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300" windowHeight="6090" firstSheet="10" activeTab="11"/>
  </bookViews>
  <sheets>
    <sheet name="2012-1in_kisamyak" sheetId="1" r:id="rId1"/>
    <sheet name="2011-TAREKAN" sheetId="2" r:id="rId2"/>
    <sheet name="hamematakan 2011-2012" sheetId="3" r:id="rId3"/>
    <sheet name="2012-TAREKAN " sheetId="4" r:id="rId4"/>
    <sheet name="2013-1" sheetId="5" r:id="rId5"/>
    <sheet name="2013-TAREKAN" sheetId="6" r:id="rId6"/>
    <sheet name="HAMEMATAKAN-2013-2014-tarva" sheetId="7" r:id="rId7"/>
    <sheet name="2014-TAREKAN" sheetId="8" r:id="rId8"/>
    <sheet name="HAMEMATAKAN-2014-2015-TAREKAN" sheetId="9" r:id="rId9"/>
    <sheet name="2015-TAREKAN" sheetId="10" r:id="rId10"/>
    <sheet name="HAMEMATAKAN-2015-2016" sheetId="11" r:id="rId11"/>
    <sheet name="2016-TAREKAN" sheetId="12" r:id="rId12"/>
    <sheet name="2016-1kisamiak" sheetId="13" r:id="rId13"/>
    <sheet name="Yerevan-2016" sheetId="14" r:id="rId14"/>
    <sheet name="Aragacotn-2016" sheetId="15" r:id="rId15"/>
    <sheet name="Ararat-2016" sheetId="16" r:id="rId16"/>
    <sheet name="Armavir-2016" sheetId="17" r:id="rId17"/>
    <sheet name="Gexarquniq-2016" sheetId="18" r:id="rId18"/>
    <sheet name="LORI-2016" sheetId="19" r:id="rId19"/>
    <sheet name="Kotayq-2016" sheetId="20" r:id="rId20"/>
    <sheet name="Shirak-2016" sheetId="21" r:id="rId21"/>
    <sheet name="Syunik-2016" sheetId="22" r:id="rId22"/>
    <sheet name="VAYOCDZOR-2016" sheetId="23" r:id="rId23"/>
    <sheet name="Tavush-2016" sheetId="24" r:id="rId24"/>
  </sheets>
  <definedNames>
    <definedName name="_xlnm.Print_Titles" localSheetId="14">'Aragacotn-2016'!$5:$8</definedName>
  </definedNames>
  <calcPr fullCalcOnLoad="1"/>
</workbook>
</file>

<file path=xl/sharedStrings.xml><?xml version="1.0" encoding="utf-8"?>
<sst xmlns="http://schemas.openxmlformats.org/spreadsheetml/2006/main" count="1810" uniqueCount="886">
  <si>
    <t>Ընդամենը</t>
  </si>
  <si>
    <t>Տավուշ</t>
  </si>
  <si>
    <t>Վայոց Ձոր</t>
  </si>
  <si>
    <t>Սյունիք</t>
  </si>
  <si>
    <t>Շիրակ</t>
  </si>
  <si>
    <t>Կոտայք</t>
  </si>
  <si>
    <t>Լոռի</t>
  </si>
  <si>
    <t xml:space="preserve">Գեղարքունիք </t>
  </si>
  <si>
    <t>Արմավիր</t>
  </si>
  <si>
    <t>Արարատ</t>
  </si>
  <si>
    <t>Արագածոտն</t>
  </si>
  <si>
    <t>Երևան</t>
  </si>
  <si>
    <t>%</t>
  </si>
  <si>
    <t>քանակը</t>
  </si>
  <si>
    <t>Կենցաղ. ծառ.</t>
  </si>
  <si>
    <t>Հանր. սննդի</t>
  </si>
  <si>
    <t>Առևտրի</t>
  </si>
  <si>
    <t>Գանձված տուգանքի  չափը    հազ. դրամ</t>
  </si>
  <si>
    <t>Խախտումներ արձանագրված օբյեկտներ</t>
  </si>
  <si>
    <t xml:space="preserve">Հսկողություն իրականացված օբյեկտներ </t>
  </si>
  <si>
    <t>Հաշվետու ժամանակաշրջանում գործող օբյեկտների քանակը</t>
  </si>
  <si>
    <t xml:space="preserve">Հսկողություն իրականացված համայնք </t>
  </si>
  <si>
    <t>Համայնքների քանակը</t>
  </si>
  <si>
    <t>Մարզի անվանումը</t>
  </si>
  <si>
    <t>Հ/Հ</t>
  </si>
  <si>
    <t xml:space="preserve">ՀՀ ՄԱՐԶԵՐԻ   ՏԵՂԱԿԱՆ  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</si>
  <si>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>ՏԵՂԵԿԱՏՎՈՒԹՅՈՒՆ</t>
  </si>
  <si>
    <t>2012 թվականի 1-րդ կիսամյակ</t>
  </si>
  <si>
    <t>Եղեգնաձոր</t>
  </si>
  <si>
    <t>Վայք</t>
  </si>
  <si>
    <t>Ջերմուկ</t>
  </si>
  <si>
    <t>Ագարակաձոր</t>
  </si>
  <si>
    <t>Աղավնաձոր</t>
  </si>
  <si>
    <t>Աղնջաձոր</t>
  </si>
  <si>
    <t>Արենի</t>
  </si>
  <si>
    <t>Արտաբույնք</t>
  </si>
  <si>
    <t>Արփի</t>
  </si>
  <si>
    <t>Գետափ</t>
  </si>
  <si>
    <t>Գլաձոր</t>
  </si>
  <si>
    <t>Գնիշիկ</t>
  </si>
  <si>
    <t>Գողթանիկ</t>
  </si>
  <si>
    <t>Ելփին</t>
  </si>
  <si>
    <t>Եղեգիս</t>
  </si>
  <si>
    <t>Զառիթափ</t>
  </si>
  <si>
    <t>Թառաթումբ</t>
  </si>
  <si>
    <t>Խաչիկ</t>
  </si>
  <si>
    <t>Կարմրաշեն</t>
  </si>
  <si>
    <t>Հերմոն</t>
  </si>
  <si>
    <t>Հորբատեղ</t>
  </si>
  <si>
    <t>Հորս</t>
  </si>
  <si>
    <t>Մալիշկա</t>
  </si>
  <si>
    <t>Չիվա</t>
  </si>
  <si>
    <t>Ռինդ</t>
  </si>
  <si>
    <t>Սալլի</t>
  </si>
  <si>
    <t>Վարդահովիտ</t>
  </si>
  <si>
    <t>Վերնաշեն</t>
  </si>
  <si>
    <t>Քարագլուխ</t>
  </si>
  <si>
    <t>Համայնքի անվանումը</t>
  </si>
  <si>
    <t>Հանրային սննդի</t>
  </si>
  <si>
    <t>Կենցաղային ծառայության</t>
  </si>
  <si>
    <t>քանակ</t>
  </si>
  <si>
    <t>ք. Կապան</t>
  </si>
  <si>
    <t>ք. Քաջարան</t>
  </si>
  <si>
    <t>Ագարակ</t>
  </si>
  <si>
    <t>Աղվանի</t>
  </si>
  <si>
    <t>Աճանան</t>
  </si>
  <si>
    <t>Անտառաշատ</t>
  </si>
  <si>
    <t>Առաջաձոր</t>
  </si>
  <si>
    <t>Արծվանիկ</t>
  </si>
  <si>
    <t>Գեղանուշ</t>
  </si>
  <si>
    <t>Գեղի</t>
  </si>
  <si>
    <t>Դավիթբեկ</t>
  </si>
  <si>
    <t>Եղեգ</t>
  </si>
  <si>
    <t>Եղվարդ</t>
  </si>
  <si>
    <t>Լեռնաձոր</t>
  </si>
  <si>
    <t>Խդրանց</t>
  </si>
  <si>
    <t>Ծավ</t>
  </si>
  <si>
    <t>Կաղնուտ</t>
  </si>
  <si>
    <t>Ձորաստան</t>
  </si>
  <si>
    <t>Ճակատեն</t>
  </si>
  <si>
    <t>Ն.Խոտանան</t>
  </si>
  <si>
    <t>Ն.Հանդ</t>
  </si>
  <si>
    <t>Ն.Աստղաբերդ</t>
  </si>
  <si>
    <t>Նորաշենիկ</t>
  </si>
  <si>
    <t>Շիկահող</t>
  </si>
  <si>
    <t>Շրվենանց</t>
  </si>
  <si>
    <t>Չափնի</t>
  </si>
  <si>
    <t>Սևաքար</t>
  </si>
  <si>
    <t>Սրաշեն</t>
  </si>
  <si>
    <t>Վանեք</t>
  </si>
  <si>
    <t>Վարդավանք</t>
  </si>
  <si>
    <t>Վ.Խոտանան</t>
  </si>
  <si>
    <t>Տանձավեր</t>
  </si>
  <si>
    <t>Տավրոս</t>
  </si>
  <si>
    <t>Ուժանիս</t>
  </si>
  <si>
    <t>գ. Քաջարան</t>
  </si>
  <si>
    <t>Օխտար</t>
  </si>
  <si>
    <t>Գորիս</t>
  </si>
  <si>
    <t>Որոտան</t>
  </si>
  <si>
    <t>Տաթև</t>
  </si>
  <si>
    <t>Տեղ</t>
  </si>
  <si>
    <t>ք.Սիսիան</t>
  </si>
  <si>
    <t>ք.Դաստակերտ</t>
  </si>
  <si>
    <t>Ախլաթյան</t>
  </si>
  <si>
    <t>Աղիտու</t>
  </si>
  <si>
    <t>Անգեղակոթ</t>
  </si>
  <si>
    <t>Աշոտավան</t>
  </si>
  <si>
    <t>Արևիս</t>
  </si>
  <si>
    <t>Բալաք</t>
  </si>
  <si>
    <t>Բնունիս</t>
  </si>
  <si>
    <t>Բռնակոթ</t>
  </si>
  <si>
    <t>Գետաթաղ</t>
  </si>
  <si>
    <t>Գորայք</t>
  </si>
  <si>
    <t>Դարբաս</t>
  </si>
  <si>
    <t>Թանահատ</t>
  </si>
  <si>
    <t>Թասիկ</t>
  </si>
  <si>
    <t>Իշխանասար</t>
  </si>
  <si>
    <t>Լծեն</t>
  </si>
  <si>
    <t>Լոր</t>
  </si>
  <si>
    <t>Հացավան</t>
  </si>
  <si>
    <t>Մուցք</t>
  </si>
  <si>
    <t>Նժդեհ</t>
  </si>
  <si>
    <t>Նորավան</t>
  </si>
  <si>
    <t>Շաղատ</t>
  </si>
  <si>
    <t>Շաքի</t>
  </si>
  <si>
    <t>Շենաթաղ</t>
  </si>
  <si>
    <t>Սալվարդ</t>
  </si>
  <si>
    <t>Սպանդարյան</t>
  </si>
  <si>
    <t>Վաղատին</t>
  </si>
  <si>
    <t>Տոլորս</t>
  </si>
  <si>
    <t>Տորունիք</t>
  </si>
  <si>
    <t>Ույծ</t>
  </si>
  <si>
    <t>ք. Մեղրի</t>
  </si>
  <si>
    <t>Լիճք</t>
  </si>
  <si>
    <t>ք. Գավառ</t>
  </si>
  <si>
    <t>ք. Սևան</t>
  </si>
  <si>
    <t>ք. Մարտունի</t>
  </si>
  <si>
    <t>ք. Վարդենիս</t>
  </si>
  <si>
    <t>ք. Ճամբարակ</t>
  </si>
  <si>
    <t>Ազատ</t>
  </si>
  <si>
    <t>Ախպրաձոր</t>
  </si>
  <si>
    <t>Ակունք</t>
  </si>
  <si>
    <t>Աղբերք</t>
  </si>
  <si>
    <t>Այգուտ</t>
  </si>
  <si>
    <t>Այրք</t>
  </si>
  <si>
    <t>Անտառամեջ</t>
  </si>
  <si>
    <t>Արծվաշեն</t>
  </si>
  <si>
    <t>Արծվանիստ</t>
  </si>
  <si>
    <t>Ավազան</t>
  </si>
  <si>
    <t>Արեգունի</t>
  </si>
  <si>
    <t>Աստղաձոր</t>
  </si>
  <si>
    <t>Արտանիշ</t>
  </si>
  <si>
    <t>Արփունք</t>
  </si>
  <si>
    <t>Բերդկունք</t>
  </si>
  <si>
    <t>Գանձակ</t>
  </si>
  <si>
    <t>Գեղամաբակ</t>
  </si>
  <si>
    <t>Գեղամասար</t>
  </si>
  <si>
    <t>Գեղամավան</t>
  </si>
  <si>
    <t>Գեղարքունիք</t>
  </si>
  <si>
    <t>Գեղաքար</t>
  </si>
  <si>
    <t>Գեղհովիտ</t>
  </si>
  <si>
    <t>Գետիկ</t>
  </si>
  <si>
    <t>Դարանակ</t>
  </si>
  <si>
    <t>Դդմաշեն</t>
  </si>
  <si>
    <t>Դպրաբակ</t>
  </si>
  <si>
    <t>Դրախտիկ</t>
  </si>
  <si>
    <t>Երանոս</t>
  </si>
  <si>
    <t>Զոլաքար</t>
  </si>
  <si>
    <t>Զովաբեր</t>
  </si>
  <si>
    <t>Թթուջուր</t>
  </si>
  <si>
    <t>Լանջաղբյուր</t>
  </si>
  <si>
    <t>Լճաշեն</t>
  </si>
  <si>
    <t>Լճավան</t>
  </si>
  <si>
    <t>Լճափ</t>
  </si>
  <si>
    <t>Լուսակունք</t>
  </si>
  <si>
    <t>Խաչաղբյուր</t>
  </si>
  <si>
    <t>Ծակքար</t>
  </si>
  <si>
    <t>Ծաղկաշեն</t>
  </si>
  <si>
    <t>Ծաղկունք</t>
  </si>
  <si>
    <t>Ծափաթաղ</t>
  </si>
  <si>
    <t>Ծովագյուղ</t>
  </si>
  <si>
    <t>Ծովազարդ</t>
  </si>
  <si>
    <t>Ծովակ</t>
  </si>
  <si>
    <t>Ծովասար</t>
  </si>
  <si>
    <t>Ծովինար</t>
  </si>
  <si>
    <t>Կալավան</t>
  </si>
  <si>
    <t>Կախակն</t>
  </si>
  <si>
    <t>Կարճաղբյուր</t>
  </si>
  <si>
    <t>Կարմիրգյուղ</t>
  </si>
  <si>
    <t>Կութ</t>
  </si>
  <si>
    <t>Կուտական</t>
  </si>
  <si>
    <t>Հայրավանք</t>
  </si>
  <si>
    <t xml:space="preserve">Ձորագյուղ </t>
  </si>
  <si>
    <t xml:space="preserve">Ձորավանք </t>
  </si>
  <si>
    <t>Մադինա</t>
  </si>
  <si>
    <t>Մարտունի</t>
  </si>
  <si>
    <t>Մաքենիս</t>
  </si>
  <si>
    <t>Մ. Մասրիկ</t>
  </si>
  <si>
    <t>Ն. Գետաշեն</t>
  </si>
  <si>
    <t>Ն. Շորժա</t>
  </si>
  <si>
    <t>Նորաբակ</t>
  </si>
  <si>
    <t>Նորակերտ</t>
  </si>
  <si>
    <t>Նորաշեն</t>
  </si>
  <si>
    <t>Նորատուս</t>
  </si>
  <si>
    <t>Շատջրեք</t>
  </si>
  <si>
    <t>Շատվան</t>
  </si>
  <si>
    <t>Շորժա</t>
  </si>
  <si>
    <t>Չկալովկա</t>
  </si>
  <si>
    <t>Ջաղացաձոր</t>
  </si>
  <si>
    <t>Ջիլ</t>
  </si>
  <si>
    <t>Սարուխան</t>
  </si>
  <si>
    <t>Սեմյոնովկա</t>
  </si>
  <si>
    <t>Սոթք</t>
  </si>
  <si>
    <t>Վահան</t>
  </si>
  <si>
    <t>Վաղաշեն</t>
  </si>
  <si>
    <t>Վանևան</t>
  </si>
  <si>
    <t>Վարդաձոր</t>
  </si>
  <si>
    <t>Վարդենիկ</t>
  </si>
  <si>
    <t>Վարսեր</t>
  </si>
  <si>
    <t>Վ. Գետաշեն</t>
  </si>
  <si>
    <t>Վ. Շորժա</t>
  </si>
  <si>
    <t>Տորֆավան</t>
  </si>
  <si>
    <t>Տրետուք</t>
  </si>
  <si>
    <t>Փամբակ</t>
  </si>
  <si>
    <t>Փ. Մասրիկ</t>
  </si>
  <si>
    <t>Հսկողություն իրականացված օբյեկտներ</t>
  </si>
  <si>
    <t>Հսկողություն իրականացված համայնք</t>
  </si>
  <si>
    <t>Հրազդան</t>
  </si>
  <si>
    <t>Աբովյան</t>
  </si>
  <si>
    <t>Չարենցավան</t>
  </si>
  <si>
    <t>Բյուրեղավան</t>
  </si>
  <si>
    <t>Նոր Հաճն</t>
  </si>
  <si>
    <t>Ծաղկաձոր</t>
  </si>
  <si>
    <t>Ալափարս</t>
  </si>
  <si>
    <t>Արզական</t>
  </si>
  <si>
    <t>Բջնի</t>
  </si>
  <si>
    <t>Կարենիս</t>
  </si>
  <si>
    <t>Ֆանտան</t>
  </si>
  <si>
    <t>Արտավազ</t>
  </si>
  <si>
    <t>Լեռնանիստ</t>
  </si>
  <si>
    <t>Հանքավան</t>
  </si>
  <si>
    <t>Մարմարիկ</t>
  </si>
  <si>
    <t>Մեղրաձոր</t>
  </si>
  <si>
    <t>Սոլակ</t>
  </si>
  <si>
    <t>Ջրառատ</t>
  </si>
  <si>
    <t>Քաղսի</t>
  </si>
  <si>
    <t>Առինջ</t>
  </si>
  <si>
    <t>Արամուս</t>
  </si>
  <si>
    <t>Արզնի</t>
  </si>
  <si>
    <t>Բալահովիտ</t>
  </si>
  <si>
    <t>Գեղաշեն</t>
  </si>
  <si>
    <t>Զառ</t>
  </si>
  <si>
    <t>Զովաշեն</t>
  </si>
  <si>
    <t>Զովք</t>
  </si>
  <si>
    <t>Կաթնաղբյուր</t>
  </si>
  <si>
    <t>Կամարիս</t>
  </si>
  <si>
    <t>Կապուտան</t>
  </si>
  <si>
    <t>Հատիս</t>
  </si>
  <si>
    <t>Ձորաղբյուր</t>
  </si>
  <si>
    <t>Մայակովսկի</t>
  </si>
  <si>
    <t>Նոր  գյուղ</t>
  </si>
  <si>
    <t>Նուռնուս</t>
  </si>
  <si>
    <t>Պտղնի</t>
  </si>
  <si>
    <t>Ջրաբեր</t>
  </si>
  <si>
    <t>Ջրվեժ</t>
  </si>
  <si>
    <t>Գետարգել</t>
  </si>
  <si>
    <t>Սևաբերդ</t>
  </si>
  <si>
    <t>Վերին Պտղնի</t>
  </si>
  <si>
    <t>Գառնի</t>
  </si>
  <si>
    <t>Գեղադիր</t>
  </si>
  <si>
    <t>Գեղարդ</t>
  </si>
  <si>
    <t>Գողթ</t>
  </si>
  <si>
    <t>Ողջաբերդ</t>
  </si>
  <si>
    <t>Արգել</t>
  </si>
  <si>
    <t>Արագյուղ</t>
  </si>
  <si>
    <t>Բուժական</t>
  </si>
  <si>
    <t>Գետամեջ</t>
  </si>
  <si>
    <t>Զովունի</t>
  </si>
  <si>
    <t>Զորավան</t>
  </si>
  <si>
    <t>Թեղենիք</t>
  </si>
  <si>
    <t>Մրգաշեն</t>
  </si>
  <si>
    <t>Նոր Արտամետ</t>
  </si>
  <si>
    <t>Նոր Գեղի</t>
  </si>
  <si>
    <t>Սարալանջ</t>
  </si>
  <si>
    <t>Քանաքեռավան</t>
  </si>
  <si>
    <t>Քարաշամբ</t>
  </si>
  <si>
    <t>Նոր Երզնկա</t>
  </si>
  <si>
    <t>Պռոշյան</t>
  </si>
  <si>
    <t>Քասախ</t>
  </si>
  <si>
    <t>ՀՀ Արմավիրի մարզ</t>
  </si>
  <si>
    <t>Հանր.</t>
  </si>
  <si>
    <t>Հանրային</t>
  </si>
  <si>
    <t>կենցաղային ծառայություն</t>
  </si>
  <si>
    <t>Քանակը</t>
  </si>
  <si>
    <t>ք. Արմավիր</t>
  </si>
  <si>
    <t>ք. Մեծամոր</t>
  </si>
  <si>
    <t>Ամասիա</t>
  </si>
  <si>
    <t>Այգեշատ</t>
  </si>
  <si>
    <t>Այգեվան</t>
  </si>
  <si>
    <t>Ալաշկերտ</t>
  </si>
  <si>
    <t xml:space="preserve">Արազափ </t>
  </si>
  <si>
    <t>Արաքս</t>
  </si>
  <si>
    <t xml:space="preserve">Արգավանդ  </t>
  </si>
  <si>
    <t xml:space="preserve">Արևիկ </t>
  </si>
  <si>
    <t>Արտաշար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</si>
  <si>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</si>
  <si>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</si>
  <si>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</si>
  <si>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</si>
  <si>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</si>
  <si>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</si>
  <si>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</si>
  <si>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</si>
  <si>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</si>
  <si>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</si>
  <si>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</si>
  <si>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</si>
  <si>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</si>
  <si>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</si>
  <si>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</si>
  <si>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</si>
  <si>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</si>
  <si>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</si>
  <si>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</si>
  <si>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</si>
  <si>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</si>
  <si>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</si>
  <si>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</si>
  <si>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</si>
  <si>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 xml:space="preserve">Բաղրամյան </t>
  </si>
  <si>
    <t>Արգինա</t>
  </si>
  <si>
    <t>Դալարիկ</t>
  </si>
  <si>
    <t xml:space="preserve">Երվանդաշատ </t>
  </si>
  <si>
    <t>Լեռնագոգ</t>
  </si>
  <si>
    <t>Հուշակերտ</t>
  </si>
  <si>
    <t>Մյասնիկյան</t>
  </si>
  <si>
    <t>Վանանդ</t>
  </si>
  <si>
    <t>Քարակերտ</t>
  </si>
  <si>
    <t xml:space="preserve">ք. Էջմիածին </t>
  </si>
  <si>
    <t>Ակնալիճ</t>
  </si>
  <si>
    <t>Ակնաշեն</t>
  </si>
  <si>
    <t>Աղավնատուն</t>
  </si>
  <si>
    <t>Այգեկ</t>
  </si>
  <si>
    <t>Այգեշատ /Էջմ./</t>
  </si>
  <si>
    <t>Առատաշեն</t>
  </si>
  <si>
    <t>Արագած</t>
  </si>
  <si>
    <t>Արշալույս</t>
  </si>
  <si>
    <t>Գայ</t>
  </si>
  <si>
    <t>Գեղակերտ</t>
  </si>
  <si>
    <t>Գրիբոյեդով</t>
  </si>
  <si>
    <t>Դաշտ</t>
  </si>
  <si>
    <t>Լեռնամերձ</t>
  </si>
  <si>
    <t>Լուսագյուղ</t>
  </si>
  <si>
    <t>Ծաղկալանջ</t>
  </si>
  <si>
    <t xml:space="preserve">Հայթաղ </t>
  </si>
  <si>
    <t>Հովտամեջ</t>
  </si>
  <si>
    <t>Մերձավան</t>
  </si>
  <si>
    <t>Մրգաստան</t>
  </si>
  <si>
    <t xml:space="preserve">Շահումյան </t>
  </si>
  <si>
    <t>Պտղունք</t>
  </si>
  <si>
    <t>Տարոնիկ</t>
  </si>
  <si>
    <t>Փարաքար</t>
  </si>
  <si>
    <t>Արևադաշտ</t>
  </si>
  <si>
    <t>Շենիկ</t>
  </si>
  <si>
    <t>Հայկաշեն</t>
  </si>
  <si>
    <t>Դողս</t>
  </si>
  <si>
    <t>Փշատավան</t>
  </si>
  <si>
    <t>Ամբերդ</t>
  </si>
  <si>
    <t>Արաքս /Էջմ./</t>
  </si>
  <si>
    <t>Արևաշատ</t>
  </si>
  <si>
    <t>Արտիմետ</t>
  </si>
  <si>
    <t>Ապագա</t>
  </si>
  <si>
    <t>Մեծամոր</t>
  </si>
  <si>
    <t>Ոսկեհատ</t>
  </si>
  <si>
    <t xml:space="preserve">Ջրարբի </t>
  </si>
  <si>
    <t>Շահումյանի թ/ֆ</t>
  </si>
  <si>
    <t>Ծիածան</t>
  </si>
  <si>
    <t>Խորոնք</t>
  </si>
  <si>
    <t>Մուսալեռ</t>
  </si>
  <si>
    <t>Խանջյան</t>
  </si>
  <si>
    <t>Բագարան</t>
  </si>
  <si>
    <t>Արտամետ</t>
  </si>
  <si>
    <t>Կողբավան</t>
  </si>
  <si>
    <t>Տալվորիկ</t>
  </si>
  <si>
    <t>Ֆերիկ</t>
  </si>
  <si>
    <t>Աշտարակ</t>
  </si>
  <si>
    <t xml:space="preserve">Օշական </t>
  </si>
  <si>
    <t xml:space="preserve">Ոսկեվազ </t>
  </si>
  <si>
    <t xml:space="preserve">Վ. Սասունիկ </t>
  </si>
  <si>
    <t xml:space="preserve">Աղձք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</si>
  <si>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</si>
  <si>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</si>
  <si>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</si>
  <si>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</si>
  <si>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</si>
  <si>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</si>
  <si>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</si>
  <si>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</si>
  <si>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</si>
  <si>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</si>
  <si>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</si>
  <si>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</si>
  <si>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</si>
  <si>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</si>
  <si>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</si>
  <si>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</si>
  <si>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</si>
  <si>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</si>
  <si>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</si>
  <si>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</si>
  <si>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</si>
  <si>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</si>
  <si>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</si>
  <si>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</si>
  <si>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Թալին</t>
  </si>
  <si>
    <t>Զարինջա</t>
  </si>
  <si>
    <t>Զովասար</t>
  </si>
  <si>
    <t>Թլիկ</t>
  </si>
  <si>
    <t>Իրինդ</t>
  </si>
  <si>
    <t>Լուսակն</t>
  </si>
  <si>
    <t>Ծաղկասար</t>
  </si>
  <si>
    <t>Կաքավաձոր</t>
  </si>
  <si>
    <t>Եղնիկ</t>
  </si>
  <si>
    <t>Հակո</t>
  </si>
  <si>
    <t>Արտենի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</si>
  <si>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</si>
  <si>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</si>
  <si>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</si>
  <si>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</si>
  <si>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</si>
  <si>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</si>
  <si>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</si>
  <si>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</si>
  <si>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</si>
  <si>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</si>
  <si>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</si>
  <si>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</si>
  <si>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</si>
  <si>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</si>
  <si>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</si>
  <si>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</si>
  <si>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</si>
  <si>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</si>
  <si>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</si>
  <si>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</si>
  <si>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</si>
  <si>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</si>
  <si>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</si>
  <si>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</si>
  <si>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Աշնակ</t>
  </si>
  <si>
    <t>Մեծաձոր</t>
  </si>
  <si>
    <t>Ապարան</t>
  </si>
  <si>
    <t>Արայի</t>
  </si>
  <si>
    <t>Ափնագյուղ</t>
  </si>
  <si>
    <t>Եղիպատրուշ</t>
  </si>
  <si>
    <t>Երնջատափ</t>
  </si>
  <si>
    <t>Լուսաագյուղ</t>
  </si>
  <si>
    <t>Հարթավան</t>
  </si>
  <si>
    <t>Ձորագլուխ</t>
  </si>
  <si>
    <t>Կայք</t>
  </si>
  <si>
    <t>Նիգավան</t>
  </si>
  <si>
    <t>Շողակն</t>
  </si>
  <si>
    <t>Չքնաղ</t>
  </si>
  <si>
    <t>Ջրամբար</t>
  </si>
  <si>
    <t>Վարդենիս</t>
  </si>
  <si>
    <t>Վարդենուտ</t>
  </si>
  <si>
    <t>Քուչակ</t>
  </si>
  <si>
    <t>Ալագյազ</t>
  </si>
  <si>
    <t>Սադունց</t>
  </si>
  <si>
    <t>Ավշեն</t>
  </si>
  <si>
    <t>Բերքառատ</t>
  </si>
  <si>
    <t>Գեղաձոր</t>
  </si>
  <si>
    <t>Գեղարոտ</t>
  </si>
  <si>
    <t>Ճարճակիս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</si>
  <si>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</si>
  <si>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</si>
  <si>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</si>
  <si>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</si>
  <si>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</si>
  <si>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</si>
  <si>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>Շենկանի</t>
  </si>
  <si>
    <t>Ջամշլու</t>
  </si>
  <si>
    <t>Ռյա-Թազա</t>
  </si>
  <si>
    <t>Սիփան</t>
  </si>
  <si>
    <t>Վարդաբլուր</t>
  </si>
  <si>
    <t>Կանիաշիր</t>
  </si>
  <si>
    <t>Միջնատուն</t>
  </si>
  <si>
    <t>ք.Գյումրի</t>
  </si>
  <si>
    <t>Ախուրյան</t>
  </si>
  <si>
    <t>Ազատան</t>
  </si>
  <si>
    <t>Ախուրիկ</t>
  </si>
  <si>
    <t>Արևիկ</t>
  </si>
  <si>
    <t>Այգաբաց</t>
  </si>
  <si>
    <t>Առափի</t>
  </si>
  <si>
    <t>Բայանդուր</t>
  </si>
  <si>
    <t>Բենիամին</t>
  </si>
  <si>
    <t>Գետք</t>
  </si>
  <si>
    <t>Երազգավորս</t>
  </si>
  <si>
    <t>Լեռնուտ</t>
  </si>
  <si>
    <t>Կամո</t>
  </si>
  <si>
    <t>Կարմրաքար</t>
  </si>
  <si>
    <t>Կառնուտ</t>
  </si>
  <si>
    <t>Կապս</t>
  </si>
  <si>
    <t>Կրաշեն</t>
  </si>
  <si>
    <t>Հովիտ</t>
  </si>
  <si>
    <t>Հովունի</t>
  </si>
  <si>
    <t>Ղարիբջանյան</t>
  </si>
  <si>
    <t>Մարմաշեն</t>
  </si>
  <si>
    <t>Մեծ Սարիար</t>
  </si>
  <si>
    <t>Բասեն</t>
  </si>
  <si>
    <t>Ոսկեհասկ</t>
  </si>
  <si>
    <t>Ջաջուռ</t>
  </si>
  <si>
    <t>Վահրամաբերդ</t>
  </si>
  <si>
    <t>Փոքրաշեն</t>
  </si>
  <si>
    <t>Քեթի</t>
  </si>
  <si>
    <t>ք. Մարալիկ</t>
  </si>
  <si>
    <t>Ձորակապ</t>
  </si>
  <si>
    <t>Սառնաղբյուր</t>
  </si>
  <si>
    <t>Լանջիկ</t>
  </si>
  <si>
    <t>Քարաբերդ</t>
  </si>
  <si>
    <t>Ձիթանքով</t>
  </si>
  <si>
    <t>Գուսանագյուղ</t>
  </si>
  <si>
    <t>Շիրակավան</t>
  </si>
  <si>
    <t>Լուսաղբյուր</t>
  </si>
  <si>
    <t>Իսահակյան</t>
  </si>
  <si>
    <t>Աղին</t>
  </si>
  <si>
    <t>Սարակապ</t>
  </si>
  <si>
    <t>Ջրափի</t>
  </si>
  <si>
    <t>Հայկաձոր</t>
  </si>
  <si>
    <t>Բագրավան</t>
  </si>
  <si>
    <t>Անիպեմզա</t>
  </si>
  <si>
    <t xml:space="preserve">ք. Արթիկ </t>
  </si>
  <si>
    <t>Անուշավան</t>
  </si>
  <si>
    <t>Արևշատ</t>
  </si>
  <si>
    <t>Գեղանիստ</t>
  </si>
  <si>
    <t>Լեռնակերտ</t>
  </si>
  <si>
    <t>Հայրենյաց</t>
  </si>
  <si>
    <t>Հայկասար</t>
  </si>
  <si>
    <t>Հառիճ</t>
  </si>
  <si>
    <t>Հովտաշեն</t>
  </si>
  <si>
    <t>Հոռոմ</t>
  </si>
  <si>
    <t>Մեղրաշեն</t>
  </si>
  <si>
    <t>Նահապետավան</t>
  </si>
  <si>
    <t>Նոր-Կյանք</t>
  </si>
  <si>
    <t>Պեմզաշեն</t>
  </si>
  <si>
    <t>Սարատակ</t>
  </si>
  <si>
    <t>Վարդաքար</t>
  </si>
  <si>
    <t>Տուֆաշեն</t>
  </si>
  <si>
    <t>Լուսակերտ</t>
  </si>
  <si>
    <t>Փանիկ</t>
  </si>
  <si>
    <t>Աշոցք</t>
  </si>
  <si>
    <t>Սարապատ</t>
  </si>
  <si>
    <t>Ð/Ð</t>
  </si>
  <si>
    <t>Արտաշատ</t>
  </si>
  <si>
    <t>Մասիս</t>
  </si>
  <si>
    <t>Վեդի</t>
  </si>
  <si>
    <t>Ազատաշեն</t>
  </si>
  <si>
    <t>Ազատավան</t>
  </si>
  <si>
    <t>Այգավան</t>
  </si>
  <si>
    <t>Այգեզարդ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</si>
  <si>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</si>
  <si>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</si>
  <si>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</si>
  <si>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</si>
  <si>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</si>
  <si>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</si>
  <si>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</si>
  <si>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</si>
  <si>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</si>
  <si>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</si>
  <si>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</si>
  <si>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</si>
  <si>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</si>
  <si>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</si>
  <si>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</si>
  <si>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</si>
  <si>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</si>
  <si>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</si>
  <si>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</si>
  <si>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</si>
  <si>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</si>
  <si>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</si>
  <si>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</si>
  <si>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</si>
  <si>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</si>
  <si>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</si>
  <si>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</si>
  <si>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</si>
  <si>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</si>
  <si>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</t>
  </si>
  <si>
    <t>Զանգակատուն</t>
  </si>
  <si>
    <t>Զորակ</t>
  </si>
  <si>
    <t>Լանջազատ</t>
  </si>
  <si>
    <t>Լանջանիստ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</si>
  <si>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</si>
  <si>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</si>
  <si>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</si>
  <si>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</si>
  <si>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</si>
  <si>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</si>
  <si>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</si>
  <si>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</si>
  <si>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</si>
  <si>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</si>
  <si>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</si>
  <si>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</si>
  <si>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</si>
  <si>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</si>
  <si>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</si>
  <si>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</si>
  <si>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</si>
  <si>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</si>
  <si>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>Նորամարգ</t>
  </si>
  <si>
    <t>Նոր Խարբերդ</t>
  </si>
  <si>
    <t>Նոր Կյանք</t>
  </si>
  <si>
    <t>Նոր Կյուրին</t>
  </si>
  <si>
    <t>Նոր  Ուղի</t>
  </si>
  <si>
    <t>Շահումյան</t>
  </si>
  <si>
    <t>Շաղափ</t>
  </si>
  <si>
    <t>Ոսկետափ</t>
  </si>
  <si>
    <t>Ոստան</t>
  </si>
  <si>
    <t>Պ. Սևակ</t>
  </si>
  <si>
    <t>Ջրահովիտ</t>
  </si>
  <si>
    <t>Ռանչպար</t>
  </si>
  <si>
    <t>Սայաթ –Նովա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</si>
  <si>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</si>
  <si>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</si>
  <si>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</si>
  <si>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</si>
  <si>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</si>
  <si>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</si>
  <si>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</si>
  <si>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Վ. Արտաշատ</t>
  </si>
  <si>
    <t>Վ. Դվին</t>
  </si>
  <si>
    <t>Տափերական</t>
  </si>
  <si>
    <t>Ուրցալանջ</t>
  </si>
  <si>
    <t>ՈՒրծաձոր</t>
  </si>
  <si>
    <t>Փ. Վեդի</t>
  </si>
  <si>
    <t>Քաղցրաշեն</t>
  </si>
  <si>
    <t>* Երևան քաղաքում, Նոր Նորք վարչական շրջանում 249 հազ. դրամը գանձվել է նախորդ տարվա նշանակված տուգանքներից</t>
  </si>
  <si>
    <t>* Արմավիրի մարզում 6 համայնքները` Լեռնամերձ, Արտամետ, Կողբավան, Տալվորիկ, Ֆերիկ և Արևադաշտ առևտրի, կենցաղային ծառայության և հանրային սննդի օբյեկտներ չունեն:</t>
  </si>
  <si>
    <t>*  Սյունիքի մարզում 40 համայնքներում առևտրի, հանրային սննդի, կենցաղային ծառայությունների օբյեկտներ չկան</t>
  </si>
  <si>
    <t>Լոռու մարզ</t>
  </si>
  <si>
    <t>Համայնք-ների քանակը</t>
  </si>
  <si>
    <t>Կենցա-ղային ծառ.</t>
  </si>
  <si>
    <t>Կենցաղային ծառայութ.</t>
  </si>
  <si>
    <t>Վանաձոր</t>
  </si>
  <si>
    <t>Ազնվաձոր</t>
  </si>
  <si>
    <t>Անտառամուտ</t>
  </si>
  <si>
    <t>Անտառաշեն</t>
  </si>
  <si>
    <t>Արջուտ</t>
  </si>
  <si>
    <t>Բազում</t>
  </si>
  <si>
    <t>Գուգարք</t>
  </si>
  <si>
    <t>Դարպաս</t>
  </si>
  <si>
    <t>Դեբեդ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</si>
  <si>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</si>
  <si>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</si>
  <si>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</si>
  <si>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</si>
  <si>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</si>
  <si>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</si>
  <si>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</si>
  <si>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Վահագնաձոր</t>
  </si>
  <si>
    <t>Վահագնի</t>
  </si>
  <si>
    <t>Ֆիոլետովո</t>
  </si>
  <si>
    <t>Ստեփանավան</t>
  </si>
  <si>
    <t>Ամրակից</t>
  </si>
  <si>
    <t>Բովաձոր</t>
  </si>
  <si>
    <t>Գարգառ</t>
  </si>
  <si>
    <t>Գյուլագարակ</t>
  </si>
  <si>
    <t>Լեջան</t>
  </si>
  <si>
    <t>Լոռի Բերդ</t>
  </si>
  <si>
    <t>Կողես</t>
  </si>
  <si>
    <t>Կուրթան</t>
  </si>
  <si>
    <t>Հոբարձի</t>
  </si>
  <si>
    <t>Հովնանաձոր</t>
  </si>
  <si>
    <t>Յաղդան</t>
  </si>
  <si>
    <t>Պուշկինո</t>
  </si>
  <si>
    <t>Սվերդլով</t>
  </si>
  <si>
    <t>ՈՒրասար</t>
  </si>
  <si>
    <t>ՈՒռուտ</t>
  </si>
  <si>
    <t>Սպիտակ</t>
  </si>
  <si>
    <t>Արևաշող</t>
  </si>
  <si>
    <t>Գեղասար</t>
  </si>
  <si>
    <t>Գոգարան</t>
  </si>
  <si>
    <t>Լեռնանցք</t>
  </si>
  <si>
    <t>Լեռնավան</t>
  </si>
  <si>
    <t>Խնկոյան</t>
  </si>
  <si>
    <t>Ծաղկաբեր</t>
  </si>
  <si>
    <t>Կաթնաջուր</t>
  </si>
  <si>
    <t>Հարթագյուղ</t>
  </si>
  <si>
    <t>Ղուրսալի</t>
  </si>
  <si>
    <t>Նոր Խաչակապ</t>
  </si>
  <si>
    <t>Շիրակամուտ</t>
  </si>
  <si>
    <t>Սարահարթ</t>
  </si>
  <si>
    <t>Սարամեջ</t>
  </si>
  <si>
    <t>Քարաձոր</t>
  </si>
  <si>
    <t>Տաշիր</t>
  </si>
  <si>
    <t>Ապավեն</t>
  </si>
  <si>
    <t>Արծնի</t>
  </si>
  <si>
    <t>Բլագոդարնոյե</t>
  </si>
  <si>
    <t>Լեռնահովիտ</t>
  </si>
  <si>
    <t>Կաթնառատ</t>
  </si>
  <si>
    <t>Ձյունաշող</t>
  </si>
  <si>
    <t>Ձորամուտ</t>
  </si>
  <si>
    <t>Մեդովկա</t>
  </si>
  <si>
    <t>Մեծավան</t>
  </si>
  <si>
    <t>Մեղվահովիտ</t>
  </si>
  <si>
    <t>Միխայլովկա</t>
  </si>
  <si>
    <t>Նովոսելցովո</t>
  </si>
  <si>
    <t>Պաղաղբյուր</t>
  </si>
  <si>
    <t>Պետրովկա</t>
  </si>
  <si>
    <t>Պրիվոլնոյե</t>
  </si>
  <si>
    <t>Սարատովկա</t>
  </si>
  <si>
    <t>Սարչապետ</t>
  </si>
  <si>
    <t>Ալավերդի</t>
  </si>
  <si>
    <t>Ախթալա</t>
  </si>
  <si>
    <t>Թումանյան</t>
  </si>
  <si>
    <t>Շամլուղ</t>
  </si>
  <si>
    <t>Այգեհատ</t>
  </si>
  <si>
    <t>Արդվի</t>
  </si>
  <si>
    <t>Արևածագ</t>
  </si>
  <si>
    <t>Աքորի</t>
  </si>
  <si>
    <t>Դսեղ</t>
  </si>
  <si>
    <t>Թեղուտ</t>
  </si>
  <si>
    <t>Ծաթեր</t>
  </si>
  <si>
    <t>Ծաղկաշատ</t>
  </si>
  <si>
    <t>Կաճաճկուտ</t>
  </si>
  <si>
    <t>Կարմիր Աղեգի</t>
  </si>
  <si>
    <t>Հագվի</t>
  </si>
  <si>
    <t>Հաղպատ</t>
  </si>
  <si>
    <t>Ճոճկան</t>
  </si>
  <si>
    <t>Մեծ Այրում</t>
  </si>
  <si>
    <t>Մղարթ</t>
  </si>
  <si>
    <t>Նեղոց</t>
  </si>
  <si>
    <t>Շնող</t>
  </si>
  <si>
    <t>Չկալով</t>
  </si>
  <si>
    <t>Ջիլիզա</t>
  </si>
  <si>
    <t>Քարկոփ</t>
  </si>
  <si>
    <t>Օձուն</t>
  </si>
  <si>
    <t>Սարիգյուղ</t>
  </si>
  <si>
    <t>Լուսահովիտ</t>
  </si>
  <si>
    <t>Խաշթառակ</t>
  </si>
  <si>
    <t>Սևքար</t>
  </si>
  <si>
    <t>Աչաջուր</t>
  </si>
  <si>
    <t xml:space="preserve">Գանձաքար </t>
  </si>
  <si>
    <t>Վազաշեն</t>
  </si>
  <si>
    <t>Ն.Կ.Աղբյուր</t>
  </si>
  <si>
    <t>Ակնաղբյուր</t>
  </si>
  <si>
    <t>Բերքաբեր</t>
  </si>
  <si>
    <t>Չինարի</t>
  </si>
  <si>
    <t>Լուսաձոր</t>
  </si>
  <si>
    <t>Այրում</t>
  </si>
  <si>
    <t xml:space="preserve">Նավուր </t>
  </si>
  <si>
    <t>Արծվաբերդ</t>
  </si>
  <si>
    <t>Նշանակված տուգանքի չափը,    հազ. դր</t>
  </si>
  <si>
    <t>Աջափնյակ</t>
  </si>
  <si>
    <t>Ավան</t>
  </si>
  <si>
    <t>Արաբկիր</t>
  </si>
  <si>
    <t>Էրեբունի</t>
  </si>
  <si>
    <t>Կենտրոն</t>
  </si>
  <si>
    <t>Մալաթիա-Սեբաստիա</t>
  </si>
  <si>
    <t>Նուբարաշեն</t>
  </si>
  <si>
    <t>Շենգավիթ</t>
  </si>
  <si>
    <t>Քանաքեռ-Զեյթուն</t>
  </si>
  <si>
    <t>Նոր Նորք</t>
  </si>
  <si>
    <t>Նորք-Մարաշ</t>
  </si>
  <si>
    <t xml:space="preserve">ՀՀ ՄԱՐԶԵՐԻ ՏԵՂԱԿԱՆ ԻՆՔՆԱԿԱՌԱՎԱՐՄԱՆ ՄԱՐՄԻՆՆԵՐԻ ԿՈՂՄԻՑ ԱՌևՏՐԻ, ՀԱՆՐԱՅԻՆ  ՍՆՆԴԻ ԵՎ  ԿԵՆՑԱՂԱՅԻՆ  ԾԱՌԱՅՈՒԹՅՈՒՆՆԵՐԻ ՈԼՈՐՏՈՒՄ ՀՍԿՈՂՈՒԹՅԱՆ  ԱՐԴՅՈՒՆՔՆԵՐԻ ՎԵՐԱԲԵՐՅԱԼ </t>
  </si>
  <si>
    <t xml:space="preserve">2012 թվական </t>
  </si>
  <si>
    <t xml:space="preserve">ՀՀ ՄԱՐԶԵՐԻ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</si>
  <si>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Նշանակված տուգանքի չափը </t>
  </si>
  <si>
    <t xml:space="preserve">Գանձված տուգանքի չափը  </t>
  </si>
  <si>
    <t xml:space="preserve">ՀՀ  ՏԱՐԱԾՔՈՒՄ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</si>
  <si>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2011 թվական</t>
  </si>
  <si>
    <t xml:space="preserve">2011 և 2012 թվականների տարեկան համեմատական վերլուծություն </t>
  </si>
  <si>
    <t xml:space="preserve">2011
</t>
  </si>
  <si>
    <t xml:space="preserve">2012 
</t>
  </si>
  <si>
    <t xml:space="preserve">2011թ.
</t>
  </si>
  <si>
    <t xml:space="preserve">2012թ. 
</t>
  </si>
  <si>
    <t xml:space="preserve">2012 թ.
</t>
  </si>
  <si>
    <t xml:space="preserve">2012
 </t>
  </si>
  <si>
    <t xml:space="preserve">Աճը 2011թ.  համեմատ. </t>
  </si>
  <si>
    <t xml:space="preserve">Աճը 2011թ. համեմատ. </t>
  </si>
  <si>
    <t xml:space="preserve">ՀՀ  ԿՈՏԱՅՔԻ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</si>
  <si>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Համայնքների անվանումը</t>
  </si>
  <si>
    <t>Իջևան</t>
  </si>
  <si>
    <t>Դիլիջան</t>
  </si>
  <si>
    <t>Նոյեմբերյան</t>
  </si>
  <si>
    <t>Բերդ</t>
  </si>
  <si>
    <t>Ազատամուտ</t>
  </si>
  <si>
    <t>Այգեհովիտ</t>
  </si>
  <si>
    <t>Գետահովիտ</t>
  </si>
  <si>
    <t>Ենոքավան</t>
  </si>
  <si>
    <t>Դիտավան</t>
  </si>
  <si>
    <t>Ն.Ծաղկավան</t>
  </si>
  <si>
    <t>Կիրանց</t>
  </si>
  <si>
    <t>Աճարկուտ</t>
  </si>
  <si>
    <t>Կողբ</t>
  </si>
  <si>
    <t>Այգեպար</t>
  </si>
  <si>
    <t>Այգեձոր</t>
  </si>
  <si>
    <t>Իծաքար</t>
  </si>
  <si>
    <t>Վ.Ծաղկավան</t>
  </si>
  <si>
    <t>Վ.Կ.Աղբյուր</t>
  </si>
  <si>
    <t>Չինչին</t>
  </si>
  <si>
    <t>Չորաթան</t>
  </si>
  <si>
    <t>Պառավաքար</t>
  </si>
  <si>
    <t>Վարագավան</t>
  </si>
  <si>
    <t>2013 թվական տարեկան</t>
  </si>
  <si>
    <t xml:space="preserve">ՀՀ ԱՐԱԳԱԾՈՏՆԻ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</si>
  <si>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Գանձված տուգանքի  չափը    /հազ. դրամ/</t>
  </si>
  <si>
    <t xml:space="preserve">Աճը 2013թ.  համեմատ. </t>
  </si>
  <si>
    <t xml:space="preserve">Աճը 2013թ. համեմատ. </t>
  </si>
  <si>
    <t>2014 թվական  տարեկան</t>
  </si>
  <si>
    <t>ՏԱՐԵԿԱՆ ՏԵՂԵԿԱՏՎՈՒԹՅՈՒՆ</t>
  </si>
  <si>
    <t xml:space="preserve">2014թ. </t>
  </si>
  <si>
    <t xml:space="preserve">2013թ.  </t>
  </si>
  <si>
    <t xml:space="preserve">2014թ.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</si>
  <si>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2013թ.   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</si>
  <si>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2013թ. 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</si>
  <si>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2013 թ. 
</t>
  </si>
  <si>
    <t xml:space="preserve">2014թ.  </t>
  </si>
  <si>
    <t xml:space="preserve">2013 և 2014 թվականների համեմատական վերլուծություն </t>
  </si>
  <si>
    <t xml:space="preserve">ԵՐԵՎԱՆ ՔԱՂԱՔՈՒՄ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</si>
  <si>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վարչական շրջանի անվանումը</t>
  </si>
  <si>
    <t>Նշանակված 48628 հազ.դրամ</t>
  </si>
  <si>
    <t>2014թ.</t>
  </si>
  <si>
    <t xml:space="preserve">2015թ. </t>
  </si>
  <si>
    <t xml:space="preserve">Աճը 2014թ.  համեմատ. </t>
  </si>
  <si>
    <t xml:space="preserve">2014 և 2015 թվականների համեմատական վերլուծություն </t>
  </si>
  <si>
    <t xml:space="preserve">ՀՀ ՄԱՐԶԵՐՈՒՄ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</si>
  <si>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2015 թվական   տարեկան</t>
  </si>
  <si>
    <t>ՄԱՐԶԻ</t>
  </si>
  <si>
    <t>Համայնքի  անվանումը</t>
  </si>
  <si>
    <t xml:space="preserve">ՀՀ   ԱՐԱՐԱՏԻ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</si>
  <si>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Գինեվետ</t>
  </si>
  <si>
    <t>Գանձված տուգանքի չափը հազ.դրամ</t>
  </si>
  <si>
    <t xml:space="preserve">ՀՀ ՇԻՐԱԿԻ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</si>
  <si>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Մովսես</t>
  </si>
  <si>
    <t>Գանձված տուգանքի չափը հազ. դրամ</t>
  </si>
  <si>
    <t>Գանձված տուքանքի չափը</t>
  </si>
  <si>
    <t>Նշանակված տուգանքի չափը</t>
  </si>
  <si>
    <t>2015թ.</t>
  </si>
  <si>
    <t xml:space="preserve">2016թ. </t>
  </si>
  <si>
    <t xml:space="preserve">Աճը 2016թ.  համեմատ. </t>
  </si>
  <si>
    <t>2016 թվականի  տարեկան</t>
  </si>
  <si>
    <t xml:space="preserve">2015 և 2016 թվականների համեմատական վերլուծություն </t>
  </si>
  <si>
    <t>2016 թվական   1_ին կիսամյակ</t>
  </si>
  <si>
    <t>2016 թվական տարեկան</t>
  </si>
  <si>
    <t xml:space="preserve">ԱՌԵՎՏՐԻ ԵՎ ՍՊԱՍԱՐԿՈՒՄՆԵՐԻ ՎԱՐՉՈՒԹՅԱՆ                                                 ՊԵՏ  Ա. ԵԴՈՅԱՆ                                                                                                                                                                                              </t>
  </si>
  <si>
    <t>2016 թվական  տարեկան</t>
  </si>
  <si>
    <t>ՀՀ ԱՐՄԱՎԻՐԻ ՄԱՐԶԻ 2016 ԹՎԱԿԱՆԻ ՏԵՂԱԿԱՆ ԻՆՔՆԱԿԱՌԱՎԱՐՄԱՆ ՄԱՐՄԻՆՆԵՐԻ ԿՈՂՄԻՑ ԱՌԵՎՏՐԻ, ՀԱՆՐԱՅԻՆ ՍՆՆԴԻ ԵՎ ԿԵՆՑԱՂԱՅԻՆ ԾԱՌԱՅՈՒԹՅՈՒՆՆԵՐԻ ՈԼՈՐՏՈՒՄ ՀՍԿՈՂՈՒԹՅԱՆ ԱՐԴՅՈՒՆՔՆԵՐԻ ՎԵՐԱԲԵՐՅԱԼ</t>
  </si>
  <si>
    <t>,</t>
  </si>
  <si>
    <t xml:space="preserve">6 համայնքները`  Արտամետ, Կողբավան, Տալվորիկ, Ֆերիկ, Բերքաշատ և Արևադաշտ, առևտրի, կենցաղային ծառայության և հանրային սննդի օբյեկտներ չունեն: </t>
  </si>
  <si>
    <t>Բաղրամյան /Էջմ./</t>
  </si>
  <si>
    <t>ՀՀ ԳԵՂԱՔՈՒՆԻՔԻ ՄԱՐԶԻ ՏԵՂԱԿԱՆ ԻՆՔՆԱԿԱՌԱՎԱՐՄԱՆ ՄԱՐՄԻՆՆԵՐԻ ԿՈՂՄԻՑ ԱՌևՏՐԻ, ՀԱՆՐԱՅԻՆ ՍՆՆԴԻ ԵՎ ԿԵՆՑԱՂԱՅԻՆ
ԾԱՌԱՅՈՒԹՅՈՒՆՆԵՐԻ ՈԼՈՐՏՈՒՄ ՀՍԿՈՂՈՒԹՅԱՆ ԱՐԴՅՈՒՆՔՆԵՐԻ ՎԵՐԱԲԵՐՅԱԼ</t>
  </si>
  <si>
    <t>2016թվականի տարեկան</t>
  </si>
  <si>
    <t xml:space="preserve">  Գեղարքունիքի  մարզ
</t>
  </si>
  <si>
    <t xml:space="preserve">           Հաշվետու 
ժամանակաշրջանում 
 գործող օբյեկտների 
             քանակը</t>
  </si>
  <si>
    <t>Հսկողություն իրականացված 
                օբյեկտներ</t>
  </si>
  <si>
    <t>Խախտումներ արձանագրված 
              օբյեկտներ</t>
  </si>
  <si>
    <t>Գանձված տուգանքի չափը
հազ. Դրամ</t>
  </si>
  <si>
    <t xml:space="preserve">Համայնքի անվանումը </t>
  </si>
  <si>
    <t xml:space="preserve">Համայնքների քանակը </t>
  </si>
  <si>
    <t>Հսկողություն իրականացված</t>
  </si>
  <si>
    <t>Կենցաղ ծառ.</t>
  </si>
  <si>
    <t>Հանրային 
   սննդի</t>
  </si>
  <si>
    <t xml:space="preserve">Գանձված տուգանքի չափը
</t>
  </si>
  <si>
    <t>քանակ
ը</t>
  </si>
  <si>
    <t>Հանր.
   Սննդի</t>
  </si>
  <si>
    <t>ՀՀ ԼՈՌՈՒ ՄԱՐԶԻ ՏԵՂԱԿԱՆ ԻՆՔՆԱԿԱՌԱՎԱՐՄԱՆ ՄԱՐՄԻՆՆԵՐԻ ԿՈՂՄԻՑ ԱՌԵՎՏՐԻ, ՀԱՆՐԱՅԻՆ ՍՆՆԴԻ ԵՎ ԿԵՆՑԱՂԱՅԻՆ ԾԱՌԱՅՈՒԹՅՈՒՆՆԵՐԻ ՈԼՈՐՏՈՒՄ ՀՍԿՈՂՈՒԹՅԱՆ 2016Թ. ՏԱՐԵԿԱՆ ԱՐԴՅՈՒՆՔՆԵՐԻ ՎԵՐԱԲԵՐՅԱԼ</t>
  </si>
  <si>
    <r>
      <t>Հսկողություն իրականացված օբյեկտներ</t>
    </r>
    <r>
      <rPr>
        <sz val="9"/>
        <color indexed="8"/>
        <rFont val="Arial Armenian"/>
        <family val="2"/>
      </rPr>
      <t xml:space="preserve"> </t>
    </r>
  </si>
  <si>
    <t>Մեծ Պարնի</t>
  </si>
  <si>
    <t xml:space="preserve">2016 թվական, տարեկան կտրվածքով </t>
  </si>
  <si>
    <t xml:space="preserve">ՀՀ ՎԱՅՈՑ ՁՈՐԻ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</si>
  <si>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Շատին </t>
  </si>
  <si>
    <t xml:space="preserve">ՀՀ  ՍՅՈՒՆԻՔԻ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</si>
  <si>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>2016 թ. տարեկան</t>
  </si>
  <si>
    <t>Ընդա
մենը</t>
  </si>
  <si>
    <t>ԸՆԴԱՄԵՆԸ</t>
  </si>
  <si>
    <t xml:space="preserve">ՀՀ ՏԱՎՈՒՇԻ ՄԱՐԶԻ   ՏԵՂԱԿԱՆ   ԻՆՔՆԱԿԱՌԱՎԱՐՄԱՆ ՄԱՐՄԻՆՆԵՐԻ ԿՈՂՄԻՑ ԱՌԵՎՏՐԻ, ՀԱՆՐԱՅԻՆ  ՍՆՆԴԻ ԵՎ  ԿԵՆՑԱՂԱՅԻՆ  ԾԱՌԱՅՈՒԹՅՈՒՆՆԵՐԻ ՈԼՈՐՏՈՒՄ ՀՍԿՈՂՈՒԹՅԱՆ  ԱՐԴՅՈՒՆՔՆԵՐԻ ՎԵՐԱԲԵՐՅԱԼ </t>
  </si>
  <si>
    <t xml:space="preserve"> Տավուշ  2016 թվականի  տարեկան</t>
  </si>
  <si>
    <t>Համայնք ների քանակը</t>
  </si>
  <si>
    <t>Ջաջուռավան</t>
  </si>
  <si>
    <t>Անիավան</t>
  </si>
  <si>
    <t>Փոքր Մանթաշ</t>
  </si>
  <si>
    <t>Մեծ Մանթաշ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</si>
</sst>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0.0"/>
    <numFmt numFmtId="181" formatCode="#,##0.0"/>
    <numFmt numFmtId="182" formatCode="0.0;[Red]0.0"/>
    <numFmt numFmtId="183" formatCode="0;[Red]0"/>
    <numFmt numFmtId="184" formatCode="_(* #,##0.0_);_(* \(#,##0.0\);_(* &quot;-&quot;??_);_(@_)"/>
    <numFmt numFmtId="185" formatCode="0.000"/>
    <numFmt numFmtId="186" formatCode="_(* #,##0_);_(* \(#,##0\);_(* &quot;-&quot;??_);_(@_)"/>
    <numFmt numFmtId="187" formatCode="0.0000"/>
    <numFmt numFmtId="188" formatCode="0.00000"/>
    <numFmt numFmtId="189" formatCode="0.0000000"/>
    <numFmt numFmtId="190" formatCode="0.000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19">
    <font>
      <sz val="10"/>
      <name val="Arial"/>
      <family val="0"/>
    </font>
    <font>
      <sz val="11"/>
      <color indexed="8"/>
      <name val="Calibri"/>
      <family val="2"/>
    </font>
    <font>
      <sz val="11"/>
      <name val="Times Armenian"/>
      <family val="1"/>
    </font>
    <font>
      <b/>
      <sz val="12"/>
      <color indexed="8"/>
      <name val="Times Armenian"/>
      <family val="1"/>
    </font>
    <font>
      <i/>
      <sz val="10"/>
      <name val="GHEA Mariam"/>
      <family val="3"/>
    </font>
    <font>
      <sz val="12"/>
      <color indexed="8"/>
      <name val="Times Armenian"/>
      <family val="1"/>
    </font>
    <font>
      <sz val="11"/>
      <color indexed="10"/>
      <name val="Times Armenian"/>
      <family val="1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sz val="14"/>
      <name val="Times Armenian"/>
      <family val="1"/>
    </font>
    <font>
      <sz val="11"/>
      <color indexed="8"/>
      <name val="Times Armenian"/>
      <family val="1"/>
    </font>
    <font>
      <sz val="14"/>
      <color indexed="10"/>
      <name val="Times Armenian"/>
      <family val="1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sz val="10"/>
      <name val="Arial Cyr"/>
      <family val="2"/>
    </font>
    <font>
      <sz val="10"/>
      <name val="Arial Armenian"/>
      <family val="2"/>
    </font>
    <font>
      <sz val="9"/>
      <name val="GHEA Grapalat"/>
      <family val="3"/>
    </font>
    <font>
      <sz val="9"/>
      <color indexed="8"/>
      <name val="GHEA Grapalat"/>
      <family val="3"/>
    </font>
    <font>
      <b/>
      <i/>
      <sz val="14"/>
      <name val="GHEA Grapalat"/>
      <family val="3"/>
    </font>
    <font>
      <b/>
      <i/>
      <sz val="12"/>
      <name val="GHEA Grapalat"/>
      <family val="3"/>
    </font>
    <font>
      <b/>
      <i/>
      <sz val="10"/>
      <name val="GHEA Grapalat"/>
      <family val="3"/>
    </font>
    <font>
      <b/>
      <sz val="11"/>
      <name val="Times Armenian"/>
      <family val="1"/>
    </font>
    <font>
      <b/>
      <i/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name val="GHEA Mariam"/>
      <family val="3"/>
    </font>
    <font>
      <sz val="11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8"/>
      <name val="GHEA Mariam"/>
      <family val="3"/>
    </font>
    <font>
      <sz val="9"/>
      <name val="GHEA Mariam"/>
      <family val="3"/>
    </font>
    <font>
      <sz val="10"/>
      <color indexed="8"/>
      <name val="GHEA Mariam"/>
      <family val="3"/>
    </font>
    <font>
      <sz val="9"/>
      <color indexed="8"/>
      <name val="GHEA Mariam"/>
      <family val="3"/>
    </font>
    <font>
      <b/>
      <sz val="11"/>
      <color indexed="8"/>
      <name val="GHEA Mariam"/>
      <family val="3"/>
    </font>
    <font>
      <sz val="11"/>
      <color indexed="8"/>
      <name val="GHEA Mariam"/>
      <family val="3"/>
    </font>
    <font>
      <sz val="11"/>
      <color indexed="10"/>
      <name val="GHEA Mariam"/>
      <family val="3"/>
    </font>
    <font>
      <sz val="11"/>
      <name val="Arial Armenian"/>
      <family val="2"/>
    </font>
    <font>
      <b/>
      <sz val="12"/>
      <name val="Times Armenian"/>
      <family val="1"/>
    </font>
    <font>
      <b/>
      <sz val="10"/>
      <name val="Times Armenian"/>
      <family val="1"/>
    </font>
    <font>
      <sz val="11"/>
      <name val="Arial"/>
      <family val="2"/>
    </font>
    <font>
      <b/>
      <sz val="10"/>
      <name val="Arial"/>
      <family val="2"/>
    </font>
    <font>
      <sz val="9"/>
      <color indexed="8"/>
      <name val="Arial Armenian"/>
      <family val="2"/>
    </font>
    <font>
      <b/>
      <sz val="10"/>
      <color indexed="8"/>
      <name val="GHEA Mariam"/>
      <family val="3"/>
    </font>
    <font>
      <sz val="10"/>
      <name val="Times Armenian"/>
      <family val="1"/>
    </font>
    <font>
      <sz val="11"/>
      <color indexed="10"/>
      <name val="GHEA Grapalat"/>
      <family val="3"/>
    </font>
    <font>
      <b/>
      <i/>
      <sz val="11"/>
      <name val="GHEA Grapalat"/>
      <family val="3"/>
    </font>
    <font>
      <b/>
      <sz val="11"/>
      <color indexed="10"/>
      <name val="Times Armenian"/>
      <family val="1"/>
    </font>
    <font>
      <b/>
      <sz val="12"/>
      <color indexed="8"/>
      <name val="GHEA Mariam"/>
      <family val="3"/>
    </font>
    <font>
      <b/>
      <sz val="12"/>
      <name val="GHEA Mariam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Armenian"/>
      <family val="2"/>
    </font>
    <font>
      <sz val="11"/>
      <color indexed="8"/>
      <name val="Arial Armenian"/>
      <family val="2"/>
    </font>
    <font>
      <sz val="12"/>
      <color indexed="8"/>
      <name val="Arial Armenian"/>
      <family val="2"/>
    </font>
    <font>
      <sz val="10"/>
      <color indexed="10"/>
      <name val="Arial"/>
      <family val="2"/>
    </font>
    <font>
      <b/>
      <sz val="11"/>
      <color indexed="8"/>
      <name val="Arial LatArm"/>
      <family val="2"/>
    </font>
    <font>
      <b/>
      <sz val="9"/>
      <color indexed="8"/>
      <name val="GHEA Grapalat"/>
      <family val="3"/>
    </font>
    <font>
      <b/>
      <sz val="14"/>
      <color indexed="8"/>
      <name val="GHEA Grapalat"/>
      <family val="3"/>
    </font>
    <font>
      <b/>
      <sz val="9"/>
      <color indexed="8"/>
      <name val="Arial Armenian"/>
      <family val="2"/>
    </font>
    <font>
      <sz val="10"/>
      <color indexed="8"/>
      <name val="Arial"/>
      <family val="2"/>
    </font>
    <font>
      <b/>
      <sz val="8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 Armenian"/>
      <family val="2"/>
    </font>
    <font>
      <sz val="9"/>
      <color theme="1"/>
      <name val="GHEA Grapalat"/>
      <family val="3"/>
    </font>
    <font>
      <sz val="11"/>
      <color theme="1"/>
      <name val="Arial Armenian"/>
      <family val="2"/>
    </font>
    <font>
      <sz val="11"/>
      <color theme="1"/>
      <name val="GHEA Grapalat"/>
      <family val="3"/>
    </font>
    <font>
      <sz val="12"/>
      <color theme="1"/>
      <name val="Arial Armenian"/>
      <family val="2"/>
    </font>
    <font>
      <b/>
      <sz val="10"/>
      <color theme="1"/>
      <name val="GHEA Grapalat"/>
      <family val="3"/>
    </font>
    <font>
      <sz val="10"/>
      <color theme="1"/>
      <name val="GHEA Grapalat"/>
      <family val="3"/>
    </font>
    <font>
      <sz val="10"/>
      <color rgb="FFFF0000"/>
      <name val="Arial"/>
      <family val="2"/>
    </font>
    <font>
      <sz val="11"/>
      <color theme="1"/>
      <name val="Times Armenian"/>
      <family val="1"/>
    </font>
    <font>
      <b/>
      <sz val="11"/>
      <color theme="1"/>
      <name val="Arial LatArm"/>
      <family val="2"/>
    </font>
    <font>
      <sz val="9"/>
      <color theme="1"/>
      <name val="Arial Armenian"/>
      <family val="2"/>
    </font>
    <font>
      <b/>
      <sz val="9"/>
      <color theme="1"/>
      <name val="GHEA Grapalat"/>
      <family val="3"/>
    </font>
    <font>
      <b/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9"/>
      <color theme="1"/>
      <name val="Arial Armenian"/>
      <family val="2"/>
    </font>
    <font>
      <sz val="10"/>
      <color theme="1"/>
      <name val="Arial"/>
      <family val="2"/>
    </font>
    <font>
      <b/>
      <sz val="8"/>
      <color theme="1"/>
      <name val="GHEA Grapalat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8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2" fontId="7" fillId="33" borderId="10" xfId="73" applyNumberFormat="1" applyFont="1" applyFill="1" applyBorder="1" applyAlignment="1">
      <alignment horizontal="center" vertical="center" wrapText="1"/>
      <protection/>
    </xf>
    <xf numFmtId="1" fontId="7" fillId="33" borderId="10" xfId="73" applyNumberFormat="1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/>
    </xf>
    <xf numFmtId="1" fontId="9" fillId="33" borderId="10" xfId="73" applyNumberFormat="1" applyFont="1" applyFill="1" applyBorder="1" applyAlignment="1">
      <alignment horizontal="center" vertical="center" wrapText="1"/>
      <protection/>
    </xf>
    <xf numFmtId="1" fontId="10" fillId="33" borderId="10" xfId="73" applyNumberFormat="1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" fillId="34" borderId="10" xfId="73" applyNumberFormat="1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horizontal="center" vertical="center"/>
    </xf>
    <xf numFmtId="1" fontId="9" fillId="34" borderId="10" xfId="73" applyNumberFormat="1" applyFont="1" applyFill="1" applyBorder="1" applyAlignment="1">
      <alignment horizontal="center" vertical="center" wrapText="1"/>
      <protection/>
    </xf>
    <xf numFmtId="1" fontId="10" fillId="34" borderId="10" xfId="73" applyNumberFormat="1" applyFont="1" applyFill="1" applyBorder="1" applyAlignment="1">
      <alignment horizontal="center" vertical="center" wrapText="1"/>
      <protection/>
    </xf>
    <xf numFmtId="1" fontId="9" fillId="36" borderId="10" xfId="73" applyNumberFormat="1" applyFont="1" applyFill="1" applyBorder="1" applyAlignment="1">
      <alignment horizontal="center" vertical="center" wrapText="1"/>
      <protection/>
    </xf>
    <xf numFmtId="1" fontId="10" fillId="36" borderId="10" xfId="73" applyNumberFormat="1" applyFont="1" applyFill="1" applyBorder="1" applyAlignment="1">
      <alignment horizontal="center" vertical="center" wrapText="1"/>
      <protection/>
    </xf>
    <xf numFmtId="1" fontId="10" fillId="37" borderId="10" xfId="73" applyNumberFormat="1" applyFont="1" applyFill="1" applyBorder="1" applyAlignment="1">
      <alignment horizontal="center" vertical="center" wrapText="1"/>
      <protection/>
    </xf>
    <xf numFmtId="0" fontId="8" fillId="35" borderId="15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8" fillId="35" borderId="10" xfId="75" applyFont="1" applyFill="1" applyBorder="1" applyAlignment="1">
      <alignment horizontal="center" vertical="center" wrapText="1"/>
      <protection/>
    </xf>
    <xf numFmtId="0" fontId="11" fillId="35" borderId="17" xfId="0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8" fillId="35" borderId="18" xfId="0" applyFont="1" applyFill="1" applyBorder="1" applyAlignment="1">
      <alignment horizontal="center" vertical="center"/>
    </xf>
    <xf numFmtId="0" fontId="8" fillId="35" borderId="18" xfId="73" applyFont="1" applyFill="1" applyBorder="1" applyAlignment="1">
      <alignment horizontal="center" vertical="center" wrapText="1"/>
      <protection/>
    </xf>
    <xf numFmtId="0" fontId="8" fillId="35" borderId="18" xfId="73" applyFont="1" applyFill="1" applyBorder="1" applyAlignment="1">
      <alignment horizontal="left" vertical="center" wrapText="1"/>
      <protection/>
    </xf>
    <xf numFmtId="0" fontId="11" fillId="35" borderId="19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5" borderId="0" xfId="0" applyFont="1" applyFill="1" applyBorder="1" applyAlignment="1">
      <alignment vertical="center"/>
    </xf>
    <xf numFmtId="3" fontId="8" fillId="35" borderId="10" xfId="73" applyNumberFormat="1" applyFont="1" applyFill="1" applyBorder="1" applyAlignment="1">
      <alignment horizontal="center" vertical="center" wrapText="1"/>
      <protection/>
    </xf>
    <xf numFmtId="0" fontId="8" fillId="35" borderId="10" xfId="73" applyFont="1" applyFill="1" applyBorder="1" applyAlignment="1">
      <alignment horizontal="center" vertical="center" wrapText="1"/>
      <protection/>
    </xf>
    <xf numFmtId="0" fontId="8" fillId="35" borderId="10" xfId="73" applyFont="1" applyFill="1" applyBorder="1" applyAlignment="1">
      <alignment horizontal="left" vertical="center" wrapText="1"/>
      <protection/>
    </xf>
    <xf numFmtId="2" fontId="9" fillId="33" borderId="10" xfId="73" applyNumberFormat="1" applyFont="1" applyFill="1" applyBorder="1" applyAlignment="1">
      <alignment horizontal="center" vertical="center" wrapText="1"/>
      <protection/>
    </xf>
    <xf numFmtId="0" fontId="10" fillId="35" borderId="1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10" fillId="35" borderId="15" xfId="0" applyFont="1" applyFill="1" applyBorder="1" applyAlignment="1">
      <alignment horizontal="center" vertical="center"/>
    </xf>
    <xf numFmtId="1" fontId="10" fillId="35" borderId="15" xfId="73" applyNumberFormat="1" applyFont="1" applyFill="1" applyBorder="1" applyAlignment="1">
      <alignment horizontal="center" vertical="center" wrapText="1"/>
      <protection/>
    </xf>
    <xf numFmtId="0" fontId="11" fillId="35" borderId="16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 wrapText="1"/>
    </xf>
    <xf numFmtId="1" fontId="10" fillId="35" borderId="10" xfId="73" applyNumberFormat="1" applyFont="1" applyFill="1" applyBorder="1" applyAlignment="1">
      <alignment horizontal="center" vertical="center" wrapText="1"/>
      <protection/>
    </xf>
    <xf numFmtId="0" fontId="14" fillId="3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35" borderId="10" xfId="73" applyFont="1" applyFill="1" applyBorder="1" applyAlignment="1">
      <alignment horizontal="center" vertical="center" wrapText="1"/>
      <protection/>
    </xf>
    <xf numFmtId="0" fontId="10" fillId="35" borderId="14" xfId="73" applyFont="1" applyFill="1" applyBorder="1" applyAlignment="1">
      <alignment horizontal="center" vertical="center" wrapText="1"/>
      <protection/>
    </xf>
    <xf numFmtId="0" fontId="11" fillId="0" borderId="17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34" borderId="20" xfId="73" applyFont="1" applyFill="1" applyBorder="1" applyAlignment="1">
      <alignment horizontal="center" vertical="center" wrapText="1"/>
      <protection/>
    </xf>
    <xf numFmtId="0" fontId="11" fillId="38" borderId="20" xfId="0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0" fontId="11" fillId="34" borderId="20" xfId="73" applyFont="1" applyFill="1" applyBorder="1" applyAlignment="1">
      <alignment horizontal="center" vertical="center" wrapText="1"/>
      <protection/>
    </xf>
    <xf numFmtId="0" fontId="15" fillId="36" borderId="20" xfId="73" applyFont="1" applyFill="1" applyBorder="1" applyAlignment="1">
      <alignment horizontal="center" vertical="center" wrapText="1"/>
      <protection/>
    </xf>
    <xf numFmtId="0" fontId="11" fillId="36" borderId="20" xfId="73" applyFont="1" applyFill="1" applyBorder="1" applyAlignment="1">
      <alignment horizontal="center" vertical="center" wrapText="1"/>
      <protection/>
    </xf>
    <xf numFmtId="0" fontId="11" fillId="37" borderId="15" xfId="73" applyFont="1" applyFill="1" applyBorder="1" applyAlignment="1">
      <alignment horizontal="center" vertical="center" wrapText="1"/>
      <protection/>
    </xf>
    <xf numFmtId="0" fontId="11" fillId="38" borderId="15" xfId="0" applyFont="1" applyFill="1" applyBorder="1" applyAlignment="1">
      <alignment horizontal="center" vertical="center" wrapText="1"/>
    </xf>
    <xf numFmtId="0" fontId="11" fillId="38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34" borderId="22" xfId="73" applyFont="1" applyFill="1" applyBorder="1" applyAlignment="1">
      <alignment horizontal="center" vertical="center" wrapText="1"/>
      <protection/>
    </xf>
    <xf numFmtId="0" fontId="17" fillId="0" borderId="22" xfId="73" applyFont="1" applyBorder="1" applyAlignment="1">
      <alignment horizontal="center" vertical="center" wrapText="1"/>
      <protection/>
    </xf>
    <xf numFmtId="0" fontId="18" fillId="34" borderId="22" xfId="73" applyFont="1" applyFill="1" applyBorder="1" applyAlignment="1">
      <alignment horizontal="center" vertical="center" wrapText="1"/>
      <protection/>
    </xf>
    <xf numFmtId="0" fontId="19" fillId="0" borderId="22" xfId="73" applyFont="1" applyBorder="1" applyAlignment="1">
      <alignment horizontal="center" vertical="center" wrapText="1"/>
      <protection/>
    </xf>
    <xf numFmtId="0" fontId="16" fillId="36" borderId="22" xfId="73" applyFont="1" applyFill="1" applyBorder="1" applyAlignment="1">
      <alignment horizontal="center" vertical="center" wrapText="1"/>
      <protection/>
    </xf>
    <xf numFmtId="0" fontId="18" fillId="36" borderId="22" xfId="73" applyFont="1" applyFill="1" applyBorder="1" applyAlignment="1">
      <alignment horizontal="center" vertical="center" wrapText="1"/>
      <protection/>
    </xf>
    <xf numFmtId="0" fontId="18" fillId="37" borderId="11" xfId="73" applyFont="1" applyFill="1" applyBorder="1" applyAlignment="1">
      <alignment horizontal="center" vertical="center" wrapText="1"/>
      <protection/>
    </xf>
    <xf numFmtId="0" fontId="17" fillId="0" borderId="11" xfId="73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7" fillId="0" borderId="0" xfId="73" applyFont="1" applyBorder="1" applyAlignment="1">
      <alignment horizontal="center" vertical="center"/>
      <protection/>
    </xf>
    <xf numFmtId="0" fontId="20" fillId="0" borderId="0" xfId="0" applyFont="1" applyBorder="1" applyAlignment="1">
      <alignment vertical="center" wrapText="1"/>
    </xf>
    <xf numFmtId="180" fontId="10" fillId="37" borderId="10" xfId="73" applyNumberFormat="1" applyFont="1" applyFill="1" applyBorder="1" applyAlignment="1">
      <alignment horizontal="center" vertical="center" wrapText="1"/>
      <protection/>
    </xf>
    <xf numFmtId="180" fontId="9" fillId="36" borderId="10" xfId="73" applyNumberFormat="1" applyFont="1" applyFill="1" applyBorder="1" applyAlignment="1">
      <alignment horizontal="center" vertical="center" wrapText="1"/>
      <protection/>
    </xf>
    <xf numFmtId="180" fontId="10" fillId="36" borderId="10" xfId="73" applyNumberFormat="1" applyFont="1" applyFill="1" applyBorder="1" applyAlignment="1">
      <alignment horizontal="center" vertical="center" wrapText="1"/>
      <protection/>
    </xf>
    <xf numFmtId="180" fontId="10" fillId="34" borderId="10" xfId="73" applyNumberFormat="1" applyFont="1" applyFill="1" applyBorder="1" applyAlignment="1">
      <alignment horizontal="center" vertical="center" wrapText="1"/>
      <protection/>
    </xf>
    <xf numFmtId="180" fontId="7" fillId="33" borderId="10" xfId="73" applyNumberFormat="1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2" fontId="9" fillId="36" borderId="10" xfId="73" applyNumberFormat="1" applyFont="1" applyFill="1" applyBorder="1" applyAlignment="1">
      <alignment horizontal="center" vertical="center" wrapText="1"/>
      <protection/>
    </xf>
    <xf numFmtId="180" fontId="15" fillId="35" borderId="11" xfId="60" applyNumberFormat="1" applyFont="1" applyFill="1" applyBorder="1" applyAlignment="1">
      <alignment horizontal="left" vertical="center"/>
      <protection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180" fontId="9" fillId="33" borderId="10" xfId="73" applyNumberFormat="1" applyFont="1" applyFill="1" applyBorder="1" applyAlignment="1">
      <alignment horizontal="center" vertical="center" wrapText="1"/>
      <protection/>
    </xf>
    <xf numFmtId="180" fontId="9" fillId="34" borderId="10" xfId="73" applyNumberFormat="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/>
    </xf>
    <xf numFmtId="180" fontId="7" fillId="34" borderId="10" xfId="73" applyNumberFormat="1" applyFont="1" applyFill="1" applyBorder="1" applyAlignment="1">
      <alignment horizontal="center" vertical="center" wrapText="1"/>
      <protection/>
    </xf>
    <xf numFmtId="184" fontId="9" fillId="36" borderId="10" xfId="4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28" fillId="0" borderId="0" xfId="0" applyFont="1" applyBorder="1" applyAlignment="1">
      <alignment horizontal="center" vertical="center" wrapText="1"/>
    </xf>
    <xf numFmtId="0" fontId="7" fillId="0" borderId="0" xfId="73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10" fillId="35" borderId="11" xfId="73" applyFont="1" applyFill="1" applyBorder="1" applyAlignment="1">
      <alignment horizontal="center" vertical="center" wrapText="1"/>
      <protection/>
    </xf>
    <xf numFmtId="1" fontId="10" fillId="0" borderId="11" xfId="73" applyNumberFormat="1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/>
    </xf>
    <xf numFmtId="0" fontId="8" fillId="35" borderId="11" xfId="73" applyFont="1" applyFill="1" applyBorder="1" applyAlignment="1">
      <alignment horizontal="center" vertical="center" wrapText="1"/>
      <protection/>
    </xf>
    <xf numFmtId="0" fontId="8" fillId="35" borderId="11" xfId="0" applyFont="1" applyFill="1" applyBorder="1" applyAlignment="1">
      <alignment horizontal="center" vertical="center"/>
    </xf>
    <xf numFmtId="180" fontId="10" fillId="0" borderId="11" xfId="73" applyNumberFormat="1" applyFont="1" applyFill="1" applyBorder="1" applyAlignment="1">
      <alignment horizontal="center" vertical="center" wrapText="1"/>
      <protection/>
    </xf>
    <xf numFmtId="0" fontId="8" fillId="35" borderId="11" xfId="75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5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8" fillId="3" borderId="11" xfId="73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/>
    </xf>
    <xf numFmtId="1" fontId="10" fillId="0" borderId="0" xfId="73" applyNumberFormat="1" applyFont="1" applyFill="1" applyBorder="1" applyAlignment="1">
      <alignment horizontal="center" vertical="center" wrapText="1"/>
      <protection/>
    </xf>
    <xf numFmtId="1" fontId="9" fillId="0" borderId="0" xfId="73" applyNumberFormat="1" applyFont="1" applyFill="1" applyBorder="1" applyAlignment="1">
      <alignment horizontal="center" vertical="center" wrapText="1"/>
      <protection/>
    </xf>
    <xf numFmtId="1" fontId="7" fillId="0" borderId="0" xfId="73" applyNumberFormat="1" applyFont="1" applyFill="1" applyBorder="1" applyAlignment="1">
      <alignment horizontal="center" vertical="center" wrapText="1"/>
      <protection/>
    </xf>
    <xf numFmtId="2" fontId="7" fillId="0" borderId="0" xfId="7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39" borderId="11" xfId="0" applyFont="1" applyFill="1" applyBorder="1" applyAlignment="1">
      <alignment horizontal="center" vertical="center" wrapText="1"/>
    </xf>
    <xf numFmtId="1" fontId="10" fillId="39" borderId="11" xfId="73" applyNumberFormat="1" applyFont="1" applyFill="1" applyBorder="1" applyAlignment="1">
      <alignment horizontal="center" vertical="center" wrapText="1"/>
      <protection/>
    </xf>
    <xf numFmtId="0" fontId="15" fillId="39" borderId="11" xfId="7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19" fillId="0" borderId="11" xfId="73" applyFont="1" applyBorder="1" applyAlignment="1">
      <alignment horizontal="center" vertical="center" wrapText="1"/>
      <protection/>
    </xf>
    <xf numFmtId="0" fontId="16" fillId="6" borderId="11" xfId="73" applyFont="1" applyFill="1" applyBorder="1" applyAlignment="1">
      <alignment horizontal="center" vertical="center" wrapText="1"/>
      <protection/>
    </xf>
    <xf numFmtId="0" fontId="16" fillId="3" borderId="11" xfId="73" applyFont="1" applyFill="1" applyBorder="1" applyAlignment="1">
      <alignment horizontal="center" vertical="center" wrapText="1"/>
      <protection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top" wrapText="1"/>
    </xf>
    <xf numFmtId="1" fontId="10" fillId="7" borderId="10" xfId="73" applyNumberFormat="1" applyFont="1" applyFill="1" applyBorder="1" applyAlignment="1">
      <alignment horizontal="center" vertical="center" wrapText="1"/>
      <protection/>
    </xf>
    <xf numFmtId="0" fontId="15" fillId="0" borderId="24" xfId="0" applyFont="1" applyBorder="1" applyAlignment="1">
      <alignment horizontal="center" vertical="center"/>
    </xf>
    <xf numFmtId="0" fontId="11" fillId="40" borderId="17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25" xfId="0" applyFont="1" applyBorder="1" applyAlignment="1">
      <alignment horizontal="center" vertical="center" wrapText="1"/>
    </xf>
    <xf numFmtId="0" fontId="17" fillId="0" borderId="24" xfId="73" applyFont="1" applyBorder="1" applyAlignment="1">
      <alignment horizontal="center" vertical="center" wrapText="1"/>
      <protection/>
    </xf>
    <xf numFmtId="0" fontId="11" fillId="40" borderId="11" xfId="0" applyFont="1" applyFill="1" applyBorder="1" applyAlignment="1">
      <alignment horizontal="center" vertical="center" wrapText="1"/>
    </xf>
    <xf numFmtId="1" fontId="10" fillId="3" borderId="11" xfId="73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6" borderId="11" xfId="73" applyNumberFormat="1" applyFont="1" applyFill="1" applyBorder="1" applyAlignment="1">
      <alignment horizontal="center" vertical="center" wrapText="1"/>
      <protection/>
    </xf>
    <xf numFmtId="1" fontId="9" fillId="6" borderId="11" xfId="73" applyNumberFormat="1" applyFont="1" applyFill="1" applyBorder="1" applyAlignment="1">
      <alignment horizontal="center" vertical="center" wrapText="1"/>
      <protection/>
    </xf>
    <xf numFmtId="1" fontId="10" fillId="13" borderId="11" xfId="73" applyNumberFormat="1" applyFont="1" applyFill="1" applyBorder="1" applyAlignment="1">
      <alignment horizontal="center" vertical="center" wrapText="1"/>
      <protection/>
    </xf>
    <xf numFmtId="1" fontId="9" fillId="13" borderId="11" xfId="73" applyNumberFormat="1" applyFont="1" applyFill="1" applyBorder="1" applyAlignment="1">
      <alignment horizontal="center" vertical="center" wrapText="1"/>
      <protection/>
    </xf>
    <xf numFmtId="0" fontId="10" fillId="35" borderId="11" xfId="0" applyFont="1" applyFill="1" applyBorder="1" applyAlignment="1">
      <alignment horizontal="left" vertical="center"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1" fontId="9" fillId="6" borderId="11" xfId="0" applyNumberFormat="1" applyFont="1" applyFill="1" applyBorder="1" applyAlignment="1">
      <alignment horizontal="center" vertical="center"/>
    </xf>
    <xf numFmtId="0" fontId="10" fillId="35" borderId="11" xfId="73" applyFont="1" applyFill="1" applyBorder="1" applyAlignment="1">
      <alignment horizontal="left" vertical="center" wrapText="1"/>
      <protection/>
    </xf>
    <xf numFmtId="3" fontId="10" fillId="35" borderId="11" xfId="73" applyNumberFormat="1" applyFont="1" applyFill="1" applyBorder="1" applyAlignment="1">
      <alignment horizontal="center" vertical="center" wrapText="1"/>
      <protection/>
    </xf>
    <xf numFmtId="0" fontId="10" fillId="35" borderId="11" xfId="75" applyFont="1" applyFill="1" applyBorder="1" applyAlignment="1">
      <alignment horizontal="center" vertical="center" wrapText="1"/>
      <protection/>
    </xf>
    <xf numFmtId="0" fontId="11" fillId="40" borderId="23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7" fillId="0" borderId="11" xfId="73" applyFont="1" applyBorder="1" applyAlignment="1">
      <alignment vertical="center" wrapText="1"/>
      <protection/>
    </xf>
    <xf numFmtId="0" fontId="19" fillId="0" borderId="11" xfId="73" applyFont="1" applyBorder="1" applyAlignment="1">
      <alignment vertical="center" wrapText="1"/>
      <protection/>
    </xf>
    <xf numFmtId="1" fontId="9" fillId="6" borderId="11" xfId="73" applyNumberFormat="1" applyFont="1" applyFill="1" applyBorder="1" applyAlignment="1">
      <alignment horizontal="center" vertical="center" wrapText="1"/>
      <protection/>
    </xf>
    <xf numFmtId="0" fontId="23" fillId="6" borderId="11" xfId="73" applyFont="1" applyFill="1" applyBorder="1" applyAlignment="1">
      <alignment horizontal="center" vertical="center" wrapText="1"/>
      <protection/>
    </xf>
    <xf numFmtId="0" fontId="24" fillId="6" borderId="11" xfId="73" applyFont="1" applyFill="1" applyBorder="1" applyAlignment="1">
      <alignment horizontal="center" vertical="center" wrapText="1"/>
      <protection/>
    </xf>
    <xf numFmtId="0" fontId="8" fillId="0" borderId="11" xfId="73" applyFont="1" applyFill="1" applyBorder="1" applyAlignment="1">
      <alignment horizontal="left" vertical="center" wrapText="1"/>
      <protection/>
    </xf>
    <xf numFmtId="1" fontId="10" fillId="40" borderId="11" xfId="73" applyNumberFormat="1" applyFont="1" applyFill="1" applyBorder="1" applyAlignment="1">
      <alignment horizontal="center" vertical="center" wrapText="1"/>
      <protection/>
    </xf>
    <xf numFmtId="1" fontId="28" fillId="0" borderId="11" xfId="0" applyNumberFormat="1" applyFont="1" applyBorder="1" applyAlignment="1">
      <alignment horizontal="center" vertical="center" wrapText="1"/>
    </xf>
    <xf numFmtId="1" fontId="9" fillId="3" borderId="11" xfId="73" applyNumberFormat="1" applyFont="1" applyFill="1" applyBorder="1" applyAlignment="1">
      <alignment horizontal="center" vertical="center" wrapText="1"/>
      <protection/>
    </xf>
    <xf numFmtId="1" fontId="7" fillId="3" borderId="11" xfId="7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left" vertical="center"/>
    </xf>
    <xf numFmtId="3" fontId="8" fillId="35" borderId="11" xfId="73" applyNumberFormat="1" applyFont="1" applyFill="1" applyBorder="1" applyAlignment="1">
      <alignment horizontal="center" vertical="center" wrapText="1"/>
      <protection/>
    </xf>
    <xf numFmtId="1" fontId="7" fillId="0" borderId="11" xfId="73" applyNumberFormat="1" applyFont="1" applyFill="1" applyBorder="1" applyAlignment="1">
      <alignment horizontal="center" vertical="center" wrapText="1"/>
      <protection/>
    </xf>
    <xf numFmtId="1" fontId="9" fillId="0" borderId="11" xfId="73" applyNumberFormat="1" applyFont="1" applyFill="1" applyBorder="1" applyAlignment="1">
      <alignment horizontal="center" vertical="center" wrapText="1"/>
      <protection/>
    </xf>
    <xf numFmtId="0" fontId="11" fillId="4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1" fontId="10" fillId="3" borderId="24" xfId="73" applyNumberFormat="1" applyFont="1" applyFill="1" applyBorder="1" applyAlignment="1">
      <alignment horizontal="center" vertical="center" wrapText="1"/>
      <protection/>
    </xf>
    <xf numFmtId="1" fontId="10" fillId="6" borderId="24" xfId="73" applyNumberFormat="1" applyFont="1" applyFill="1" applyBorder="1" applyAlignment="1">
      <alignment horizontal="center" vertical="center" wrapText="1"/>
      <protection/>
    </xf>
    <xf numFmtId="1" fontId="9" fillId="6" borderId="24" xfId="73" applyNumberFormat="1" applyFont="1" applyFill="1" applyBorder="1" applyAlignment="1">
      <alignment horizontal="center" vertical="center" wrapText="1"/>
      <protection/>
    </xf>
    <xf numFmtId="1" fontId="9" fillId="0" borderId="24" xfId="73" applyNumberFormat="1" applyFont="1" applyFill="1" applyBorder="1" applyAlignment="1">
      <alignment horizontal="center" vertical="center" wrapText="1"/>
      <protection/>
    </xf>
    <xf numFmtId="1" fontId="10" fillId="13" borderId="24" xfId="73" applyNumberFormat="1" applyFont="1" applyFill="1" applyBorder="1" applyAlignment="1">
      <alignment horizontal="center" vertical="center" wrapText="1"/>
      <protection/>
    </xf>
    <xf numFmtId="1" fontId="9" fillId="13" borderId="24" xfId="73" applyNumberFormat="1" applyFont="1" applyFill="1" applyBorder="1" applyAlignment="1">
      <alignment horizontal="center" vertical="center" wrapText="1"/>
      <protection/>
    </xf>
    <xf numFmtId="0" fontId="11" fillId="0" borderId="25" xfId="0" applyFont="1" applyFill="1" applyBorder="1" applyAlignment="1">
      <alignment horizontal="center" vertical="center" wrapText="1"/>
    </xf>
    <xf numFmtId="0" fontId="10" fillId="0" borderId="28" xfId="73" applyFont="1" applyFill="1" applyBorder="1" applyAlignment="1">
      <alignment horizontal="left" vertical="center" wrapText="1"/>
      <protection/>
    </xf>
    <xf numFmtId="0" fontId="10" fillId="0" borderId="28" xfId="73" applyFont="1" applyFill="1" applyBorder="1" applyAlignment="1">
      <alignment horizontal="center" vertical="center" wrapText="1"/>
      <protection/>
    </xf>
    <xf numFmtId="1" fontId="10" fillId="3" borderId="28" xfId="73" applyNumberFormat="1" applyFont="1" applyFill="1" applyBorder="1" applyAlignment="1">
      <alignment horizontal="center" vertical="center" wrapText="1"/>
      <protection/>
    </xf>
    <xf numFmtId="0" fontId="10" fillId="0" borderId="28" xfId="0" applyFont="1" applyFill="1" applyBorder="1" applyAlignment="1">
      <alignment horizontal="center" vertical="center"/>
    </xf>
    <xf numFmtId="1" fontId="10" fillId="4" borderId="28" xfId="0" applyNumberFormat="1" applyFont="1" applyFill="1" applyBorder="1" applyAlignment="1">
      <alignment horizontal="center" vertical="center"/>
    </xf>
    <xf numFmtId="1" fontId="10" fillId="6" borderId="28" xfId="73" applyNumberFormat="1" applyFont="1" applyFill="1" applyBorder="1" applyAlignment="1">
      <alignment horizontal="center" vertical="center" wrapText="1"/>
      <protection/>
    </xf>
    <xf numFmtId="1" fontId="9" fillId="6" borderId="28" xfId="73" applyNumberFormat="1" applyFont="1" applyFill="1" applyBorder="1" applyAlignment="1">
      <alignment horizontal="center" vertical="center" wrapText="1"/>
      <protection/>
    </xf>
    <xf numFmtId="1" fontId="9" fillId="0" borderId="28" xfId="73" applyNumberFormat="1" applyFont="1" applyFill="1" applyBorder="1" applyAlignment="1">
      <alignment horizontal="center" vertical="center" wrapText="1"/>
      <protection/>
    </xf>
    <xf numFmtId="1" fontId="10" fillId="13" borderId="28" xfId="73" applyNumberFormat="1" applyFont="1" applyFill="1" applyBorder="1" applyAlignment="1">
      <alignment horizontal="center" vertical="center" wrapText="1"/>
      <protection/>
    </xf>
    <xf numFmtId="1" fontId="9" fillId="13" borderId="28" xfId="73" applyNumberFormat="1" applyFont="1" applyFill="1" applyBorder="1" applyAlignment="1">
      <alignment horizontal="center" vertical="center" wrapText="1"/>
      <protection/>
    </xf>
    <xf numFmtId="0" fontId="18" fillId="3" borderId="24" xfId="73" applyFont="1" applyFill="1" applyBorder="1" applyAlignment="1">
      <alignment horizontal="center" vertical="center" wrapText="1"/>
      <protection/>
    </xf>
    <xf numFmtId="0" fontId="16" fillId="4" borderId="24" xfId="73" applyFont="1" applyFill="1" applyBorder="1" applyAlignment="1">
      <alignment horizontal="center" vertical="center" wrapText="1"/>
      <protection/>
    </xf>
    <xf numFmtId="0" fontId="18" fillId="6" borderId="24" xfId="73" applyFont="1" applyFill="1" applyBorder="1" applyAlignment="1">
      <alignment horizontal="center" vertical="center" wrapText="1"/>
      <protection/>
    </xf>
    <xf numFmtId="0" fontId="16" fillId="6" borderId="24" xfId="73" applyFont="1" applyFill="1" applyBorder="1" applyAlignment="1">
      <alignment horizontal="center" vertical="center" wrapText="1"/>
      <protection/>
    </xf>
    <xf numFmtId="0" fontId="19" fillId="0" borderId="24" xfId="73" applyFont="1" applyBorder="1" applyAlignment="1">
      <alignment horizontal="center" vertical="center" wrapText="1"/>
      <protection/>
    </xf>
    <xf numFmtId="0" fontId="18" fillId="13" borderId="24" xfId="73" applyFont="1" applyFill="1" applyBorder="1" applyAlignment="1">
      <alignment horizontal="center" vertical="center" wrapText="1"/>
      <protection/>
    </xf>
    <xf numFmtId="0" fontId="16" fillId="13" borderId="24" xfId="7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2" fontId="9" fillId="0" borderId="29" xfId="73" applyNumberFormat="1" applyFont="1" applyFill="1" applyBorder="1" applyAlignment="1">
      <alignment horizontal="center" vertical="center" wrapText="1"/>
      <protection/>
    </xf>
    <xf numFmtId="2" fontId="9" fillId="0" borderId="26" xfId="73" applyNumberFormat="1" applyFont="1" applyFill="1" applyBorder="1" applyAlignment="1">
      <alignment horizontal="center" vertical="center" wrapText="1"/>
      <protection/>
    </xf>
    <xf numFmtId="180" fontId="9" fillId="0" borderId="11" xfId="73" applyNumberFormat="1" applyFont="1" applyFill="1" applyBorder="1" applyAlignment="1">
      <alignment horizontal="center" vertical="center" wrapText="1"/>
      <protection/>
    </xf>
    <xf numFmtId="180" fontId="9" fillId="0" borderId="26" xfId="73" applyNumberFormat="1" applyFont="1" applyFill="1" applyBorder="1" applyAlignment="1">
      <alignment horizontal="center" vertical="center" wrapText="1"/>
      <protection/>
    </xf>
    <xf numFmtId="2" fontId="9" fillId="0" borderId="30" xfId="73" applyNumberFormat="1" applyFont="1" applyFill="1" applyBorder="1" applyAlignment="1">
      <alignment horizontal="center" vertical="center" wrapText="1"/>
      <protection/>
    </xf>
    <xf numFmtId="0" fontId="10" fillId="7" borderId="10" xfId="0" applyFont="1" applyFill="1" applyBorder="1" applyAlignment="1">
      <alignment horizontal="center" vertical="center"/>
    </xf>
    <xf numFmtId="1" fontId="9" fillId="7" borderId="10" xfId="73" applyNumberFormat="1" applyFont="1" applyFill="1" applyBorder="1" applyAlignment="1">
      <alignment horizontal="center" vertical="center" wrapText="1"/>
      <protection/>
    </xf>
    <xf numFmtId="2" fontId="9" fillId="7" borderId="10" xfId="73" applyNumberFormat="1" applyFont="1" applyFill="1" applyBorder="1" applyAlignment="1">
      <alignment horizontal="center" vertical="center" wrapText="1"/>
      <protection/>
    </xf>
    <xf numFmtId="2" fontId="9" fillId="7" borderId="12" xfId="73" applyNumberFormat="1" applyFont="1" applyFill="1" applyBorder="1" applyAlignment="1">
      <alignment horizontal="center" vertical="center" wrapText="1"/>
      <protection/>
    </xf>
    <xf numFmtId="2" fontId="9" fillId="7" borderId="28" xfId="73" applyNumberFormat="1" applyFont="1" applyFill="1" applyBorder="1" applyAlignment="1">
      <alignment horizontal="center" vertical="center" wrapText="1"/>
      <protection/>
    </xf>
    <xf numFmtId="2" fontId="9" fillId="7" borderId="11" xfId="73" applyNumberFormat="1" applyFont="1" applyFill="1" applyBorder="1" applyAlignment="1">
      <alignment horizontal="center" vertical="center" wrapText="1"/>
      <protection/>
    </xf>
    <xf numFmtId="0" fontId="9" fillId="7" borderId="11" xfId="0" applyFont="1" applyFill="1" applyBorder="1" applyAlignment="1">
      <alignment horizontal="center" vertical="center"/>
    </xf>
    <xf numFmtId="180" fontId="9" fillId="7" borderId="11" xfId="73" applyNumberFormat="1" applyFont="1" applyFill="1" applyBorder="1" applyAlignment="1">
      <alignment horizontal="center" vertical="center" wrapText="1"/>
      <protection/>
    </xf>
    <xf numFmtId="2" fontId="9" fillId="7" borderId="24" xfId="73" applyNumberFormat="1" applyFont="1" applyFill="1" applyBorder="1" applyAlignment="1">
      <alignment horizontal="center" vertical="center" wrapText="1"/>
      <protection/>
    </xf>
    <xf numFmtId="2" fontId="7" fillId="7" borderId="11" xfId="73" applyNumberFormat="1" applyFont="1" applyFill="1" applyBorder="1" applyAlignment="1">
      <alignment horizontal="center" vertical="center" wrapText="1"/>
      <protection/>
    </xf>
    <xf numFmtId="0" fontId="23" fillId="4" borderId="11" xfId="73" applyFont="1" applyFill="1" applyBorder="1" applyAlignment="1">
      <alignment horizontal="center" vertical="center" wrapText="1"/>
      <protection/>
    </xf>
    <xf numFmtId="1" fontId="28" fillId="4" borderId="11" xfId="0" applyNumberFormat="1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12" fillId="0" borderId="26" xfId="0" applyFont="1" applyFill="1" applyBorder="1" applyAlignment="1">
      <alignment vertical="center"/>
    </xf>
    <xf numFmtId="0" fontId="8" fillId="7" borderId="22" xfId="0" applyFont="1" applyFill="1" applyBorder="1" applyAlignment="1">
      <alignment horizontal="center" vertical="center"/>
    </xf>
    <xf numFmtId="1" fontId="10" fillId="7" borderId="22" xfId="73" applyNumberFormat="1" applyFont="1" applyFill="1" applyBorder="1" applyAlignment="1">
      <alignment horizontal="center" vertical="center" wrapText="1"/>
      <protection/>
    </xf>
    <xf numFmtId="1" fontId="9" fillId="7" borderId="22" xfId="73" applyNumberFormat="1" applyFont="1" applyFill="1" applyBorder="1" applyAlignment="1">
      <alignment horizontal="center" vertical="center" wrapText="1"/>
      <protection/>
    </xf>
    <xf numFmtId="1" fontId="28" fillId="7" borderId="22" xfId="0" applyNumberFormat="1" applyFont="1" applyFill="1" applyBorder="1" applyAlignment="1">
      <alignment horizontal="center" vertical="center" wrapText="1"/>
    </xf>
    <xf numFmtId="1" fontId="7" fillId="7" borderId="22" xfId="73" applyNumberFormat="1" applyFont="1" applyFill="1" applyBorder="1" applyAlignment="1">
      <alignment horizontal="center" vertical="center" wrapText="1"/>
      <protection/>
    </xf>
    <xf numFmtId="2" fontId="7" fillId="7" borderId="22" xfId="73" applyNumberFormat="1" applyFont="1" applyFill="1" applyBorder="1" applyAlignment="1">
      <alignment horizontal="center" vertical="center" wrapText="1"/>
      <protection/>
    </xf>
    <xf numFmtId="180" fontId="28" fillId="0" borderId="31" xfId="0" applyNumberFormat="1" applyFont="1" applyFill="1" applyBorder="1" applyAlignment="1">
      <alignment vertical="center"/>
    </xf>
    <xf numFmtId="0" fontId="10" fillId="35" borderId="28" xfId="73" applyFont="1" applyFill="1" applyBorder="1" applyAlignment="1">
      <alignment horizontal="center" vertical="center" wrapText="1"/>
      <protection/>
    </xf>
    <xf numFmtId="1" fontId="10" fillId="4" borderId="28" xfId="73" applyNumberFormat="1" applyFont="1" applyFill="1" applyBorder="1" applyAlignment="1">
      <alignment horizontal="center" vertical="center" wrapText="1"/>
      <protection/>
    </xf>
    <xf numFmtId="1" fontId="10" fillId="0" borderId="28" xfId="73" applyNumberFormat="1" applyFont="1" applyFill="1" applyBorder="1" applyAlignment="1">
      <alignment horizontal="center" vertical="center" wrapText="1"/>
      <protection/>
    </xf>
    <xf numFmtId="1" fontId="10" fillId="3" borderId="28" xfId="0" applyNumberFormat="1" applyFont="1" applyFill="1" applyBorder="1" applyAlignment="1">
      <alignment horizontal="center" vertical="center"/>
    </xf>
    <xf numFmtId="0" fontId="10" fillId="35" borderId="28" xfId="0" applyFont="1" applyFill="1" applyBorder="1" applyAlignment="1">
      <alignment horizontal="center" vertical="center"/>
    </xf>
    <xf numFmtId="1" fontId="10" fillId="6" borderId="28" xfId="0" applyNumberFormat="1" applyFont="1" applyFill="1" applyBorder="1" applyAlignment="1">
      <alignment horizontal="center" vertical="center"/>
    </xf>
    <xf numFmtId="1" fontId="10" fillId="7" borderId="28" xfId="0" applyNumberFormat="1" applyFont="1" applyFill="1" applyBorder="1" applyAlignment="1">
      <alignment horizontal="center" vertical="center"/>
    </xf>
    <xf numFmtId="1" fontId="9" fillId="7" borderId="29" xfId="73" applyNumberFormat="1" applyFont="1" applyFill="1" applyBorder="1" applyAlignment="1">
      <alignment horizontal="center" vertical="center" wrapText="1"/>
      <protection/>
    </xf>
    <xf numFmtId="0" fontId="29" fillId="39" borderId="17" xfId="0" applyFont="1" applyFill="1" applyBorder="1" applyAlignment="1">
      <alignment horizontal="center" vertical="center" wrapText="1"/>
    </xf>
    <xf numFmtId="0" fontId="29" fillId="39" borderId="10" xfId="0" applyFont="1" applyFill="1" applyBorder="1" applyAlignment="1">
      <alignment horizontal="center" vertical="center" wrapText="1"/>
    </xf>
    <xf numFmtId="0" fontId="29" fillId="39" borderId="12" xfId="0" applyFont="1" applyFill="1" applyBorder="1" applyAlignment="1">
      <alignment horizontal="center" vertical="center" wrapText="1"/>
    </xf>
    <xf numFmtId="0" fontId="10" fillId="35" borderId="28" xfId="73" applyFont="1" applyFill="1" applyBorder="1" applyAlignment="1">
      <alignment horizontal="left" vertical="center" wrapText="1"/>
      <protection/>
    </xf>
    <xf numFmtId="0" fontId="11" fillId="0" borderId="27" xfId="0" applyFont="1" applyBorder="1" applyAlignment="1">
      <alignment horizontal="center" vertical="center"/>
    </xf>
    <xf numFmtId="0" fontId="10" fillId="35" borderId="24" xfId="0" applyFont="1" applyFill="1" applyBorder="1" applyAlignment="1">
      <alignment horizontal="left" vertical="center"/>
    </xf>
    <xf numFmtId="1" fontId="10" fillId="0" borderId="24" xfId="73" applyNumberFormat="1" applyFont="1" applyFill="1" applyBorder="1" applyAlignment="1">
      <alignment horizontal="center" vertical="center" wrapText="1"/>
      <protection/>
    </xf>
    <xf numFmtId="180" fontId="10" fillId="35" borderId="28" xfId="0" applyNumberFormat="1" applyFont="1" applyFill="1" applyBorder="1" applyAlignment="1">
      <alignment horizontal="center" vertical="center"/>
    </xf>
    <xf numFmtId="180" fontId="9" fillId="0" borderId="28" xfId="73" applyNumberFormat="1" applyFont="1" applyFill="1" applyBorder="1" applyAlignment="1">
      <alignment horizontal="center" vertical="center" wrapText="1"/>
      <protection/>
    </xf>
    <xf numFmtId="180" fontId="10" fillId="35" borderId="11" xfId="0" applyNumberFormat="1" applyFont="1" applyFill="1" applyBorder="1" applyAlignment="1">
      <alignment horizontal="center" vertical="center"/>
    </xf>
    <xf numFmtId="180" fontId="10" fillId="35" borderId="11" xfId="73" applyNumberFormat="1" applyFont="1" applyFill="1" applyBorder="1" applyAlignment="1">
      <alignment horizontal="center" vertical="center" wrapText="1"/>
      <protection/>
    </xf>
    <xf numFmtId="180" fontId="10" fillId="0" borderId="24" xfId="0" applyNumberFormat="1" applyFont="1" applyFill="1" applyBorder="1" applyAlignment="1">
      <alignment horizontal="center" vertical="center"/>
    </xf>
    <xf numFmtId="180" fontId="9" fillId="0" borderId="24" xfId="73" applyNumberFormat="1" applyFont="1" applyFill="1" applyBorder="1" applyAlignment="1">
      <alignment horizontal="center" vertical="center" wrapText="1"/>
      <protection/>
    </xf>
    <xf numFmtId="180" fontId="10" fillId="0" borderId="11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/>
    </xf>
    <xf numFmtId="180" fontId="10" fillId="3" borderId="10" xfId="0" applyNumberFormat="1" applyFont="1" applyFill="1" applyBorder="1" applyAlignment="1">
      <alignment horizontal="center" vertical="center"/>
    </xf>
    <xf numFmtId="1" fontId="10" fillId="4" borderId="15" xfId="73" applyNumberFormat="1" applyFont="1" applyFill="1" applyBorder="1" applyAlignment="1">
      <alignment horizontal="center" vertical="center" wrapText="1"/>
      <protection/>
    </xf>
    <xf numFmtId="1" fontId="10" fillId="3" borderId="15" xfId="0" applyNumberFormat="1" applyFont="1" applyFill="1" applyBorder="1" applyAlignment="1">
      <alignment horizontal="center" vertical="center"/>
    </xf>
    <xf numFmtId="1" fontId="10" fillId="6" borderId="15" xfId="0" applyNumberFormat="1" applyFont="1" applyFill="1" applyBorder="1" applyAlignment="1">
      <alignment horizontal="center" vertical="center"/>
    </xf>
    <xf numFmtId="1" fontId="10" fillId="7" borderId="15" xfId="0" applyNumberFormat="1" applyFont="1" applyFill="1" applyBorder="1" applyAlignment="1">
      <alignment horizontal="center" vertical="center"/>
    </xf>
    <xf numFmtId="1" fontId="9" fillId="7" borderId="32" xfId="73" applyNumberFormat="1" applyFont="1" applyFill="1" applyBorder="1" applyAlignment="1">
      <alignment horizontal="center" vertical="center" wrapText="1"/>
      <protection/>
    </xf>
    <xf numFmtId="1" fontId="10" fillId="3" borderId="10" xfId="73" applyNumberFormat="1" applyFont="1" applyFill="1" applyBorder="1" applyAlignment="1">
      <alignment horizontal="center" vertical="center" wrapText="1"/>
      <protection/>
    </xf>
    <xf numFmtId="1" fontId="10" fillId="3" borderId="10" xfId="0" applyNumberFormat="1" applyFont="1" applyFill="1" applyBorder="1" applyAlignment="1">
      <alignment horizontal="center" vertical="center"/>
    </xf>
    <xf numFmtId="1" fontId="9" fillId="3" borderId="12" xfId="73" applyNumberFormat="1" applyFont="1" applyFill="1" applyBorder="1" applyAlignment="1">
      <alignment horizontal="center" vertical="center" wrapText="1"/>
      <protection/>
    </xf>
    <xf numFmtId="1" fontId="9" fillId="0" borderId="26" xfId="73" applyNumberFormat="1" applyFont="1" applyFill="1" applyBorder="1" applyAlignment="1">
      <alignment horizontal="center" vertical="center" wrapText="1"/>
      <protection/>
    </xf>
    <xf numFmtId="0" fontId="10" fillId="39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 wrapText="1"/>
    </xf>
    <xf numFmtId="0" fontId="18" fillId="7" borderId="24" xfId="73" applyFont="1" applyFill="1" applyBorder="1" applyAlignment="1">
      <alignment horizontal="center" vertical="center" wrapText="1"/>
      <protection/>
    </xf>
    <xf numFmtId="0" fontId="16" fillId="7" borderId="24" xfId="73" applyFont="1" applyFill="1" applyBorder="1" applyAlignment="1">
      <alignment horizontal="center" vertical="center" wrapText="1"/>
      <protection/>
    </xf>
    <xf numFmtId="1" fontId="7" fillId="3" borderId="2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29" fillId="39" borderId="11" xfId="0" applyFont="1" applyFill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/>
    </xf>
    <xf numFmtId="0" fontId="29" fillId="39" borderId="2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1" fontId="28" fillId="0" borderId="0" xfId="0" applyNumberFormat="1" applyFont="1" applyBorder="1" applyAlignment="1">
      <alignment vertical="center" wrapText="1"/>
    </xf>
    <xf numFmtId="0" fontId="10" fillId="0" borderId="11" xfId="73" applyFont="1" applyFill="1" applyBorder="1" applyAlignment="1">
      <alignment horizontal="center" vertical="center" wrapText="1"/>
      <protection/>
    </xf>
    <xf numFmtId="1" fontId="10" fillId="9" borderId="10" xfId="73" applyNumberFormat="1" applyFont="1" applyFill="1" applyBorder="1" applyAlignment="1">
      <alignment horizontal="center" vertical="center" wrapText="1"/>
      <protection/>
    </xf>
    <xf numFmtId="1" fontId="9" fillId="9" borderId="10" xfId="73" applyNumberFormat="1" applyFont="1" applyFill="1" applyBorder="1" applyAlignment="1">
      <alignment horizontal="center" vertical="center" wrapText="1"/>
      <protection/>
    </xf>
    <xf numFmtId="1" fontId="10" fillId="3" borderId="24" xfId="0" applyNumberFormat="1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 wrapText="1"/>
    </xf>
    <xf numFmtId="1" fontId="10" fillId="9" borderId="10" xfId="0" applyNumberFormat="1" applyFont="1" applyFill="1" applyBorder="1" applyAlignment="1">
      <alignment horizontal="center" vertical="center"/>
    </xf>
    <xf numFmtId="1" fontId="9" fillId="9" borderId="12" xfId="73" applyNumberFormat="1" applyFont="1" applyFill="1" applyBorder="1" applyAlignment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4" fillId="3" borderId="24" xfId="73" applyFont="1" applyFill="1" applyBorder="1" applyAlignment="1">
      <alignment horizontal="center" vertical="center" wrapText="1"/>
      <protection/>
    </xf>
    <xf numFmtId="0" fontId="23" fillId="3" borderId="24" xfId="73" applyFont="1" applyFill="1" applyBorder="1" applyAlignment="1">
      <alignment horizontal="center" vertical="center" wrapText="1"/>
      <protection/>
    </xf>
    <xf numFmtId="0" fontId="10" fillId="39" borderId="24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 wrapText="1"/>
    </xf>
    <xf numFmtId="1" fontId="9" fillId="3" borderId="24" xfId="73" applyNumberFormat="1" applyFont="1" applyFill="1" applyBorder="1" applyAlignment="1">
      <alignment horizontal="center" vertical="center" wrapText="1"/>
      <protection/>
    </xf>
    <xf numFmtId="0" fontId="28" fillId="0" borderId="30" xfId="0" applyFont="1" applyFill="1" applyBorder="1" applyAlignment="1">
      <alignment horizontal="center" vertical="center" wrapText="1"/>
    </xf>
    <xf numFmtId="1" fontId="9" fillId="3" borderId="28" xfId="73" applyNumberFormat="1" applyFont="1" applyFill="1" applyBorder="1" applyAlignment="1">
      <alignment horizontal="center" vertical="center" wrapText="1"/>
      <protection/>
    </xf>
    <xf numFmtId="0" fontId="11" fillId="3" borderId="10" xfId="0" applyFont="1" applyFill="1" applyBorder="1" applyAlignment="1">
      <alignment horizontal="center" vertical="center" wrapText="1"/>
    </xf>
    <xf numFmtId="1" fontId="19" fillId="3" borderId="11" xfId="73" applyNumberFormat="1" applyFont="1" applyFill="1" applyBorder="1" applyAlignment="1">
      <alignment horizontal="center" vertical="center" wrapText="1"/>
      <protection/>
    </xf>
    <xf numFmtId="1" fontId="9" fillId="3" borderId="28" xfId="0" applyNumberFormat="1" applyFont="1" applyFill="1" applyBorder="1" applyAlignment="1">
      <alignment horizontal="center" vertical="center" wrapText="1"/>
    </xf>
    <xf numFmtId="1" fontId="9" fillId="39" borderId="29" xfId="0" applyNumberFormat="1" applyFont="1" applyFill="1" applyBorder="1" applyAlignment="1">
      <alignment horizontal="center" vertical="center" wrapText="1"/>
    </xf>
    <xf numFmtId="0" fontId="29" fillId="39" borderId="26" xfId="0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1" fillId="0" borderId="0" xfId="0" applyFont="1" applyBorder="1" applyAlignment="1">
      <alignment vertical="center"/>
    </xf>
    <xf numFmtId="0" fontId="31" fillId="0" borderId="0" xfId="73" applyFont="1" applyBorder="1" applyAlignment="1">
      <alignment horizontal="center" vertical="center"/>
      <protection/>
    </xf>
    <xf numFmtId="0" fontId="32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" fontId="0" fillId="0" borderId="0" xfId="0" applyNumberFormat="1" applyAlignment="1">
      <alignment/>
    </xf>
    <xf numFmtId="0" fontId="10" fillId="0" borderId="10" xfId="73" applyFont="1" applyFill="1" applyBorder="1" applyAlignment="1">
      <alignment horizontal="left" vertical="center" wrapText="1"/>
      <protection/>
    </xf>
    <xf numFmtId="0" fontId="11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vertical="center" wrapText="1"/>
    </xf>
    <xf numFmtId="0" fontId="29" fillId="3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7" borderId="11" xfId="0" applyFont="1" applyFill="1" applyBorder="1" applyAlignment="1">
      <alignment horizontal="center" vertical="center" wrapText="1"/>
    </xf>
    <xf numFmtId="180" fontId="7" fillId="39" borderId="29" xfId="0" applyNumberFormat="1" applyFont="1" applyFill="1" applyBorder="1" applyAlignment="1">
      <alignment horizontal="center" vertical="center" wrapText="1"/>
    </xf>
    <xf numFmtId="180" fontId="7" fillId="3" borderId="28" xfId="0" applyNumberFormat="1" applyFont="1" applyFill="1" applyBorder="1" applyAlignment="1">
      <alignment horizontal="center" vertical="center" wrapText="1"/>
    </xf>
    <xf numFmtId="0" fontId="8" fillId="0" borderId="10" xfId="73" applyFont="1" applyFill="1" applyBorder="1" applyAlignment="1">
      <alignment horizontal="center" vertical="center" wrapText="1"/>
      <protection/>
    </xf>
    <xf numFmtId="1" fontId="8" fillId="3" borderId="10" xfId="7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1" fontId="8" fillId="3" borderId="10" xfId="0" applyNumberFormat="1" applyFont="1" applyFill="1" applyBorder="1" applyAlignment="1">
      <alignment horizontal="center" vertical="center"/>
    </xf>
    <xf numFmtId="1" fontId="7" fillId="3" borderId="10" xfId="73" applyNumberFormat="1" applyFont="1" applyFill="1" applyBorder="1" applyAlignment="1">
      <alignment horizontal="center" vertical="center" wrapText="1"/>
      <protection/>
    </xf>
    <xf numFmtId="1" fontId="7" fillId="0" borderId="10" xfId="73" applyNumberFormat="1" applyFont="1" applyFill="1" applyBorder="1" applyAlignment="1">
      <alignment horizontal="center" vertical="center" wrapText="1"/>
      <protection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9" borderId="12" xfId="0" applyNumberFormat="1" applyFont="1" applyFill="1" applyBorder="1" applyAlignment="1">
      <alignment horizontal="center" vertical="center" wrapText="1"/>
    </xf>
    <xf numFmtId="1" fontId="8" fillId="0" borderId="10" xfId="73" applyNumberFormat="1" applyFont="1" applyFill="1" applyBorder="1" applyAlignment="1">
      <alignment horizontal="center" vertical="center" wrapText="1"/>
      <protection/>
    </xf>
    <xf numFmtId="1" fontId="7" fillId="0" borderId="12" xfId="7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180" fontId="7" fillId="3" borderId="10" xfId="73" applyNumberFormat="1" applyFont="1" applyFill="1" applyBorder="1" applyAlignment="1">
      <alignment horizontal="center" vertical="center" wrapText="1"/>
      <protection/>
    </xf>
    <xf numFmtId="180" fontId="7" fillId="0" borderId="12" xfId="73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180" fontId="7" fillId="3" borderId="10" xfId="0" applyNumberFormat="1" applyFont="1" applyFill="1" applyBorder="1" applyAlignment="1">
      <alignment horizontal="center" vertical="center"/>
    </xf>
    <xf numFmtId="3" fontId="8" fillId="0" borderId="10" xfId="73" applyNumberFormat="1" applyFont="1" applyFill="1" applyBorder="1" applyAlignment="1">
      <alignment horizontal="center" vertical="center" wrapText="1"/>
      <protection/>
    </xf>
    <xf numFmtId="0" fontId="8" fillId="0" borderId="10" xfId="75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1" fontId="7" fillId="3" borderId="12" xfId="73" applyNumberFormat="1" applyFont="1" applyFill="1" applyBorder="1" applyAlignment="1">
      <alignment horizontal="center" vertical="center" wrapText="1"/>
      <protection/>
    </xf>
    <xf numFmtId="0" fontId="8" fillId="0" borderId="28" xfId="73" applyFont="1" applyFill="1" applyBorder="1" applyAlignment="1">
      <alignment horizontal="center" vertical="center" wrapText="1"/>
      <protection/>
    </xf>
    <xf numFmtId="1" fontId="8" fillId="4" borderId="11" xfId="73" applyNumberFormat="1" applyFont="1" applyFill="1" applyBorder="1" applyAlignment="1">
      <alignment horizontal="center" vertical="center" wrapText="1"/>
      <protection/>
    </xf>
    <xf numFmtId="0" fontId="8" fillId="0" borderId="28" xfId="0" applyFont="1" applyFill="1" applyBorder="1" applyAlignment="1">
      <alignment horizontal="center" vertical="center"/>
    </xf>
    <xf numFmtId="1" fontId="8" fillId="3" borderId="11" xfId="0" applyNumberFormat="1" applyFont="1" applyFill="1" applyBorder="1" applyAlignment="1">
      <alignment horizontal="center" vertical="center"/>
    </xf>
    <xf numFmtId="1" fontId="7" fillId="0" borderId="28" xfId="73" applyNumberFormat="1" applyFont="1" applyFill="1" applyBorder="1" applyAlignment="1">
      <alignment horizontal="center" vertical="center" wrapText="1"/>
      <protection/>
    </xf>
    <xf numFmtId="1" fontId="8" fillId="6" borderId="11" xfId="0" applyNumberFormat="1" applyFont="1" applyFill="1" applyBorder="1" applyAlignment="1">
      <alignment horizontal="center" vertical="center"/>
    </xf>
    <xf numFmtId="1" fontId="8" fillId="7" borderId="11" xfId="0" applyNumberFormat="1" applyFont="1" applyFill="1" applyBorder="1" applyAlignment="1">
      <alignment horizontal="center" vertical="center"/>
    </xf>
    <xf numFmtId="1" fontId="7" fillId="7" borderId="26" xfId="73" applyNumberFormat="1" applyFont="1" applyFill="1" applyBorder="1" applyAlignment="1">
      <alignment horizontal="center" vertical="center" wrapText="1"/>
      <protection/>
    </xf>
    <xf numFmtId="2" fontId="7" fillId="3" borderId="11" xfId="73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1" fontId="8" fillId="4" borderId="24" xfId="73" applyNumberFormat="1" applyFont="1" applyFill="1" applyBorder="1" applyAlignment="1">
      <alignment horizontal="center" vertical="center" wrapText="1"/>
      <protection/>
    </xf>
    <xf numFmtId="0" fontId="8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8" fillId="3" borderId="24" xfId="0" applyNumberFormat="1" applyFont="1" applyFill="1" applyBorder="1" applyAlignment="1">
      <alignment horizontal="center" vertical="center"/>
    </xf>
    <xf numFmtId="1" fontId="7" fillId="0" borderId="24" xfId="73" applyNumberFormat="1" applyFont="1" applyFill="1" applyBorder="1" applyAlignment="1">
      <alignment horizontal="center" vertical="center" wrapText="1"/>
      <protection/>
    </xf>
    <xf numFmtId="1" fontId="8" fillId="6" borderId="24" xfId="0" applyNumberFormat="1" applyFont="1" applyFill="1" applyBorder="1" applyAlignment="1">
      <alignment horizontal="center" vertical="center"/>
    </xf>
    <xf numFmtId="1" fontId="8" fillId="7" borderId="24" xfId="0" applyNumberFormat="1" applyFont="1" applyFill="1" applyBorder="1" applyAlignment="1">
      <alignment horizontal="center" vertical="center"/>
    </xf>
    <xf numFmtId="1" fontId="7" fillId="3" borderId="24" xfId="73" applyNumberFormat="1" applyFont="1" applyFill="1" applyBorder="1" applyAlignment="1">
      <alignment horizontal="center" vertical="center" wrapText="1"/>
      <protection/>
    </xf>
    <xf numFmtId="0" fontId="43" fillId="3" borderId="24" xfId="0" applyFont="1" applyFill="1" applyBorder="1" applyAlignment="1">
      <alignment horizontal="center" vertical="center" wrapText="1"/>
    </xf>
    <xf numFmtId="1" fontId="7" fillId="7" borderId="30" xfId="73" applyNumberFormat="1" applyFont="1" applyFill="1" applyBorder="1" applyAlignment="1">
      <alignment horizontal="center" vertical="center" wrapText="1"/>
      <protection/>
    </xf>
    <xf numFmtId="1" fontId="8" fillId="9" borderId="10" xfId="73" applyNumberFormat="1" applyFont="1" applyFill="1" applyBorder="1" applyAlignment="1">
      <alignment horizontal="center" vertical="center" wrapText="1"/>
      <protection/>
    </xf>
    <xf numFmtId="1" fontId="8" fillId="9" borderId="10" xfId="0" applyNumberFormat="1" applyFont="1" applyFill="1" applyBorder="1" applyAlignment="1">
      <alignment horizontal="center" vertical="center"/>
    </xf>
    <xf numFmtId="1" fontId="7" fillId="9" borderId="10" xfId="73" applyNumberFormat="1" applyFont="1" applyFill="1" applyBorder="1" applyAlignment="1">
      <alignment horizontal="center" vertical="center" wrapText="1"/>
      <protection/>
    </xf>
    <xf numFmtId="1" fontId="7" fillId="9" borderId="12" xfId="73" applyNumberFormat="1" applyFont="1" applyFill="1" applyBorder="1" applyAlignment="1">
      <alignment horizontal="center" vertical="center" wrapText="1"/>
      <protection/>
    </xf>
    <xf numFmtId="0" fontId="8" fillId="35" borderId="11" xfId="73" applyFont="1" applyFill="1" applyBorder="1" applyAlignment="1">
      <alignment horizontal="left" vertical="center" wrapText="1"/>
      <protection/>
    </xf>
    <xf numFmtId="0" fontId="8" fillId="35" borderId="11" xfId="0" applyFont="1" applyFill="1" applyBorder="1" applyAlignment="1">
      <alignment horizontal="left" vertical="center"/>
    </xf>
    <xf numFmtId="0" fontId="8" fillId="35" borderId="24" xfId="0" applyFont="1" applyFill="1" applyBorder="1" applyAlignment="1">
      <alignment horizontal="left" vertical="center"/>
    </xf>
    <xf numFmtId="1" fontId="8" fillId="3" borderId="28" xfId="73" applyNumberFormat="1" applyFont="1" applyFill="1" applyBorder="1" applyAlignment="1">
      <alignment horizontal="center" vertical="center" wrapText="1"/>
      <protection/>
    </xf>
    <xf numFmtId="0" fontId="8" fillId="9" borderId="11" xfId="0" applyFont="1" applyFill="1" applyBorder="1" applyAlignment="1">
      <alignment horizontal="center" vertical="center"/>
    </xf>
    <xf numFmtId="1" fontId="8" fillId="7" borderId="28" xfId="0" applyNumberFormat="1" applyFont="1" applyFill="1" applyBorder="1" applyAlignment="1">
      <alignment horizontal="center" vertical="center"/>
    </xf>
    <xf numFmtId="1" fontId="8" fillId="7" borderId="28" xfId="73" applyNumberFormat="1" applyFont="1" applyFill="1" applyBorder="1" applyAlignment="1">
      <alignment horizontal="center" vertical="center" wrapText="1"/>
      <protection/>
    </xf>
    <xf numFmtId="1" fontId="7" fillId="7" borderId="28" xfId="73" applyNumberFormat="1" applyFont="1" applyFill="1" applyBorder="1" applyAlignment="1">
      <alignment horizontal="center" vertical="center" wrapText="1"/>
      <protection/>
    </xf>
    <xf numFmtId="1" fontId="7" fillId="9" borderId="11" xfId="73" applyNumberFormat="1" applyFont="1" applyFill="1" applyBorder="1" applyAlignment="1">
      <alignment horizontal="center" vertical="center" wrapText="1"/>
      <protection/>
    </xf>
    <xf numFmtId="1" fontId="7" fillId="13" borderId="28" xfId="73" applyNumberFormat="1" applyFont="1" applyFill="1" applyBorder="1" applyAlignment="1">
      <alignment horizontal="center" vertical="center" wrapText="1"/>
      <protection/>
    </xf>
    <xf numFmtId="1" fontId="8" fillId="3" borderId="11" xfId="73" applyNumberFormat="1" applyFont="1" applyFill="1" applyBorder="1" applyAlignment="1">
      <alignment horizontal="center" vertical="center" wrapText="1"/>
      <protection/>
    </xf>
    <xf numFmtId="1" fontId="8" fillId="7" borderId="11" xfId="73" applyNumberFormat="1" applyFont="1" applyFill="1" applyBorder="1" applyAlignment="1">
      <alignment horizontal="center" vertical="center" wrapText="1"/>
      <protection/>
    </xf>
    <xf numFmtId="1" fontId="8" fillId="39" borderId="11" xfId="73" applyNumberFormat="1" applyFont="1" applyFill="1" applyBorder="1" applyAlignment="1">
      <alignment horizontal="center" vertical="center" wrapText="1"/>
      <protection/>
    </xf>
    <xf numFmtId="1" fontId="7" fillId="7" borderId="11" xfId="73" applyNumberFormat="1" applyFont="1" applyFill="1" applyBorder="1" applyAlignment="1">
      <alignment horizontal="center" vertical="center" wrapText="1"/>
      <protection/>
    </xf>
    <xf numFmtId="1" fontId="7" fillId="13" borderId="11" xfId="73" applyNumberFormat="1" applyFont="1" applyFill="1" applyBorder="1" applyAlignment="1">
      <alignment horizontal="center" vertical="center" wrapText="1"/>
      <protection/>
    </xf>
    <xf numFmtId="180" fontId="7" fillId="3" borderId="11" xfId="73" applyNumberFormat="1" applyFont="1" applyFill="1" applyBorder="1" applyAlignment="1">
      <alignment horizontal="center" vertical="center" wrapText="1"/>
      <protection/>
    </xf>
    <xf numFmtId="180" fontId="7" fillId="0" borderId="26" xfId="73" applyNumberFormat="1" applyFont="1" applyFill="1" applyBorder="1" applyAlignment="1">
      <alignment horizontal="center" vertical="center" wrapText="1"/>
      <protection/>
    </xf>
    <xf numFmtId="1" fontId="8" fillId="0" borderId="11" xfId="73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 wrapText="1"/>
    </xf>
    <xf numFmtId="2" fontId="7" fillId="0" borderId="26" xfId="73" applyNumberFormat="1" applyFont="1" applyFill="1" applyBorder="1" applyAlignment="1">
      <alignment horizontal="center" vertical="center" wrapText="1"/>
      <protection/>
    </xf>
    <xf numFmtId="1" fontId="7" fillId="7" borderId="11" xfId="0" applyNumberFormat="1" applyFont="1" applyFill="1" applyBorder="1" applyAlignment="1">
      <alignment horizontal="center" vertical="center"/>
    </xf>
    <xf numFmtId="180" fontId="7" fillId="3" borderId="11" xfId="0" applyNumberFormat="1" applyFont="1" applyFill="1" applyBorder="1" applyAlignment="1">
      <alignment horizontal="center" vertical="center"/>
    </xf>
    <xf numFmtId="1" fontId="7" fillId="0" borderId="26" xfId="73" applyNumberFormat="1" applyFont="1" applyFill="1" applyBorder="1" applyAlignment="1">
      <alignment horizontal="center" vertical="center" wrapText="1"/>
      <protection/>
    </xf>
    <xf numFmtId="1" fontId="8" fillId="3" borderId="24" xfId="73" applyNumberFormat="1" applyFont="1" applyFill="1" applyBorder="1" applyAlignment="1">
      <alignment horizontal="center" vertical="center" wrapText="1"/>
      <protection/>
    </xf>
    <xf numFmtId="0" fontId="8" fillId="9" borderId="24" xfId="0" applyFont="1" applyFill="1" applyBorder="1" applyAlignment="1">
      <alignment horizontal="center" vertical="center"/>
    </xf>
    <xf numFmtId="1" fontId="8" fillId="7" borderId="24" xfId="73" applyNumberFormat="1" applyFont="1" applyFill="1" applyBorder="1" applyAlignment="1">
      <alignment horizontal="center" vertical="center" wrapText="1"/>
      <protection/>
    </xf>
    <xf numFmtId="1" fontId="7" fillId="7" borderId="24" xfId="73" applyNumberFormat="1" applyFont="1" applyFill="1" applyBorder="1" applyAlignment="1">
      <alignment horizontal="center" vertical="center" wrapText="1"/>
      <protection/>
    </xf>
    <xf numFmtId="1" fontId="7" fillId="9" borderId="24" xfId="73" applyNumberFormat="1" applyFont="1" applyFill="1" applyBorder="1" applyAlignment="1">
      <alignment horizontal="center" vertical="center" wrapText="1"/>
      <protection/>
    </xf>
    <xf numFmtId="1" fontId="7" fillId="13" borderId="24" xfId="73" applyNumberFormat="1" applyFont="1" applyFill="1" applyBorder="1" applyAlignment="1">
      <alignment horizontal="center" vertical="center" wrapText="1"/>
      <protection/>
    </xf>
    <xf numFmtId="1" fontId="7" fillId="0" borderId="15" xfId="73" applyNumberFormat="1" applyFont="1" applyFill="1" applyBorder="1" applyAlignment="1">
      <alignment horizontal="center" vertical="center" wrapText="1"/>
      <protection/>
    </xf>
    <xf numFmtId="180" fontId="7" fillId="3" borderId="24" xfId="73" applyNumberFormat="1" applyFont="1" applyFill="1" applyBorder="1" applyAlignment="1">
      <alignment horizontal="center" vertical="center" wrapText="1"/>
      <protection/>
    </xf>
    <xf numFmtId="180" fontId="7" fillId="0" borderId="30" xfId="73" applyNumberFormat="1" applyFont="1" applyFill="1" applyBorder="1" applyAlignment="1">
      <alignment horizontal="center" vertical="center" wrapText="1"/>
      <protection/>
    </xf>
    <xf numFmtId="1" fontId="10" fillId="4" borderId="11" xfId="73" applyNumberFormat="1" applyFont="1" applyFill="1" applyBorder="1" applyAlignment="1">
      <alignment horizontal="center" vertical="center" wrapText="1"/>
      <protection/>
    </xf>
    <xf numFmtId="1" fontId="10" fillId="6" borderId="11" xfId="0" applyNumberFormat="1" applyFont="1" applyFill="1" applyBorder="1" applyAlignment="1">
      <alignment horizontal="center" vertical="center"/>
    </xf>
    <xf numFmtId="1" fontId="10" fillId="7" borderId="11" xfId="0" applyNumberFormat="1" applyFont="1" applyFill="1" applyBorder="1" applyAlignment="1">
      <alignment horizontal="center" vertical="center"/>
    </xf>
    <xf numFmtId="1" fontId="7" fillId="3" borderId="11" xfId="0" applyNumberFormat="1" applyFont="1" applyFill="1" applyBorder="1" applyAlignment="1">
      <alignment horizontal="center" vertical="center" wrapText="1"/>
    </xf>
    <xf numFmtId="1" fontId="10" fillId="4" borderId="24" xfId="73" applyNumberFormat="1" applyFont="1" applyFill="1" applyBorder="1" applyAlignment="1">
      <alignment horizontal="center" vertical="center" wrapText="1"/>
      <protection/>
    </xf>
    <xf numFmtId="1" fontId="10" fillId="6" borderId="24" xfId="0" applyNumberFormat="1" applyFont="1" applyFill="1" applyBorder="1" applyAlignment="1">
      <alignment horizontal="center" vertical="center"/>
    </xf>
    <xf numFmtId="1" fontId="10" fillId="7" borderId="24" xfId="0" applyNumberFormat="1" applyFont="1" applyFill="1" applyBorder="1" applyAlignment="1">
      <alignment horizontal="center" vertical="center"/>
    </xf>
    <xf numFmtId="180" fontId="10" fillId="9" borderId="10" xfId="0" applyNumberFormat="1" applyFont="1" applyFill="1" applyBorder="1" applyAlignment="1">
      <alignment horizontal="center" vertical="center"/>
    </xf>
    <xf numFmtId="1" fontId="9" fillId="0" borderId="30" xfId="73" applyNumberFormat="1" applyFont="1" applyFill="1" applyBorder="1" applyAlignment="1">
      <alignment horizontal="center" vertical="center" wrapText="1"/>
      <protection/>
    </xf>
    <xf numFmtId="0" fontId="2" fillId="35" borderId="0" xfId="0" applyFont="1" applyFill="1" applyBorder="1" applyAlignment="1">
      <alignment vertical="center" wrapText="1"/>
    </xf>
    <xf numFmtId="0" fontId="2" fillId="35" borderId="0" xfId="0" applyFont="1" applyFill="1" applyAlignment="1">
      <alignment vertical="center" wrapText="1"/>
    </xf>
    <xf numFmtId="0" fontId="13" fillId="35" borderId="0" xfId="0" applyFont="1" applyFill="1" applyBorder="1" applyAlignment="1">
      <alignment vertical="center" wrapText="1"/>
    </xf>
    <xf numFmtId="0" fontId="13" fillId="35" borderId="0" xfId="0" applyFont="1" applyFill="1" applyAlignment="1">
      <alignment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vertical="center"/>
    </xf>
    <xf numFmtId="0" fontId="11" fillId="39" borderId="10" xfId="0" applyFont="1" applyFill="1" applyBorder="1" applyAlignment="1">
      <alignment horizontal="center" vertical="center" wrapText="1"/>
    </xf>
    <xf numFmtId="1" fontId="9" fillId="39" borderId="28" xfId="73" applyNumberFormat="1" applyFont="1" applyFill="1" applyBorder="1" applyAlignment="1">
      <alignment horizontal="center" vertical="center" wrapText="1"/>
      <protection/>
    </xf>
    <xf numFmtId="0" fontId="9" fillId="0" borderId="34" xfId="0" applyFont="1" applyBorder="1" applyAlignment="1">
      <alignment wrapText="1"/>
    </xf>
    <xf numFmtId="0" fontId="9" fillId="0" borderId="35" xfId="0" applyFont="1" applyBorder="1" applyAlignment="1">
      <alignment wrapText="1"/>
    </xf>
    <xf numFmtId="0" fontId="9" fillId="0" borderId="33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1" fontId="16" fillId="0" borderId="0" xfId="0" applyNumberFormat="1" applyFont="1" applyBorder="1" applyAlignment="1">
      <alignment/>
    </xf>
    <xf numFmtId="1" fontId="26" fillId="0" borderId="0" xfId="0" applyNumberFormat="1" applyFont="1" applyBorder="1" applyAlignment="1">
      <alignment horizontal="left" wrapText="1"/>
    </xf>
    <xf numFmtId="1" fontId="26" fillId="0" borderId="0" xfId="0" applyNumberFormat="1" applyFont="1" applyBorder="1" applyAlignment="1">
      <alignment/>
    </xf>
    <xf numFmtId="1" fontId="16" fillId="0" borderId="0" xfId="0" applyNumberFormat="1" applyFont="1" applyAlignment="1">
      <alignment/>
    </xf>
    <xf numFmtId="1" fontId="15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1" fontId="15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/>
    </xf>
    <xf numFmtId="1" fontId="9" fillId="7" borderId="26" xfId="73" applyNumberFormat="1" applyFont="1" applyFill="1" applyBorder="1" applyAlignment="1">
      <alignment horizontal="center" vertical="center" wrapText="1"/>
      <protection/>
    </xf>
    <xf numFmtId="1" fontId="9" fillId="7" borderId="30" xfId="73" applyNumberFormat="1" applyFont="1" applyFill="1" applyBorder="1" applyAlignment="1">
      <alignment horizontal="center" vertical="center" wrapText="1"/>
      <protection/>
    </xf>
    <xf numFmtId="2" fontId="9" fillId="3" borderId="11" xfId="73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32" fillId="0" borderId="36" xfId="0" applyFont="1" applyBorder="1" applyAlignment="1">
      <alignment vertical="center"/>
    </xf>
    <xf numFmtId="1" fontId="15" fillId="3" borderId="28" xfId="73" applyNumberFormat="1" applyFont="1" applyFill="1" applyBorder="1" applyAlignment="1">
      <alignment horizontal="center" vertical="center" wrapText="1"/>
      <protection/>
    </xf>
    <xf numFmtId="1" fontId="15" fillId="0" borderId="28" xfId="73" applyNumberFormat="1" applyFont="1" applyFill="1" applyBorder="1" applyAlignment="1">
      <alignment horizontal="center" vertical="center" wrapText="1"/>
      <protection/>
    </xf>
    <xf numFmtId="1" fontId="15" fillId="39" borderId="29" xfId="0" applyNumberFormat="1" applyFont="1" applyFill="1" applyBorder="1" applyAlignment="1">
      <alignment horizontal="center" vertical="center" wrapText="1"/>
    </xf>
    <xf numFmtId="1" fontId="15" fillId="0" borderId="26" xfId="73" applyNumberFormat="1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0" fillId="0" borderId="11" xfId="73" applyFont="1" applyFill="1" applyBorder="1" applyAlignment="1">
      <alignment horizontal="left" vertical="center" wrapText="1"/>
      <protection/>
    </xf>
    <xf numFmtId="1" fontId="10" fillId="35" borderId="11" xfId="0" applyNumberFormat="1" applyFont="1" applyFill="1" applyBorder="1" applyAlignment="1">
      <alignment horizontal="center" vertical="center"/>
    </xf>
    <xf numFmtId="1" fontId="10" fillId="35" borderId="11" xfId="75" applyNumberFormat="1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180" fontId="9" fillId="3" borderId="11" xfId="73" applyNumberFormat="1" applyFont="1" applyFill="1" applyBorder="1" applyAlignment="1">
      <alignment horizontal="center" vertical="center" wrapText="1"/>
      <protection/>
    </xf>
    <xf numFmtId="180" fontId="9" fillId="3" borderId="11" xfId="0" applyNumberFormat="1" applyFont="1" applyFill="1" applyBorder="1" applyAlignment="1">
      <alignment horizontal="center" vertical="center"/>
    </xf>
    <xf numFmtId="180" fontId="28" fillId="3" borderId="24" xfId="0" applyNumberFormat="1" applyFont="1" applyFill="1" applyBorder="1" applyAlignment="1">
      <alignment horizontal="center" vertical="center" wrapText="1"/>
    </xf>
    <xf numFmtId="180" fontId="9" fillId="3" borderId="10" xfId="73" applyNumberFormat="1" applyFont="1" applyFill="1" applyBorder="1" applyAlignment="1">
      <alignment horizontal="center" vertical="center" wrapText="1"/>
      <protection/>
    </xf>
    <xf numFmtId="180" fontId="28" fillId="0" borderId="30" xfId="0" applyNumberFormat="1" applyFont="1" applyFill="1" applyBorder="1" applyAlignment="1">
      <alignment horizontal="center" vertical="center" wrapText="1"/>
    </xf>
    <xf numFmtId="180" fontId="15" fillId="0" borderId="11" xfId="0" applyNumberFormat="1" applyFont="1" applyBorder="1" applyAlignment="1">
      <alignment horizontal="center" vertical="center"/>
    </xf>
    <xf numFmtId="180" fontId="9" fillId="3" borderId="10" xfId="0" applyNumberFormat="1" applyFont="1" applyFill="1" applyBorder="1" applyAlignment="1">
      <alignment horizontal="center" vertical="center"/>
    </xf>
    <xf numFmtId="0" fontId="24" fillId="3" borderId="11" xfId="73" applyFont="1" applyFill="1" applyBorder="1" applyAlignment="1">
      <alignment horizontal="center" vertical="center" wrapText="1"/>
      <protection/>
    </xf>
    <xf numFmtId="0" fontId="23" fillId="3" borderId="11" xfId="73" applyFont="1" applyFill="1" applyBorder="1" applyAlignment="1">
      <alignment horizontal="center" vertical="center" wrapText="1"/>
      <protection/>
    </xf>
    <xf numFmtId="0" fontId="11" fillId="3" borderId="11" xfId="0" applyFont="1" applyFill="1" applyBorder="1" applyAlignment="1">
      <alignment horizontal="center" vertical="center" wrapText="1"/>
    </xf>
    <xf numFmtId="180" fontId="9" fillId="3" borderId="11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80" fontId="9" fillId="39" borderId="26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vertical="center" wrapText="1"/>
    </xf>
    <xf numFmtId="180" fontId="9" fillId="0" borderId="26" xfId="0" applyNumberFormat="1" applyFont="1" applyFill="1" applyBorder="1" applyAlignment="1">
      <alignment horizontal="center" vertical="center"/>
    </xf>
    <xf numFmtId="1" fontId="28" fillId="0" borderId="24" xfId="0" applyNumberFormat="1" applyFont="1" applyFill="1" applyBorder="1" applyAlignment="1">
      <alignment horizontal="center" vertical="center" wrapText="1"/>
    </xf>
    <xf numFmtId="0" fontId="29" fillId="41" borderId="11" xfId="0" applyFont="1" applyFill="1" applyBorder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3" borderId="11" xfId="0" applyFont="1" applyFill="1" applyBorder="1" applyAlignment="1">
      <alignment horizontal="center" vertical="center"/>
    </xf>
    <xf numFmtId="0" fontId="8" fillId="0" borderId="11" xfId="75" applyFont="1" applyFill="1" applyBorder="1" applyAlignment="1">
      <alignment horizontal="center" vertical="center" wrapText="1"/>
      <protection/>
    </xf>
    <xf numFmtId="0" fontId="29" fillId="41" borderId="23" xfId="0" applyFont="1" applyFill="1" applyBorder="1" applyAlignment="1">
      <alignment horizontal="center" vertical="center" wrapText="1"/>
    </xf>
    <xf numFmtId="0" fontId="29" fillId="41" borderId="26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 wrapText="1"/>
    </xf>
    <xf numFmtId="1" fontId="9" fillId="3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1" fontId="28" fillId="3" borderId="11" xfId="0" applyNumberFormat="1" applyFont="1" applyFill="1" applyBorder="1" applyAlignment="1">
      <alignment horizontal="center" vertical="center" wrapText="1"/>
    </xf>
    <xf numFmtId="1" fontId="9" fillId="39" borderId="26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/>
    </xf>
    <xf numFmtId="1" fontId="28" fillId="0" borderId="26" xfId="0" applyNumberFormat="1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/>
    </xf>
    <xf numFmtId="1" fontId="10" fillId="3" borderId="22" xfId="73" applyNumberFormat="1" applyFont="1" applyFill="1" applyBorder="1" applyAlignment="1">
      <alignment horizontal="center" vertical="center" wrapText="1"/>
      <protection/>
    </xf>
    <xf numFmtId="0" fontId="10" fillId="0" borderId="22" xfId="0" applyFont="1" applyFill="1" applyBorder="1" applyAlignment="1">
      <alignment horizontal="center" vertical="center"/>
    </xf>
    <xf numFmtId="1" fontId="10" fillId="3" borderId="22" xfId="0" applyNumberFormat="1" applyFont="1" applyFill="1" applyBorder="1" applyAlignment="1">
      <alignment horizontal="center" vertical="center"/>
    </xf>
    <xf numFmtId="1" fontId="9" fillId="3" borderId="22" xfId="73" applyNumberFormat="1" applyFont="1" applyFill="1" applyBorder="1" applyAlignment="1">
      <alignment horizontal="center" vertical="center" wrapText="1"/>
      <protection/>
    </xf>
    <xf numFmtId="1" fontId="9" fillId="0" borderId="22" xfId="73" applyNumberFormat="1" applyFont="1" applyFill="1" applyBorder="1" applyAlignment="1">
      <alignment horizontal="center" vertical="center" wrapText="1"/>
      <protection/>
    </xf>
    <xf numFmtId="1" fontId="9" fillId="3" borderId="31" xfId="73" applyNumberFormat="1" applyFont="1" applyFill="1" applyBorder="1" applyAlignment="1">
      <alignment horizontal="center" vertical="center" wrapText="1"/>
      <protection/>
    </xf>
    <xf numFmtId="0" fontId="17" fillId="35" borderId="24" xfId="73" applyFont="1" applyFill="1" applyBorder="1" applyAlignment="1">
      <alignment horizontal="center" vertical="center" wrapText="1"/>
      <protection/>
    </xf>
    <xf numFmtId="2" fontId="9" fillId="3" borderId="11" xfId="73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19" fillId="39" borderId="24" xfId="73" applyFont="1" applyFill="1" applyBorder="1" applyAlignment="1">
      <alignment horizontal="center" vertical="center" wrapText="1"/>
      <protection/>
    </xf>
    <xf numFmtId="2" fontId="9" fillId="35" borderId="11" xfId="73" applyNumberFormat="1" applyFont="1" applyFill="1" applyBorder="1" applyAlignment="1">
      <alignment horizontal="center" vertical="center" wrapText="1"/>
      <protection/>
    </xf>
    <xf numFmtId="1" fontId="9" fillId="35" borderId="26" xfId="73" applyNumberFormat="1" applyFont="1" applyFill="1" applyBorder="1" applyAlignment="1">
      <alignment horizontal="center" vertical="center" wrapText="1"/>
      <protection/>
    </xf>
    <xf numFmtId="0" fontId="18" fillId="35" borderId="24" xfId="73" applyFont="1" applyFill="1" applyBorder="1" applyAlignment="1">
      <alignment horizontal="center" vertical="center" wrapText="1"/>
      <protection/>
    </xf>
    <xf numFmtId="0" fontId="16" fillId="35" borderId="24" xfId="73" applyFont="1" applyFill="1" applyBorder="1" applyAlignment="1">
      <alignment horizontal="center" vertical="center" wrapText="1"/>
      <protection/>
    </xf>
    <xf numFmtId="1" fontId="9" fillId="35" borderId="30" xfId="73" applyNumberFormat="1" applyFont="1" applyFill="1" applyBorder="1" applyAlignment="1">
      <alignment horizontal="center" vertical="center" wrapText="1"/>
      <protection/>
    </xf>
    <xf numFmtId="0" fontId="11" fillId="35" borderId="17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1" fontId="10" fillId="35" borderId="28" xfId="73" applyNumberFormat="1" applyFont="1" applyFill="1" applyBorder="1" applyAlignment="1">
      <alignment horizontal="center" vertical="center" wrapText="1"/>
      <protection/>
    </xf>
    <xf numFmtId="1" fontId="10" fillId="35" borderId="28" xfId="0" applyNumberFormat="1" applyFont="1" applyFill="1" applyBorder="1" applyAlignment="1">
      <alignment horizontal="center" vertical="center"/>
    </xf>
    <xf numFmtId="1" fontId="7" fillId="35" borderId="28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/>
    </xf>
    <xf numFmtId="1" fontId="9" fillId="35" borderId="11" xfId="73" applyNumberFormat="1" applyFont="1" applyFill="1" applyBorder="1" applyAlignment="1">
      <alignment horizontal="center" vertical="center" wrapText="1"/>
      <protection/>
    </xf>
    <xf numFmtId="2" fontId="9" fillId="35" borderId="26" xfId="73" applyNumberFormat="1" applyFont="1" applyFill="1" applyBorder="1" applyAlignment="1">
      <alignment horizontal="center" vertical="center" wrapText="1"/>
      <protection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Alignment="1">
      <alignment vertical="center"/>
    </xf>
    <xf numFmtId="0" fontId="9" fillId="35" borderId="11" xfId="0" applyFont="1" applyFill="1" applyBorder="1" applyAlignment="1">
      <alignment horizontal="center" vertical="center"/>
    </xf>
    <xf numFmtId="1" fontId="10" fillId="35" borderId="24" xfId="73" applyNumberFormat="1" applyFont="1" applyFill="1" applyBorder="1" applyAlignment="1">
      <alignment horizontal="center" vertical="center" wrapText="1"/>
      <protection/>
    </xf>
    <xf numFmtId="1" fontId="10" fillId="35" borderId="24" xfId="0" applyNumberFormat="1" applyFont="1" applyFill="1" applyBorder="1" applyAlignment="1">
      <alignment horizontal="center" vertical="center"/>
    </xf>
    <xf numFmtId="1" fontId="9" fillId="35" borderId="24" xfId="73" applyNumberFormat="1" applyFont="1" applyFill="1" applyBorder="1" applyAlignment="1">
      <alignment horizontal="center" vertical="center" wrapText="1"/>
      <protection/>
    </xf>
    <xf numFmtId="0" fontId="6" fillId="35" borderId="0" xfId="0" applyFont="1" applyFill="1" applyAlignment="1">
      <alignment vertical="center"/>
    </xf>
    <xf numFmtId="0" fontId="6" fillId="35" borderId="11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1" fontId="10" fillId="35" borderId="0" xfId="73" applyNumberFormat="1" applyFont="1" applyFill="1" applyBorder="1" applyAlignment="1">
      <alignment horizontal="center" vertical="center" wrapText="1"/>
      <protection/>
    </xf>
    <xf numFmtId="1" fontId="9" fillId="35" borderId="0" xfId="73" applyNumberFormat="1" applyFont="1" applyFill="1" applyBorder="1" applyAlignment="1">
      <alignment horizontal="center" vertical="center" wrapText="1"/>
      <protection/>
    </xf>
    <xf numFmtId="1" fontId="7" fillId="35" borderId="0" xfId="73" applyNumberFormat="1" applyFont="1" applyFill="1" applyBorder="1" applyAlignment="1">
      <alignment horizontal="center" vertical="center" wrapText="1"/>
      <protection/>
    </xf>
    <xf numFmtId="2" fontId="7" fillId="35" borderId="0" xfId="73" applyNumberFormat="1" applyFont="1" applyFill="1" applyBorder="1" applyAlignment="1">
      <alignment horizontal="center" vertical="center" wrapText="1"/>
      <protection/>
    </xf>
    <xf numFmtId="0" fontId="6" fillId="35" borderId="33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4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" fontId="7" fillId="3" borderId="22" xfId="73" applyNumberFormat="1" applyFont="1" applyFill="1" applyBorder="1" applyAlignment="1">
      <alignment horizontal="center" vertical="center" wrapText="1"/>
      <protection/>
    </xf>
    <xf numFmtId="2" fontId="7" fillId="3" borderId="22" xfId="73" applyNumberFormat="1" applyFont="1" applyFill="1" applyBorder="1" applyAlignment="1">
      <alignment horizontal="center" vertical="center" wrapText="1"/>
      <protection/>
    </xf>
    <xf numFmtId="2" fontId="7" fillId="3" borderId="31" xfId="73" applyNumberFormat="1" applyFont="1" applyFill="1" applyBorder="1" applyAlignment="1">
      <alignment horizontal="center" vertical="center" wrapText="1"/>
      <protection/>
    </xf>
    <xf numFmtId="0" fontId="10" fillId="35" borderId="10" xfId="73" applyFont="1" applyFill="1" applyBorder="1" applyAlignment="1">
      <alignment horizontal="left" vertical="center" wrapText="1"/>
      <protection/>
    </xf>
    <xf numFmtId="1" fontId="10" fillId="4" borderId="10" xfId="73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1" fontId="10" fillId="6" borderId="10" xfId="0" applyNumberFormat="1" applyFont="1" applyFill="1" applyBorder="1" applyAlignment="1">
      <alignment horizontal="center" vertical="center"/>
    </xf>
    <xf numFmtId="1" fontId="10" fillId="7" borderId="10" xfId="0" applyNumberFormat="1" applyFont="1" applyFill="1" applyBorder="1" applyAlignment="1">
      <alignment horizontal="center" vertical="center"/>
    </xf>
    <xf numFmtId="180" fontId="9" fillId="0" borderId="10" xfId="73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1" fontId="10" fillId="3" borderId="11" xfId="0" applyNumberFormat="1" applyFont="1" applyFill="1" applyBorder="1" applyAlignment="1">
      <alignment horizontal="center" vertical="center" wrapText="1"/>
    </xf>
    <xf numFmtId="2" fontId="10" fillId="9" borderId="10" xfId="0" applyNumberFormat="1" applyFont="1" applyFill="1" applyBorder="1" applyAlignment="1">
      <alignment horizontal="center" vertical="center"/>
    </xf>
    <xf numFmtId="2" fontId="9" fillId="9" borderId="10" xfId="73" applyNumberFormat="1" applyFont="1" applyFill="1" applyBorder="1" applyAlignment="1">
      <alignment horizontal="center" vertical="center" wrapText="1"/>
      <protection/>
    </xf>
    <xf numFmtId="2" fontId="9" fillId="15" borderId="11" xfId="73" applyNumberFormat="1" applyFont="1" applyFill="1" applyBorder="1" applyAlignment="1">
      <alignment horizontal="center" vertical="center" wrapText="1"/>
      <protection/>
    </xf>
    <xf numFmtId="2" fontId="9" fillId="3" borderId="11" xfId="73" applyNumberFormat="1" applyFont="1" applyFill="1" applyBorder="1" applyAlignment="1">
      <alignment horizontal="center" vertical="center" wrapText="1"/>
      <protection/>
    </xf>
    <xf numFmtId="0" fontId="10" fillId="9" borderId="10" xfId="0" applyFont="1" applyFill="1" applyBorder="1" applyAlignment="1">
      <alignment horizontal="center" vertical="center"/>
    </xf>
    <xf numFmtId="0" fontId="36" fillId="0" borderId="11" xfId="73" applyFont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wrapText="1"/>
    </xf>
    <xf numFmtId="0" fontId="9" fillId="0" borderId="38" xfId="0" applyFont="1" applyBorder="1" applyAlignment="1">
      <alignment wrapText="1"/>
    </xf>
    <xf numFmtId="0" fontId="9" fillId="0" borderId="24" xfId="0" applyFont="1" applyBorder="1" applyAlignment="1">
      <alignment horizontal="center" wrapText="1"/>
    </xf>
    <xf numFmtId="1" fontId="16" fillId="0" borderId="0" xfId="0" applyNumberFormat="1" applyFont="1" applyAlignment="1">
      <alignment wrapText="1"/>
    </xf>
    <xf numFmtId="1" fontId="27" fillId="0" borderId="11" xfId="0" applyNumberFormat="1" applyFont="1" applyBorder="1" applyAlignment="1">
      <alignment horizontal="center" wrapText="1"/>
    </xf>
    <xf numFmtId="0" fontId="10" fillId="9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1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5" fillId="0" borderId="24" xfId="0" applyFont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0" borderId="39" xfId="0" applyFont="1" applyBorder="1" applyAlignment="1">
      <alignment/>
    </xf>
    <xf numFmtId="0" fontId="0" fillId="0" borderId="26" xfId="0" applyFont="1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0" fillId="0" borderId="30" xfId="0" applyFont="1" applyBorder="1" applyAlignment="1">
      <alignment/>
    </xf>
    <xf numFmtId="0" fontId="9" fillId="9" borderId="10" xfId="0" applyFont="1" applyFill="1" applyBorder="1" applyAlignment="1">
      <alignment horizontal="center" vertical="center"/>
    </xf>
    <xf numFmtId="0" fontId="9" fillId="9" borderId="17" xfId="0" applyFont="1" applyFill="1" applyBorder="1" applyAlignment="1">
      <alignment vertical="center" wrapText="1"/>
    </xf>
    <xf numFmtId="0" fontId="9" fillId="9" borderId="10" xfId="0" applyFont="1" applyFill="1" applyBorder="1" applyAlignment="1">
      <alignment vertical="center" wrapText="1"/>
    </xf>
    <xf numFmtId="0" fontId="9" fillId="9" borderId="10" xfId="0" applyFont="1" applyFill="1" applyBorder="1" applyAlignment="1">
      <alignment horizontal="center" vertical="center" wrapText="1"/>
    </xf>
    <xf numFmtId="1" fontId="9" fillId="9" borderId="10" xfId="0" applyNumberFormat="1" applyFont="1" applyFill="1" applyBorder="1" applyAlignment="1">
      <alignment horizontal="center" vertical="center" wrapText="1"/>
    </xf>
    <xf numFmtId="180" fontId="9" fillId="9" borderId="10" xfId="0" applyNumberFormat="1" applyFont="1" applyFill="1" applyBorder="1" applyAlignment="1">
      <alignment horizontal="center" vertical="center" wrapText="1"/>
    </xf>
    <xf numFmtId="0" fontId="46" fillId="9" borderId="10" xfId="0" applyFont="1" applyFill="1" applyBorder="1" applyAlignment="1">
      <alignment horizontal="center" vertical="center" wrapText="1"/>
    </xf>
    <xf numFmtId="0" fontId="46" fillId="9" borderId="12" xfId="0" applyFont="1" applyFill="1" applyBorder="1" applyAlignment="1">
      <alignment vertical="center" wrapText="1"/>
    </xf>
    <xf numFmtId="0" fontId="102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03" fillId="0" borderId="22" xfId="74" applyFont="1" applyFill="1" applyBorder="1" applyAlignment="1">
      <alignment horizontal="center" vertical="center" wrapText="1"/>
      <protection/>
    </xf>
    <xf numFmtId="0" fontId="103" fillId="0" borderId="40" xfId="74" applyFont="1" applyFill="1" applyBorder="1" applyAlignment="1">
      <alignment horizontal="center" vertical="center" wrapText="1"/>
      <protection/>
    </xf>
    <xf numFmtId="0" fontId="103" fillId="0" borderId="37" xfId="74" applyFont="1" applyFill="1" applyBorder="1" applyAlignment="1">
      <alignment horizontal="center" vertical="center" wrapText="1"/>
      <protection/>
    </xf>
    <xf numFmtId="0" fontId="103" fillId="0" borderId="41" xfId="74" applyFont="1" applyFill="1" applyBorder="1" applyAlignment="1">
      <alignment horizontal="center" vertical="center" wrapText="1"/>
      <protection/>
    </xf>
    <xf numFmtId="0" fontId="104" fillId="0" borderId="42" xfId="0" applyFont="1" applyFill="1" applyBorder="1" applyAlignment="1">
      <alignment horizontal="center" vertical="center" wrapText="1"/>
    </xf>
    <xf numFmtId="0" fontId="105" fillId="0" borderId="17" xfId="0" applyFont="1" applyFill="1" applyBorder="1" applyAlignment="1">
      <alignment horizontal="center" vertical="center" wrapText="1"/>
    </xf>
    <xf numFmtId="0" fontId="105" fillId="0" borderId="14" xfId="0" applyFont="1" applyFill="1" applyBorder="1" applyAlignment="1">
      <alignment horizontal="center" vertical="center" wrapText="1"/>
    </xf>
    <xf numFmtId="0" fontId="105" fillId="0" borderId="2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5" fillId="42" borderId="43" xfId="0" applyFont="1" applyFill="1" applyBorder="1" applyAlignment="1">
      <alignment horizontal="center" vertical="center" wrapText="1"/>
    </xf>
    <xf numFmtId="0" fontId="105" fillId="0" borderId="13" xfId="0" applyFont="1" applyFill="1" applyBorder="1" applyAlignment="1">
      <alignment horizontal="center" vertical="center" wrapText="1"/>
    </xf>
    <xf numFmtId="0" fontId="105" fillId="42" borderId="12" xfId="0" applyFont="1" applyFill="1" applyBorder="1" applyAlignment="1">
      <alignment horizontal="center" vertical="center" wrapText="1"/>
    </xf>
    <xf numFmtId="0" fontId="105" fillId="0" borderId="43" xfId="0" applyFont="1" applyFill="1" applyBorder="1" applyAlignment="1">
      <alignment horizontal="center" vertical="center" wrapText="1"/>
    </xf>
    <xf numFmtId="0" fontId="106" fillId="0" borderId="28" xfId="0" applyFont="1" applyFill="1" applyBorder="1" applyAlignment="1">
      <alignment horizontal="center" vertical="center"/>
    </xf>
    <xf numFmtId="0" fontId="107" fillId="0" borderId="28" xfId="74" applyFont="1" applyFill="1" applyBorder="1" applyAlignment="1">
      <alignment horizontal="left" vertical="center" wrapText="1"/>
      <protection/>
    </xf>
    <xf numFmtId="0" fontId="103" fillId="0" borderId="44" xfId="74" applyFont="1" applyFill="1" applyBorder="1" applyAlignment="1">
      <alignment horizontal="center" vertical="center" wrapText="1"/>
      <protection/>
    </xf>
    <xf numFmtId="0" fontId="103" fillId="0" borderId="45" xfId="74" applyFont="1" applyFill="1" applyBorder="1" applyAlignment="1">
      <alignment horizontal="center" vertical="center" wrapText="1"/>
      <protection/>
    </xf>
    <xf numFmtId="0" fontId="103" fillId="0" borderId="25" xfId="74" applyFont="1" applyFill="1" applyBorder="1" applyAlignment="1">
      <alignment horizontal="center" vertical="center" wrapText="1"/>
      <protection/>
    </xf>
    <xf numFmtId="0" fontId="103" fillId="0" borderId="28" xfId="74" applyFont="1" applyFill="1" applyBorder="1" applyAlignment="1">
      <alignment horizontal="center" vertical="center" wrapText="1"/>
      <protection/>
    </xf>
    <xf numFmtId="0" fontId="103" fillId="0" borderId="28" xfId="0" applyFont="1" applyFill="1" applyBorder="1" applyAlignment="1">
      <alignment horizontal="center" vertical="center"/>
    </xf>
    <xf numFmtId="0" fontId="103" fillId="42" borderId="44" xfId="0" applyFont="1" applyFill="1" applyBorder="1" applyAlignment="1">
      <alignment horizontal="center" vertical="center"/>
    </xf>
    <xf numFmtId="0" fontId="103" fillId="0" borderId="25" xfId="0" applyFont="1" applyFill="1" applyBorder="1" applyAlignment="1">
      <alignment horizontal="center" vertical="center"/>
    </xf>
    <xf numFmtId="181" fontId="103" fillId="0" borderId="28" xfId="74" applyNumberFormat="1" applyFont="1" applyFill="1" applyBorder="1" applyAlignment="1">
      <alignment horizontal="center" vertical="center" wrapText="1"/>
      <protection/>
    </xf>
    <xf numFmtId="0" fontId="103" fillId="0" borderId="11" xfId="74" applyFont="1" applyFill="1" applyBorder="1" applyAlignment="1">
      <alignment horizontal="center" vertical="center" wrapText="1"/>
      <protection/>
    </xf>
    <xf numFmtId="181" fontId="103" fillId="0" borderId="45" xfId="74" applyNumberFormat="1" applyFont="1" applyFill="1" applyBorder="1" applyAlignment="1">
      <alignment horizontal="center" vertical="center" wrapText="1"/>
      <protection/>
    </xf>
    <xf numFmtId="3" fontId="103" fillId="42" borderId="44" xfId="74" applyNumberFormat="1" applyFont="1" applyFill="1" applyBorder="1" applyAlignment="1">
      <alignment horizontal="center" vertical="center" wrapText="1"/>
      <protection/>
    </xf>
    <xf numFmtId="3" fontId="103" fillId="0" borderId="25" xfId="74" applyNumberFormat="1" applyFont="1" applyFill="1" applyBorder="1" applyAlignment="1">
      <alignment horizontal="center" vertical="center" wrapText="1"/>
      <protection/>
    </xf>
    <xf numFmtId="3" fontId="103" fillId="0" borderId="28" xfId="74" applyNumberFormat="1" applyFont="1" applyFill="1" applyBorder="1" applyAlignment="1">
      <alignment horizontal="center" vertical="center" wrapText="1"/>
      <protection/>
    </xf>
    <xf numFmtId="3" fontId="103" fillId="42" borderId="46" xfId="74" applyNumberFormat="1" applyFont="1" applyFill="1" applyBorder="1" applyAlignment="1">
      <alignment horizontal="center" vertical="center" wrapText="1"/>
      <protection/>
    </xf>
    <xf numFmtId="180" fontId="103" fillId="0" borderId="47" xfId="0" applyNumberFormat="1" applyFont="1" applyFill="1" applyBorder="1" applyAlignment="1">
      <alignment horizontal="center" vertical="center"/>
    </xf>
    <xf numFmtId="180" fontId="103" fillId="0" borderId="39" xfId="0" applyNumberFormat="1" applyFont="1" applyFill="1" applyBorder="1" applyAlignment="1">
      <alignment horizontal="center" vertical="center"/>
    </xf>
    <xf numFmtId="0" fontId="106" fillId="0" borderId="11" xfId="0" applyFont="1" applyFill="1" applyBorder="1" applyAlignment="1">
      <alignment horizontal="center" vertical="center"/>
    </xf>
    <xf numFmtId="0" fontId="108" fillId="0" borderId="11" xfId="74" applyFont="1" applyFill="1" applyBorder="1" applyAlignment="1">
      <alignment horizontal="left" vertical="center" wrapText="1"/>
      <protection/>
    </xf>
    <xf numFmtId="0" fontId="103" fillId="0" borderId="23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23" xfId="74" applyFont="1" applyFill="1" applyBorder="1" applyAlignment="1">
      <alignment horizontal="center" vertical="center" wrapText="1"/>
      <protection/>
    </xf>
    <xf numFmtId="181" fontId="103" fillId="0" borderId="11" xfId="74" applyNumberFormat="1" applyFont="1" applyFill="1" applyBorder="1" applyAlignment="1">
      <alignment horizontal="center" vertical="center" wrapText="1"/>
      <protection/>
    </xf>
    <xf numFmtId="180" fontId="103" fillId="0" borderId="23" xfId="0" applyNumberFormat="1" applyFont="1" applyFill="1" applyBorder="1" applyAlignment="1">
      <alignment horizontal="center" vertical="center"/>
    </xf>
    <xf numFmtId="180" fontId="103" fillId="0" borderId="46" xfId="0" applyNumberFormat="1" applyFont="1" applyFill="1" applyBorder="1" applyAlignment="1">
      <alignment horizontal="center" vertical="center"/>
    </xf>
    <xf numFmtId="0" fontId="108" fillId="0" borderId="11" xfId="0" applyFont="1" applyFill="1" applyBorder="1" applyAlignment="1">
      <alignment horizontal="left" vertical="center"/>
    </xf>
    <xf numFmtId="180" fontId="103" fillId="0" borderId="48" xfId="0" applyNumberFormat="1" applyFont="1" applyFill="1" applyBorder="1" applyAlignment="1">
      <alignment horizontal="center" vertical="center"/>
    </xf>
    <xf numFmtId="0" fontId="107" fillId="0" borderId="11" xfId="0" applyFont="1" applyFill="1" applyBorder="1" applyAlignment="1">
      <alignment horizontal="left" vertical="center"/>
    </xf>
    <xf numFmtId="180" fontId="103" fillId="0" borderId="26" xfId="0" applyNumberFormat="1" applyFont="1" applyFill="1" applyBorder="1" applyAlignment="1">
      <alignment horizontal="center" vertical="center"/>
    </xf>
    <xf numFmtId="0" fontId="109" fillId="0" borderId="0" xfId="0" applyFont="1" applyAlignment="1">
      <alignment/>
    </xf>
    <xf numFmtId="0" fontId="106" fillId="0" borderId="11" xfId="0" applyFont="1" applyFill="1" applyBorder="1" applyAlignment="1">
      <alignment vertical="center"/>
    </xf>
    <xf numFmtId="0" fontId="104" fillId="0" borderId="11" xfId="0" applyFont="1" applyFill="1" applyBorder="1" applyAlignment="1">
      <alignment vertical="center"/>
    </xf>
    <xf numFmtId="0" fontId="104" fillId="0" borderId="24" xfId="0" applyFont="1" applyFill="1" applyBorder="1" applyAlignment="1">
      <alignment vertical="center"/>
    </xf>
    <xf numFmtId="0" fontId="103" fillId="0" borderId="24" xfId="74" applyFont="1" applyFill="1" applyBorder="1" applyAlignment="1">
      <alignment horizontal="center" vertical="center" wrapText="1"/>
      <protection/>
    </xf>
    <xf numFmtId="180" fontId="103" fillId="0" borderId="49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110" fillId="0" borderId="0" xfId="0" applyFont="1" applyAlignment="1">
      <alignment vertical="center"/>
    </xf>
    <xf numFmtId="180" fontId="110" fillId="0" borderId="0" xfId="0" applyNumberFormat="1" applyFont="1" applyAlignment="1">
      <alignment vertical="center"/>
    </xf>
    <xf numFmtId="0" fontId="11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111" fillId="0" borderId="0" xfId="0" applyFont="1" applyBorder="1" applyAlignment="1">
      <alignment horizontal="left" vertical="center"/>
    </xf>
    <xf numFmtId="0" fontId="111" fillId="0" borderId="0" xfId="0" applyFont="1" applyBorder="1" applyAlignment="1">
      <alignment horizontal="center" vertical="center"/>
    </xf>
    <xf numFmtId="3" fontId="111" fillId="0" borderId="0" xfId="0" applyNumberFormat="1" applyFont="1" applyBorder="1" applyAlignment="1">
      <alignment horizontal="center" vertical="center"/>
    </xf>
    <xf numFmtId="180" fontId="111" fillId="0" borderId="0" xfId="0" applyNumberFormat="1" applyFont="1" applyBorder="1" applyAlignment="1">
      <alignment horizontal="center" vertical="center" wrapText="1"/>
    </xf>
    <xf numFmtId="180" fontId="111" fillId="0" borderId="0" xfId="0" applyNumberFormat="1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06" fillId="0" borderId="0" xfId="0" applyFont="1" applyAlignment="1">
      <alignment vertical="center"/>
    </xf>
    <xf numFmtId="180" fontId="106" fillId="0" borderId="0" xfId="0" applyNumberFormat="1" applyFont="1" applyAlignment="1">
      <alignment vertical="center"/>
    </xf>
    <xf numFmtId="3" fontId="103" fillId="0" borderId="22" xfId="74" applyNumberFormat="1" applyFont="1" applyFill="1" applyBorder="1" applyAlignment="1">
      <alignment horizontal="center" vertical="center" wrapText="1"/>
      <protection/>
    </xf>
    <xf numFmtId="3" fontId="105" fillId="0" borderId="10" xfId="0" applyNumberFormat="1" applyFont="1" applyFill="1" applyBorder="1" applyAlignment="1">
      <alignment horizontal="center" vertical="center" wrapText="1"/>
    </xf>
    <xf numFmtId="3" fontId="110" fillId="0" borderId="0" xfId="0" applyNumberFormat="1" applyFont="1" applyAlignment="1">
      <alignment vertical="center"/>
    </xf>
    <xf numFmtId="3" fontId="106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1" fontId="112" fillId="0" borderId="50" xfId="74" applyNumberFormat="1" applyFont="1" applyFill="1" applyBorder="1" applyAlignment="1">
      <alignment horizontal="center" vertical="center" wrapText="1"/>
      <protection/>
    </xf>
    <xf numFmtId="1" fontId="105" fillId="0" borderId="12" xfId="0" applyNumberFormat="1" applyFont="1" applyFill="1" applyBorder="1" applyAlignment="1">
      <alignment horizontal="center" vertical="center" wrapText="1"/>
    </xf>
    <xf numFmtId="1" fontId="103" fillId="0" borderId="44" xfId="74" applyNumberFormat="1" applyFont="1" applyFill="1" applyBorder="1" applyAlignment="1">
      <alignment horizontal="center" vertical="center" wrapText="1"/>
      <protection/>
    </xf>
    <xf numFmtId="1" fontId="110" fillId="0" borderId="0" xfId="0" applyNumberFormat="1" applyFont="1" applyAlignment="1">
      <alignment vertical="center"/>
    </xf>
    <xf numFmtId="1" fontId="11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/>
    </xf>
    <xf numFmtId="0" fontId="108" fillId="0" borderId="24" xfId="0" applyFont="1" applyFill="1" applyBorder="1" applyAlignment="1">
      <alignment horizontal="left" vertical="center"/>
    </xf>
    <xf numFmtId="0" fontId="103" fillId="0" borderId="0" xfId="74" applyFont="1" applyFill="1" applyBorder="1" applyAlignment="1">
      <alignment horizontal="center" vertical="center" wrapText="1"/>
      <protection/>
    </xf>
    <xf numFmtId="1" fontId="103" fillId="0" borderId="0" xfId="74" applyNumberFormat="1" applyFont="1" applyFill="1" applyBorder="1" applyAlignment="1">
      <alignment horizontal="center" vertical="center" wrapText="1"/>
      <protection/>
    </xf>
    <xf numFmtId="0" fontId="103" fillId="0" borderId="27" xfId="0" applyFont="1" applyFill="1" applyBorder="1" applyAlignment="1">
      <alignment horizontal="center" vertical="center"/>
    </xf>
    <xf numFmtId="0" fontId="103" fillId="0" borderId="24" xfId="0" applyFont="1" applyFill="1" applyBorder="1" applyAlignment="1">
      <alignment horizontal="center" vertical="center"/>
    </xf>
    <xf numFmtId="0" fontId="103" fillId="42" borderId="0" xfId="0" applyFont="1" applyFill="1" applyBorder="1" applyAlignment="1">
      <alignment horizontal="center" vertical="center"/>
    </xf>
    <xf numFmtId="3" fontId="103" fillId="0" borderId="15" xfId="74" applyNumberFormat="1" applyFont="1" applyFill="1" applyBorder="1" applyAlignment="1">
      <alignment horizontal="center" vertical="center" wrapText="1"/>
      <protection/>
    </xf>
    <xf numFmtId="181" fontId="103" fillId="0" borderId="15" xfId="74" applyNumberFormat="1" applyFont="1" applyFill="1" applyBorder="1" applyAlignment="1">
      <alignment horizontal="center" vertical="center" wrapText="1"/>
      <protection/>
    </xf>
    <xf numFmtId="3" fontId="103" fillId="42" borderId="0" xfId="74" applyNumberFormat="1" applyFont="1" applyFill="1" applyBorder="1" applyAlignment="1">
      <alignment horizontal="center" vertical="center" wrapText="1"/>
      <protection/>
    </xf>
    <xf numFmtId="3" fontId="103" fillId="42" borderId="51" xfId="74" applyNumberFormat="1" applyFont="1" applyFill="1" applyBorder="1" applyAlignment="1">
      <alignment horizontal="center" vertical="center" wrapText="1"/>
      <protection/>
    </xf>
    <xf numFmtId="180" fontId="103" fillId="0" borderId="27" xfId="0" applyNumberFormat="1" applyFont="1" applyFill="1" applyBorder="1" applyAlignment="1">
      <alignment horizontal="center" vertical="center"/>
    </xf>
    <xf numFmtId="0" fontId="107" fillId="9" borderId="10" xfId="0" applyFont="1" applyFill="1" applyBorder="1" applyAlignment="1">
      <alignment horizontal="center" vertical="center"/>
    </xf>
    <xf numFmtId="0" fontId="107" fillId="9" borderId="14" xfId="0" applyFont="1" applyFill="1" applyBorder="1" applyAlignment="1">
      <alignment horizontal="center" vertical="center"/>
    </xf>
    <xf numFmtId="0" fontId="107" fillId="9" borderId="43" xfId="0" applyFont="1" applyFill="1" applyBorder="1" applyAlignment="1">
      <alignment horizontal="center" vertical="center"/>
    </xf>
    <xf numFmtId="3" fontId="107" fillId="9" borderId="10" xfId="0" applyNumberFormat="1" applyFont="1" applyFill="1" applyBorder="1" applyAlignment="1">
      <alignment horizontal="center" vertical="center"/>
    </xf>
    <xf numFmtId="181" fontId="107" fillId="9" borderId="10" xfId="74" applyNumberFormat="1" applyFont="1" applyFill="1" applyBorder="1" applyAlignment="1">
      <alignment horizontal="center" vertical="center" wrapText="1"/>
      <protection/>
    </xf>
    <xf numFmtId="3" fontId="107" fillId="9" borderId="14" xfId="0" applyNumberFormat="1" applyFont="1" applyFill="1" applyBorder="1" applyAlignment="1">
      <alignment horizontal="center" vertical="center"/>
    </xf>
    <xf numFmtId="180" fontId="107" fillId="9" borderId="17" xfId="0" applyNumberFormat="1" applyFont="1" applyFill="1" applyBorder="1" applyAlignment="1">
      <alignment horizontal="center" vertical="center"/>
    </xf>
    <xf numFmtId="180" fontId="107" fillId="9" borderId="35" xfId="0" applyNumberFormat="1" applyFont="1" applyFill="1" applyBorder="1" applyAlignment="1">
      <alignment horizontal="center" vertical="center"/>
    </xf>
    <xf numFmtId="1" fontId="113" fillId="9" borderId="52" xfId="74" applyNumberFormat="1" applyFont="1" applyFill="1" applyBorder="1" applyAlignment="1">
      <alignment horizontal="center" vertical="center" wrapText="1"/>
      <protection/>
    </xf>
    <xf numFmtId="3" fontId="113" fillId="9" borderId="10" xfId="74" applyNumberFormat="1" applyFont="1" applyFill="1" applyBorder="1" applyAlignment="1">
      <alignment horizontal="center" vertical="center" wrapText="1"/>
      <protection/>
    </xf>
    <xf numFmtId="3" fontId="113" fillId="9" borderId="52" xfId="74" applyNumberFormat="1" applyFont="1" applyFill="1" applyBorder="1" applyAlignment="1">
      <alignment horizontal="center" vertical="center" wrapText="1"/>
      <protection/>
    </xf>
    <xf numFmtId="3" fontId="113" fillId="9" borderId="43" xfId="74" applyNumberFormat="1" applyFont="1" applyFill="1" applyBorder="1" applyAlignment="1">
      <alignment horizontal="center" vertical="center" wrapText="1"/>
      <protection/>
    </xf>
    <xf numFmtId="0" fontId="114" fillId="0" borderId="0" xfId="0" applyFont="1" applyBorder="1" applyAlignment="1">
      <alignment vertical="center"/>
    </xf>
    <xf numFmtId="0" fontId="37" fillId="35" borderId="11" xfId="0" applyFont="1" applyFill="1" applyBorder="1" applyAlignment="1">
      <alignment horizontal="center" vertical="center" wrapText="1"/>
    </xf>
    <xf numFmtId="0" fontId="37" fillId="40" borderId="11" xfId="0" applyFont="1" applyFill="1" applyBorder="1" applyAlignment="1">
      <alignment horizontal="center" vertical="center" wrapText="1"/>
    </xf>
    <xf numFmtId="0" fontId="37" fillId="13" borderId="11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horizontal="center" vertical="center" wrapText="1"/>
    </xf>
    <xf numFmtId="1" fontId="37" fillId="4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7" fillId="40" borderId="24" xfId="0" applyFont="1" applyFill="1" applyBorder="1" applyAlignment="1">
      <alignment horizontal="center" vertical="center" wrapText="1"/>
    </xf>
    <xf numFmtId="0" fontId="37" fillId="13" borderId="24" xfId="0" applyFont="1" applyFill="1" applyBorder="1" applyAlignment="1">
      <alignment horizontal="center" vertical="center" wrapText="1"/>
    </xf>
    <xf numFmtId="1" fontId="37" fillId="40" borderId="24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180" fontId="37" fillId="4" borderId="11" xfId="0" applyNumberFormat="1" applyFont="1" applyFill="1" applyBorder="1" applyAlignment="1">
      <alignment horizontal="center" vertical="center" wrapText="1"/>
    </xf>
    <xf numFmtId="0" fontId="37" fillId="40" borderId="11" xfId="73" applyFont="1" applyFill="1" applyBorder="1" applyAlignment="1">
      <alignment horizontal="center" vertical="center" wrapText="1"/>
      <protection/>
    </xf>
    <xf numFmtId="0" fontId="36" fillId="40" borderId="11" xfId="73" applyFont="1" applyFill="1" applyBorder="1" applyAlignment="1">
      <alignment horizontal="center" vertical="center" wrapText="1"/>
      <protection/>
    </xf>
    <xf numFmtId="0" fontId="38" fillId="40" borderId="11" xfId="73" applyFont="1" applyFill="1" applyBorder="1" applyAlignment="1">
      <alignment horizontal="center" vertical="center" wrapText="1"/>
      <protection/>
    </xf>
    <xf numFmtId="0" fontId="39" fillId="19" borderId="11" xfId="0" applyFont="1" applyFill="1" applyBorder="1" applyAlignment="1">
      <alignment horizontal="center" vertical="center" wrapText="1"/>
    </xf>
    <xf numFmtId="0" fontId="39" fillId="19" borderId="23" xfId="0" applyFont="1" applyFill="1" applyBorder="1" applyAlignment="1">
      <alignment horizontal="center" vertical="center" wrapText="1"/>
    </xf>
    <xf numFmtId="0" fontId="39" fillId="19" borderId="26" xfId="0" applyFont="1" applyFill="1" applyBorder="1" applyAlignment="1">
      <alignment horizontal="center" vertical="center" wrapText="1"/>
    </xf>
    <xf numFmtId="0" fontId="37" fillId="35" borderId="23" xfId="0" applyFont="1" applyFill="1" applyBorder="1" applyAlignment="1">
      <alignment horizontal="center" vertical="center" wrapText="1"/>
    </xf>
    <xf numFmtId="0" fontId="37" fillId="35" borderId="26" xfId="0" applyFont="1" applyFill="1" applyBorder="1" applyAlignment="1">
      <alignment horizontal="center" vertical="center" wrapText="1"/>
    </xf>
    <xf numFmtId="0" fontId="37" fillId="35" borderId="27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0" fontId="37" fillId="0" borderId="24" xfId="73" applyFont="1" applyFill="1" applyBorder="1" applyAlignment="1">
      <alignment horizontal="center" vertical="center" wrapText="1"/>
      <protection/>
    </xf>
    <xf numFmtId="0" fontId="37" fillId="0" borderId="24" xfId="0" applyFont="1" applyFill="1" applyBorder="1" applyAlignment="1">
      <alignment horizontal="center" vertical="center"/>
    </xf>
    <xf numFmtId="180" fontId="34" fillId="4" borderId="24" xfId="73" applyNumberFormat="1" applyFont="1" applyFill="1" applyBorder="1" applyAlignment="1">
      <alignment horizontal="center" vertical="center" wrapText="1"/>
      <protection/>
    </xf>
    <xf numFmtId="180" fontId="33" fillId="0" borderId="30" xfId="73" applyNumberFormat="1" applyFont="1" applyFill="1" applyBorder="1" applyAlignment="1">
      <alignment horizontal="center" vertical="center" wrapText="1"/>
      <protection/>
    </xf>
    <xf numFmtId="0" fontId="48" fillId="3" borderId="10" xfId="0" applyFont="1" applyFill="1" applyBorder="1" applyAlignment="1">
      <alignment horizontal="center" vertical="center"/>
    </xf>
    <xf numFmtId="180" fontId="33" fillId="3" borderId="10" xfId="73" applyNumberFormat="1" applyFont="1" applyFill="1" applyBorder="1" applyAlignment="1">
      <alignment horizontal="center" vertical="center" wrapText="1"/>
      <protection/>
    </xf>
    <xf numFmtId="180" fontId="33" fillId="3" borderId="12" xfId="73" applyNumberFormat="1" applyFont="1" applyFill="1" applyBorder="1" applyAlignment="1">
      <alignment horizontal="center" vertical="center" wrapText="1"/>
      <protection/>
    </xf>
    <xf numFmtId="1" fontId="48" fillId="3" borderId="10" xfId="0" applyNumberFormat="1" applyFont="1" applyFill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1" fontId="10" fillId="3" borderId="15" xfId="73" applyNumberFormat="1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1" fontId="9" fillId="3" borderId="15" xfId="73" applyNumberFormat="1" applyFont="1" applyFill="1" applyBorder="1" applyAlignment="1">
      <alignment horizontal="center" vertical="center" wrapText="1"/>
      <protection/>
    </xf>
    <xf numFmtId="1" fontId="9" fillId="0" borderId="15" xfId="73" applyNumberFormat="1" applyFont="1" applyFill="1" applyBorder="1" applyAlignment="1">
      <alignment horizontal="center" vertical="center" wrapText="1"/>
      <protection/>
    </xf>
    <xf numFmtId="0" fontId="7" fillId="0" borderId="0" xfId="73" applyFont="1" applyBorder="1" applyAlignment="1">
      <alignment horizontal="left" vertical="center"/>
      <protection/>
    </xf>
    <xf numFmtId="0" fontId="11" fillId="0" borderId="10" xfId="0" applyFont="1" applyFill="1" applyBorder="1" applyAlignment="1">
      <alignment horizontal="left" vertical="center" wrapText="1"/>
    </xf>
    <xf numFmtId="0" fontId="30" fillId="39" borderId="11" xfId="61" applyNumberFormat="1" applyFont="1" applyFill="1" applyBorder="1" applyAlignment="1">
      <alignment horizontal="left" vertical="center" wrapText="1"/>
      <protection/>
    </xf>
    <xf numFmtId="0" fontId="17" fillId="39" borderId="11" xfId="61" applyNumberFormat="1" applyFont="1" applyFill="1" applyBorder="1" applyAlignment="1">
      <alignment horizontal="left" vertical="center" wrapText="1"/>
      <protection/>
    </xf>
    <xf numFmtId="0" fontId="17" fillId="39" borderId="24" xfId="61" applyNumberFormat="1" applyFont="1" applyFill="1" applyBorder="1" applyAlignment="1">
      <alignment horizontal="left" vertical="center" wrapText="1"/>
      <protection/>
    </xf>
    <xf numFmtId="0" fontId="28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39" borderId="0" xfId="73" applyFont="1" applyFill="1" applyBorder="1" applyAlignment="1">
      <alignment horizontal="center" vertical="center"/>
      <protection/>
    </xf>
    <xf numFmtId="0" fontId="23" fillId="39" borderId="11" xfId="73" applyFont="1" applyFill="1" applyBorder="1" applyAlignment="1">
      <alignment horizontal="center" vertical="center" wrapText="1"/>
      <protection/>
    </xf>
    <xf numFmtId="0" fontId="24" fillId="39" borderId="11" xfId="73" applyFont="1" applyFill="1" applyBorder="1" applyAlignment="1">
      <alignment horizontal="center" vertical="center" wrapText="1"/>
      <protection/>
    </xf>
    <xf numFmtId="0" fontId="18" fillId="39" borderId="11" xfId="0" applyFont="1" applyFill="1" applyBorder="1" applyAlignment="1">
      <alignment horizontal="center" vertical="center" wrapText="1"/>
    </xf>
    <xf numFmtId="0" fontId="16" fillId="39" borderId="11" xfId="70" applyFont="1" applyFill="1" applyBorder="1" applyAlignment="1">
      <alignment horizontal="center"/>
      <protection/>
    </xf>
    <xf numFmtId="0" fontId="16" fillId="39" borderId="11" xfId="0" applyFont="1" applyFill="1" applyBorder="1" applyAlignment="1">
      <alignment horizontal="center"/>
    </xf>
    <xf numFmtId="0" fontId="16" fillId="39" borderId="24" xfId="70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5" fillId="39" borderId="11" xfId="70" applyFont="1" applyFill="1" applyBorder="1">
      <alignment/>
      <protection/>
    </xf>
    <xf numFmtId="0" fontId="15" fillId="39" borderId="11" xfId="70" applyFont="1" applyFill="1" applyBorder="1" applyAlignment="1">
      <alignment horizontal="center" vertical="center"/>
      <protection/>
    </xf>
    <xf numFmtId="1" fontId="15" fillId="39" borderId="11" xfId="70" applyNumberFormat="1" applyFont="1" applyFill="1" applyBorder="1" applyAlignment="1">
      <alignment horizontal="center" vertical="center" wrapText="1"/>
      <protection/>
    </xf>
    <xf numFmtId="0" fontId="15" fillId="39" borderId="11" xfId="70" applyFont="1" applyFill="1" applyBorder="1" applyAlignment="1">
      <alignment horizontal="center" vertical="center" wrapText="1"/>
      <protection/>
    </xf>
    <xf numFmtId="0" fontId="105" fillId="39" borderId="11" xfId="0" applyFont="1" applyFill="1" applyBorder="1" applyAlignment="1">
      <alignment horizontal="center"/>
    </xf>
    <xf numFmtId="1" fontId="11" fillId="39" borderId="11" xfId="0" applyNumberFormat="1" applyFont="1" applyFill="1" applyBorder="1" applyAlignment="1">
      <alignment horizontal="center" vertical="center"/>
    </xf>
    <xf numFmtId="0" fontId="15" fillId="39" borderId="11" xfId="70" applyFont="1" applyFill="1" applyBorder="1" applyAlignment="1">
      <alignment horizontal="center"/>
      <protection/>
    </xf>
    <xf numFmtId="1" fontId="15" fillId="39" borderId="11" xfId="70" applyNumberFormat="1" applyFont="1" applyFill="1" applyBorder="1" applyAlignment="1">
      <alignment horizontal="center"/>
      <protection/>
    </xf>
    <xf numFmtId="1" fontId="15" fillId="39" borderId="11" xfId="73" applyNumberFormat="1" applyFont="1" applyFill="1" applyBorder="1" applyAlignment="1">
      <alignment horizontal="center" vertical="center" wrapText="1"/>
      <protection/>
    </xf>
    <xf numFmtId="0" fontId="11" fillId="39" borderId="11" xfId="0" applyFont="1" applyFill="1" applyBorder="1" applyAlignment="1">
      <alignment horizontal="center" vertical="center"/>
    </xf>
    <xf numFmtId="180" fontId="11" fillId="39" borderId="11" xfId="73" applyNumberFormat="1" applyFont="1" applyFill="1" applyBorder="1" applyAlignment="1">
      <alignment horizontal="center" vertical="center" wrapText="1"/>
      <protection/>
    </xf>
    <xf numFmtId="0" fontId="50" fillId="39" borderId="11" xfId="0" applyFont="1" applyFill="1" applyBorder="1" applyAlignment="1">
      <alignment vertical="center"/>
    </xf>
    <xf numFmtId="0" fontId="11" fillId="39" borderId="11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/>
    </xf>
    <xf numFmtId="3" fontId="11" fillId="39" borderId="11" xfId="73" applyNumberFormat="1" applyFont="1" applyFill="1" applyBorder="1" applyAlignment="1">
      <alignment horizontal="center" vertical="center" wrapText="1"/>
      <protection/>
    </xf>
    <xf numFmtId="0" fontId="11" fillId="39" borderId="11" xfId="75" applyFont="1" applyFill="1" applyBorder="1" applyAlignment="1">
      <alignment horizontal="center" vertical="center" wrapText="1"/>
      <protection/>
    </xf>
    <xf numFmtId="0" fontId="11" fillId="39" borderId="11" xfId="0" applyFont="1" applyFill="1" applyBorder="1" applyAlignment="1">
      <alignment vertical="center"/>
    </xf>
    <xf numFmtId="0" fontId="15" fillId="39" borderId="11" xfId="0" applyFont="1" applyFill="1" applyBorder="1" applyAlignment="1">
      <alignment vertical="center"/>
    </xf>
    <xf numFmtId="0" fontId="15" fillId="39" borderId="11" xfId="72" applyFont="1" applyFill="1" applyBorder="1">
      <alignment/>
      <protection/>
    </xf>
    <xf numFmtId="0" fontId="15" fillId="39" borderId="11" xfId="72" applyFont="1" applyFill="1" applyBorder="1" applyAlignment="1">
      <alignment horizontal="center" vertical="center"/>
      <protection/>
    </xf>
    <xf numFmtId="180" fontId="15" fillId="39" borderId="11" xfId="0" applyNumberFormat="1" applyFont="1" applyFill="1" applyBorder="1" applyAlignment="1">
      <alignment horizontal="center" vertical="center"/>
    </xf>
    <xf numFmtId="0" fontId="15" fillId="39" borderId="11" xfId="0" applyFont="1" applyFill="1" applyBorder="1" applyAlignment="1">
      <alignment/>
    </xf>
    <xf numFmtId="0" fontId="15" fillId="39" borderId="11" xfId="69" applyFont="1" applyFill="1" applyBorder="1">
      <alignment/>
      <protection/>
    </xf>
    <xf numFmtId="0" fontId="15" fillId="39" borderId="11" xfId="69" applyFont="1" applyFill="1" applyBorder="1" applyAlignment="1">
      <alignment horizontal="center" vertical="center"/>
      <protection/>
    </xf>
    <xf numFmtId="180" fontId="15" fillId="39" borderId="11" xfId="70" applyNumberFormat="1" applyFont="1" applyFill="1" applyBorder="1" applyAlignment="1">
      <alignment horizontal="center"/>
      <protection/>
    </xf>
    <xf numFmtId="0" fontId="15" fillId="39" borderId="24" xfId="71" applyFont="1" applyFill="1" applyBorder="1">
      <alignment/>
      <protection/>
    </xf>
    <xf numFmtId="0" fontId="15" fillId="39" borderId="24" xfId="70" applyFont="1" applyFill="1" applyBorder="1" applyAlignment="1">
      <alignment horizontal="center" vertical="center"/>
      <protection/>
    </xf>
    <xf numFmtId="0" fontId="15" fillId="39" borderId="24" xfId="71" applyFont="1" applyFill="1" applyBorder="1" applyAlignment="1">
      <alignment horizontal="center" vertical="center"/>
      <protection/>
    </xf>
    <xf numFmtId="0" fontId="15" fillId="39" borderId="24" xfId="70" applyFont="1" applyFill="1" applyBorder="1" applyAlignment="1">
      <alignment horizontal="center" vertical="center" wrapText="1"/>
      <protection/>
    </xf>
    <xf numFmtId="0" fontId="105" fillId="39" borderId="24" xfId="0" applyFont="1" applyFill="1" applyBorder="1" applyAlignment="1">
      <alignment horizontal="center"/>
    </xf>
    <xf numFmtId="0" fontId="15" fillId="39" borderId="24" xfId="70" applyFont="1" applyFill="1" applyBorder="1" applyAlignment="1">
      <alignment horizontal="center"/>
      <protection/>
    </xf>
    <xf numFmtId="1" fontId="15" fillId="39" borderId="24" xfId="70" applyNumberFormat="1" applyFont="1" applyFill="1" applyBorder="1" applyAlignment="1">
      <alignment horizontal="center"/>
      <protection/>
    </xf>
    <xf numFmtId="1" fontId="15" fillId="39" borderId="24" xfId="73" applyNumberFormat="1" applyFont="1" applyFill="1" applyBorder="1" applyAlignment="1">
      <alignment horizontal="center" vertical="center" wrapText="1"/>
      <protection/>
    </xf>
    <xf numFmtId="0" fontId="15" fillId="39" borderId="24" xfId="0" applyFont="1" applyFill="1" applyBorder="1" applyAlignment="1">
      <alignment horizontal="center" vertical="center"/>
    </xf>
    <xf numFmtId="0" fontId="15" fillId="39" borderId="24" xfId="71" applyFont="1" applyFill="1" applyBorder="1" applyAlignment="1">
      <alignment horizontal="center"/>
      <protection/>
    </xf>
    <xf numFmtId="0" fontId="15" fillId="39" borderId="24" xfId="0" applyFont="1" applyFill="1" applyBorder="1" applyAlignment="1">
      <alignment/>
    </xf>
    <xf numFmtId="1" fontId="7" fillId="0" borderId="0" xfId="0" applyNumberFormat="1" applyFont="1" applyBorder="1" applyAlignment="1">
      <alignment vertical="center"/>
    </xf>
    <xf numFmtId="1" fontId="23" fillId="39" borderId="11" xfId="73" applyNumberFormat="1" applyFont="1" applyFill="1" applyBorder="1" applyAlignment="1">
      <alignment horizontal="center" vertical="center" wrapText="1"/>
      <protection/>
    </xf>
    <xf numFmtId="1" fontId="18" fillId="39" borderId="11" xfId="0" applyNumberFormat="1" applyFont="1" applyFill="1" applyBorder="1" applyAlignment="1">
      <alignment horizontal="center" vertical="center" wrapText="1"/>
    </xf>
    <xf numFmtId="1" fontId="15" fillId="39" borderId="24" xfId="70" applyNumberFormat="1" applyFont="1" applyFill="1" applyBorder="1" applyAlignment="1">
      <alignment horizontal="center" vertical="center" wrapText="1"/>
      <protection/>
    </xf>
    <xf numFmtId="1" fontId="11" fillId="39" borderId="24" xfId="0" applyNumberFormat="1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9" fillId="9" borderId="13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1" fontId="9" fillId="9" borderId="10" xfId="70" applyNumberFormat="1" applyFont="1" applyFill="1" applyBorder="1" applyAlignment="1">
      <alignment horizontal="center" vertical="center" wrapText="1"/>
      <protection/>
    </xf>
    <xf numFmtId="1" fontId="15" fillId="0" borderId="11" xfId="0" applyNumberFormat="1" applyFont="1" applyBorder="1" applyAlignment="1">
      <alignment horizontal="center" vertical="center" wrapText="1"/>
    </xf>
    <xf numFmtId="180" fontId="15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/>
    </xf>
    <xf numFmtId="180" fontId="51" fillId="3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vertical="center" wrapText="1"/>
    </xf>
    <xf numFmtId="0" fontId="51" fillId="3" borderId="11" xfId="0" applyFont="1" applyFill="1" applyBorder="1" applyAlignment="1">
      <alignment horizontal="center" vertical="center" wrapText="1"/>
    </xf>
    <xf numFmtId="1" fontId="51" fillId="3" borderId="11" xfId="0" applyNumberFormat="1" applyFont="1" applyFill="1" applyBorder="1" applyAlignment="1">
      <alignment horizontal="center" vertical="center" wrapText="1"/>
    </xf>
    <xf numFmtId="0" fontId="51" fillId="3" borderId="11" xfId="0" applyFont="1" applyFill="1" applyBorder="1" applyAlignment="1">
      <alignment horizontal="center" vertical="center"/>
    </xf>
    <xf numFmtId="1" fontId="51" fillId="3" borderId="11" xfId="0" applyNumberFormat="1" applyFont="1" applyFill="1" applyBorder="1" applyAlignment="1">
      <alignment horizontal="center" vertical="center"/>
    </xf>
    <xf numFmtId="0" fontId="51" fillId="3" borderId="11" xfId="0" applyFont="1" applyFill="1" applyBorder="1" applyAlignment="1">
      <alignment/>
    </xf>
    <xf numFmtId="0" fontId="10" fillId="9" borderId="13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1" fontId="10" fillId="9" borderId="35" xfId="73" applyNumberFormat="1" applyFont="1" applyFill="1" applyBorder="1" applyAlignment="1">
      <alignment horizontal="center" vertical="center" wrapText="1"/>
      <protection/>
    </xf>
    <xf numFmtId="0" fontId="10" fillId="35" borderId="2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8" xfId="73" applyFont="1" applyFill="1" applyBorder="1" applyAlignment="1">
      <alignment horizontal="center" vertical="center" wrapText="1"/>
      <protection/>
    </xf>
    <xf numFmtId="0" fontId="15" fillId="0" borderId="28" xfId="0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/>
    </xf>
    <xf numFmtId="1" fontId="15" fillId="3" borderId="28" xfId="0" applyNumberFormat="1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1" fontId="15" fillId="3" borderId="11" xfId="73" applyNumberFormat="1" applyFont="1" applyFill="1" applyBorder="1" applyAlignment="1">
      <alignment horizontal="center" vertical="center" wrapText="1"/>
      <protection/>
    </xf>
    <xf numFmtId="1" fontId="15" fillId="0" borderId="11" xfId="73" applyNumberFormat="1" applyFont="1" applyFill="1" applyBorder="1" applyAlignment="1">
      <alignment horizontal="center" vertical="center" wrapText="1"/>
      <protection/>
    </xf>
    <xf numFmtId="1" fontId="23" fillId="3" borderId="11" xfId="73" applyNumberFormat="1" applyFont="1" applyFill="1" applyBorder="1" applyAlignment="1">
      <alignment horizontal="center" vertical="center" wrapText="1"/>
      <protection/>
    </xf>
    <xf numFmtId="0" fontId="15" fillId="0" borderId="26" xfId="42" applyNumberFormat="1" applyFont="1" applyFill="1" applyBorder="1" applyAlignment="1">
      <alignment horizontal="center" vertical="center" wrapText="1"/>
    </xf>
    <xf numFmtId="1" fontId="15" fillId="3" borderId="11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3" borderId="11" xfId="73" applyNumberFormat="1" applyFont="1" applyFill="1" applyBorder="1" applyAlignment="1">
      <alignment horizontal="center" vertical="center" wrapText="1"/>
      <protection/>
    </xf>
    <xf numFmtId="0" fontId="15" fillId="0" borderId="26" xfId="73" applyNumberFormat="1" applyFont="1" applyFill="1" applyBorder="1" applyAlignment="1">
      <alignment horizontal="center" vertical="center" wrapText="1"/>
      <protection/>
    </xf>
    <xf numFmtId="0" fontId="15" fillId="0" borderId="23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3" fontId="15" fillId="35" borderId="11" xfId="73" applyNumberFormat="1" applyFont="1" applyFill="1" applyBorder="1" applyAlignment="1">
      <alignment horizontal="center" vertical="center" wrapText="1"/>
      <protection/>
    </xf>
    <xf numFmtId="0" fontId="15" fillId="0" borderId="27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0" fontId="15" fillId="39" borderId="11" xfId="0" applyFont="1" applyFill="1" applyBorder="1" applyAlignment="1">
      <alignment horizontal="left" vertical="center"/>
    </xf>
    <xf numFmtId="0" fontId="15" fillId="35" borderId="11" xfId="75" applyFont="1" applyFill="1" applyBorder="1" applyAlignment="1">
      <alignment horizontal="center" vertical="center" wrapText="1"/>
      <protection/>
    </xf>
    <xf numFmtId="0" fontId="15" fillId="39" borderId="24" xfId="0" applyFont="1" applyFill="1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1" fontId="15" fillId="3" borderId="24" xfId="73" applyNumberFormat="1" applyFont="1" applyFill="1" applyBorder="1" applyAlignment="1">
      <alignment horizontal="center" vertical="center" wrapText="1"/>
      <protection/>
    </xf>
    <xf numFmtId="1" fontId="15" fillId="0" borderId="24" xfId="73" applyNumberFormat="1" applyFont="1" applyFill="1" applyBorder="1" applyAlignment="1">
      <alignment horizontal="center" vertical="center" wrapText="1"/>
      <protection/>
    </xf>
    <xf numFmtId="0" fontId="15" fillId="3" borderId="24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35" borderId="10" xfId="75" applyFont="1" applyFill="1" applyBorder="1" applyAlignment="1">
      <alignment horizontal="center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1" fontId="8" fillId="39" borderId="10" xfId="73" applyNumberFormat="1" applyFont="1" applyFill="1" applyBorder="1" applyAlignment="1">
      <alignment horizontal="center" vertical="center" wrapText="1"/>
      <protection/>
    </xf>
    <xf numFmtId="1" fontId="8" fillId="35" borderId="10" xfId="0" applyNumberFormat="1" applyFont="1" applyFill="1" applyBorder="1" applyAlignment="1">
      <alignment horizontal="center" vertical="center"/>
    </xf>
    <xf numFmtId="2" fontId="7" fillId="0" borderId="12" xfId="73" applyNumberFormat="1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/>
    </xf>
    <xf numFmtId="180" fontId="54" fillId="3" borderId="10" xfId="73" applyNumberFormat="1" applyFont="1" applyFill="1" applyBorder="1" applyAlignment="1">
      <alignment horizontal="center" vertical="center" wrapText="1"/>
      <protection/>
    </xf>
    <xf numFmtId="180" fontId="54" fillId="0" borderId="12" xfId="73" applyNumberFormat="1" applyFont="1" applyFill="1" applyBorder="1" applyAlignment="1">
      <alignment horizontal="center" vertical="center" wrapText="1"/>
      <protection/>
    </xf>
    <xf numFmtId="0" fontId="8" fillId="0" borderId="10" xfId="73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left" vertical="center"/>
    </xf>
    <xf numFmtId="0" fontId="8" fillId="39" borderId="10" xfId="0" applyFont="1" applyFill="1" applyBorder="1" applyAlignment="1">
      <alignment horizontal="left" vertical="center"/>
    </xf>
    <xf numFmtId="180" fontId="7" fillId="9" borderId="12" xfId="73" applyNumberFormat="1" applyFont="1" applyFill="1" applyBorder="1" applyAlignment="1">
      <alignment horizontal="center" vertical="center" wrapText="1"/>
      <protection/>
    </xf>
    <xf numFmtId="180" fontId="43" fillId="0" borderId="12" xfId="0" applyNumberFormat="1" applyFont="1" applyFill="1" applyBorder="1" applyAlignment="1">
      <alignment horizontal="center" vertical="center" wrapText="1"/>
    </xf>
    <xf numFmtId="180" fontId="7" fillId="9" borderId="10" xfId="73" applyNumberFormat="1" applyFont="1" applyFill="1" applyBorder="1" applyAlignment="1">
      <alignment horizontal="center" vertical="center" wrapText="1"/>
      <protection/>
    </xf>
    <xf numFmtId="180" fontId="43" fillId="3" borderId="10" xfId="0" applyNumberFormat="1" applyFont="1" applyFill="1" applyBorder="1" applyAlignment="1">
      <alignment horizontal="center" vertical="center" wrapText="1"/>
    </xf>
    <xf numFmtId="180" fontId="7" fillId="3" borderId="10" xfId="0" applyNumberFormat="1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" fontId="7" fillId="6" borderId="10" xfId="73" applyNumberFormat="1" applyFont="1" applyFill="1" applyBorder="1" applyAlignment="1">
      <alignment horizontal="center" vertical="center" wrapText="1"/>
      <protection/>
    </xf>
    <xf numFmtId="0" fontId="11" fillId="13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1" fontId="9" fillId="2" borderId="11" xfId="73" applyNumberFormat="1" applyFont="1" applyFill="1" applyBorder="1" applyAlignment="1">
      <alignment horizontal="center" vertical="center" wrapText="1"/>
      <protection/>
    </xf>
    <xf numFmtId="1" fontId="9" fillId="2" borderId="24" xfId="73" applyNumberFormat="1" applyFont="1" applyFill="1" applyBorder="1" applyAlignment="1">
      <alignment horizontal="center" vertical="center" wrapText="1"/>
      <protection/>
    </xf>
    <xf numFmtId="180" fontId="9" fillId="9" borderId="10" xfId="73" applyNumberFormat="1" applyFont="1" applyFill="1" applyBorder="1" applyAlignment="1">
      <alignment horizontal="center" vertical="center" wrapText="1"/>
      <protection/>
    </xf>
    <xf numFmtId="2" fontId="9" fillId="9" borderId="12" xfId="73" applyNumberFormat="1" applyFont="1" applyFill="1" applyBorder="1" applyAlignment="1">
      <alignment horizontal="center" vertical="center" wrapText="1"/>
      <protection/>
    </xf>
    <xf numFmtId="180" fontId="9" fillId="7" borderId="12" xfId="73" applyNumberFormat="1" applyFont="1" applyFill="1" applyBorder="1" applyAlignment="1">
      <alignment horizontal="center" vertical="center" wrapText="1"/>
      <protection/>
    </xf>
    <xf numFmtId="180" fontId="3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80" fontId="10" fillId="0" borderId="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wrapText="1"/>
    </xf>
    <xf numFmtId="0" fontId="8" fillId="3" borderId="15" xfId="0" applyFont="1" applyFill="1" applyBorder="1" applyAlignment="1">
      <alignment horizontal="center" vertical="center"/>
    </xf>
    <xf numFmtId="180" fontId="9" fillId="0" borderId="15" xfId="73" applyNumberFormat="1" applyFont="1" applyFill="1" applyBorder="1" applyAlignment="1">
      <alignment horizontal="center" vertical="center" wrapText="1"/>
      <protection/>
    </xf>
    <xf numFmtId="180" fontId="9" fillId="7" borderId="32" xfId="73" applyNumberFormat="1" applyFont="1" applyFill="1" applyBorder="1" applyAlignment="1">
      <alignment horizontal="center" vertical="center" wrapText="1"/>
      <protection/>
    </xf>
    <xf numFmtId="180" fontId="28" fillId="3" borderId="1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35" borderId="15" xfId="73" applyFont="1" applyFill="1" applyBorder="1" applyAlignment="1">
      <alignment horizontal="left" vertical="center" wrapText="1"/>
      <protection/>
    </xf>
    <xf numFmtId="0" fontId="10" fillId="0" borderId="15" xfId="73" applyFont="1" applyFill="1" applyBorder="1" applyAlignment="1">
      <alignment horizontal="center" vertical="center" wrapText="1"/>
      <protection/>
    </xf>
    <xf numFmtId="1" fontId="7" fillId="6" borderId="15" xfId="73" applyNumberFormat="1" applyFont="1" applyFill="1" applyBorder="1" applyAlignment="1">
      <alignment horizontal="center" vertical="center" wrapText="1"/>
      <protection/>
    </xf>
    <xf numFmtId="180" fontId="7" fillId="3" borderId="15" xfId="0" applyNumberFormat="1" applyFont="1" applyFill="1" applyBorder="1" applyAlignment="1">
      <alignment horizontal="center" vertical="center" wrapText="1"/>
    </xf>
    <xf numFmtId="0" fontId="10" fillId="35" borderId="15" xfId="73" applyFont="1" applyFill="1" applyBorder="1" applyAlignment="1">
      <alignment horizontal="center" vertical="center" wrapText="1"/>
      <protection/>
    </xf>
    <xf numFmtId="180" fontId="9" fillId="3" borderId="15" xfId="73" applyNumberFormat="1" applyFont="1" applyFill="1" applyBorder="1" applyAlignment="1">
      <alignment horizontal="center" vertical="center" wrapText="1"/>
      <protection/>
    </xf>
    <xf numFmtId="180" fontId="9" fillId="9" borderId="12" xfId="73" applyNumberFormat="1" applyFont="1" applyFill="1" applyBorder="1" applyAlignment="1">
      <alignment horizontal="center" vertical="center" wrapText="1"/>
      <protection/>
    </xf>
    <xf numFmtId="0" fontId="8" fillId="15" borderId="42" xfId="0" applyFont="1" applyFill="1" applyBorder="1" applyAlignment="1">
      <alignment horizontal="center" vertical="center"/>
    </xf>
    <xf numFmtId="0" fontId="8" fillId="15" borderId="43" xfId="0" applyFont="1" applyFill="1" applyBorder="1" applyAlignment="1">
      <alignment horizontal="center" vertical="center"/>
    </xf>
    <xf numFmtId="0" fontId="17" fillId="37" borderId="45" xfId="73" applyFont="1" applyFill="1" applyBorder="1" applyAlignment="1">
      <alignment horizontal="center" vertical="center" wrapText="1"/>
      <protection/>
    </xf>
    <xf numFmtId="0" fontId="17" fillId="37" borderId="11" xfId="73" applyFont="1" applyFill="1" applyBorder="1" applyAlignment="1">
      <alignment horizontal="center" vertical="center" wrapText="1"/>
      <protection/>
    </xf>
    <xf numFmtId="0" fontId="17" fillId="0" borderId="11" xfId="73" applyFont="1" applyBorder="1" applyAlignment="1">
      <alignment horizontal="center" vertical="center" wrapText="1"/>
      <protection/>
    </xf>
    <xf numFmtId="0" fontId="17" fillId="36" borderId="45" xfId="73" applyFont="1" applyFill="1" applyBorder="1" applyAlignment="1">
      <alignment horizontal="center" vertical="center" wrapText="1"/>
      <protection/>
    </xf>
    <xf numFmtId="0" fontId="17" fillId="0" borderId="45" xfId="73" applyFont="1" applyBorder="1" applyAlignment="1">
      <alignment horizontal="center" vertical="center" wrapText="1"/>
      <protection/>
    </xf>
    <xf numFmtId="0" fontId="17" fillId="0" borderId="22" xfId="73" applyFont="1" applyBorder="1" applyAlignment="1">
      <alignment horizontal="center" vertical="center" wrapText="1"/>
      <protection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7" fillId="0" borderId="0" xfId="73" applyFont="1" applyBorder="1" applyAlignment="1">
      <alignment horizontal="center" vertical="center" wrapText="1"/>
      <protection/>
    </xf>
    <xf numFmtId="0" fontId="7" fillId="0" borderId="50" xfId="73" applyFont="1" applyBorder="1" applyAlignment="1">
      <alignment horizontal="center" vertical="center"/>
      <protection/>
    </xf>
    <xf numFmtId="0" fontId="17" fillId="43" borderId="53" xfId="0" applyFont="1" applyFill="1" applyBorder="1" applyAlignment="1">
      <alignment horizontal="center" vertical="center" wrapText="1"/>
    </xf>
    <xf numFmtId="0" fontId="17" fillId="43" borderId="54" xfId="0" applyFont="1" applyFill="1" applyBorder="1" applyAlignment="1">
      <alignment horizontal="center" vertical="center" wrapText="1"/>
    </xf>
    <xf numFmtId="0" fontId="17" fillId="43" borderId="55" xfId="0" applyFont="1" applyFill="1" applyBorder="1" applyAlignment="1">
      <alignment horizontal="center" vertical="center" wrapText="1"/>
    </xf>
    <xf numFmtId="0" fontId="17" fillId="3" borderId="45" xfId="73" applyFont="1" applyFill="1" applyBorder="1" applyAlignment="1">
      <alignment horizontal="center" vertical="center" wrapText="1"/>
      <protection/>
    </xf>
    <xf numFmtId="1" fontId="9" fillId="33" borderId="20" xfId="73" applyNumberFormat="1" applyFont="1" applyFill="1" applyBorder="1" applyAlignment="1">
      <alignment horizontal="center" vertical="center" wrapText="1"/>
      <protection/>
    </xf>
    <xf numFmtId="1" fontId="9" fillId="33" borderId="15" xfId="73" applyNumberFormat="1" applyFont="1" applyFill="1" applyBorder="1" applyAlignment="1">
      <alignment horizontal="center" vertical="center" wrapText="1"/>
      <protection/>
    </xf>
    <xf numFmtId="1" fontId="9" fillId="33" borderId="18" xfId="73" applyNumberFormat="1" applyFont="1" applyFill="1" applyBorder="1" applyAlignment="1">
      <alignment horizontal="center" vertical="center" wrapText="1"/>
      <protection/>
    </xf>
    <xf numFmtId="0" fontId="17" fillId="0" borderId="24" xfId="73" applyFont="1" applyBorder="1" applyAlignment="1">
      <alignment horizontal="center" vertical="center" wrapText="1"/>
      <protection/>
    </xf>
    <xf numFmtId="0" fontId="17" fillId="0" borderId="18" xfId="73" applyFont="1" applyBorder="1" applyAlignment="1">
      <alignment horizontal="center" vertical="center" wrapText="1"/>
      <protection/>
    </xf>
    <xf numFmtId="0" fontId="17" fillId="6" borderId="45" xfId="73" applyFont="1" applyFill="1" applyBorder="1" applyAlignment="1">
      <alignment horizontal="center" vertical="center" wrapText="1"/>
      <protection/>
    </xf>
    <xf numFmtId="0" fontId="8" fillId="7" borderId="40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1" fontId="9" fillId="0" borderId="39" xfId="73" applyNumberFormat="1" applyFont="1" applyFill="1" applyBorder="1" applyAlignment="1">
      <alignment horizontal="center" vertical="center" wrapText="1"/>
      <protection/>
    </xf>
    <xf numFmtId="1" fontId="9" fillId="0" borderId="26" xfId="73" applyNumberFormat="1" applyFont="1" applyFill="1" applyBorder="1" applyAlignment="1">
      <alignment horizontal="center" vertical="center" wrapText="1"/>
      <protection/>
    </xf>
    <xf numFmtId="0" fontId="17" fillId="40" borderId="45" xfId="73" applyFont="1" applyFill="1" applyBorder="1" applyAlignment="1">
      <alignment horizontal="center" vertical="center" wrapText="1"/>
      <protection/>
    </xf>
    <xf numFmtId="0" fontId="17" fillId="40" borderId="11" xfId="73" applyFont="1" applyFill="1" applyBorder="1" applyAlignment="1">
      <alignment horizontal="center" vertical="center" wrapText="1"/>
      <protection/>
    </xf>
    <xf numFmtId="0" fontId="17" fillId="0" borderId="28" xfId="73" applyFont="1" applyBorder="1" applyAlignment="1">
      <alignment horizontal="center" vertical="center" wrapText="1"/>
      <protection/>
    </xf>
    <xf numFmtId="0" fontId="17" fillId="7" borderId="53" xfId="0" applyFont="1" applyFill="1" applyBorder="1" applyAlignment="1">
      <alignment horizontal="center" vertical="center" wrapText="1"/>
    </xf>
    <xf numFmtId="0" fontId="17" fillId="7" borderId="54" xfId="0" applyFont="1" applyFill="1" applyBorder="1" applyAlignment="1">
      <alignment horizontal="center" vertical="center" wrapText="1"/>
    </xf>
    <xf numFmtId="0" fontId="17" fillId="7" borderId="55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1" fontId="9" fillId="7" borderId="45" xfId="73" applyNumberFormat="1" applyFont="1" applyFill="1" applyBorder="1" applyAlignment="1">
      <alignment horizontal="center" vertical="center" wrapText="1"/>
      <protection/>
    </xf>
    <xf numFmtId="1" fontId="9" fillId="7" borderId="11" xfId="73" applyNumberFormat="1" applyFont="1" applyFill="1" applyBorder="1" applyAlignment="1">
      <alignment horizontal="center" vertical="center" wrapText="1"/>
      <protection/>
    </xf>
    <xf numFmtId="0" fontId="7" fillId="0" borderId="0" xfId="73" applyFont="1" applyBorder="1" applyAlignment="1">
      <alignment horizontal="center" vertical="center"/>
      <protection/>
    </xf>
    <xf numFmtId="0" fontId="17" fillId="0" borderId="4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9" fillId="0" borderId="11" xfId="73" applyFont="1" applyFill="1" applyBorder="1" applyAlignment="1">
      <alignment horizontal="center" vertical="center" wrapText="1"/>
      <protection/>
    </xf>
    <xf numFmtId="0" fontId="9" fillId="0" borderId="24" xfId="73" applyFont="1" applyFill="1" applyBorder="1" applyAlignment="1">
      <alignment horizontal="center" vertical="center" wrapText="1"/>
      <protection/>
    </xf>
    <xf numFmtId="1" fontId="9" fillId="7" borderId="26" xfId="73" applyNumberFormat="1" applyFont="1" applyFill="1" applyBorder="1" applyAlignment="1">
      <alignment horizontal="center" vertical="center" wrapText="1"/>
      <protection/>
    </xf>
    <xf numFmtId="1" fontId="9" fillId="7" borderId="30" xfId="73" applyNumberFormat="1" applyFont="1" applyFill="1" applyBorder="1" applyAlignment="1">
      <alignment horizontal="center" vertical="center" wrapText="1"/>
      <protection/>
    </xf>
    <xf numFmtId="0" fontId="9" fillId="4" borderId="45" xfId="73" applyFont="1" applyFill="1" applyBorder="1" applyAlignment="1">
      <alignment horizontal="center" vertical="center" wrapText="1"/>
      <protection/>
    </xf>
    <xf numFmtId="0" fontId="9" fillId="0" borderId="24" xfId="73" applyFont="1" applyBorder="1" applyAlignment="1">
      <alignment horizontal="center" vertical="center" wrapText="1"/>
      <protection/>
    </xf>
    <xf numFmtId="0" fontId="9" fillId="0" borderId="18" xfId="73" applyFont="1" applyBorder="1" applyAlignment="1">
      <alignment horizontal="center" vertical="center" wrapText="1"/>
      <protection/>
    </xf>
    <xf numFmtId="0" fontId="10" fillId="4" borderId="11" xfId="73" applyFont="1" applyFill="1" applyBorder="1" applyAlignment="1">
      <alignment horizontal="center" vertical="center" wrapText="1"/>
      <protection/>
    </xf>
    <xf numFmtId="0" fontId="10" fillId="4" borderId="24" xfId="73" applyFont="1" applyFill="1" applyBorder="1" applyAlignment="1">
      <alignment horizontal="center" vertical="center" wrapText="1"/>
      <protection/>
    </xf>
    <xf numFmtId="0" fontId="9" fillId="3" borderId="45" xfId="73" applyFont="1" applyFill="1" applyBorder="1" applyAlignment="1">
      <alignment horizontal="center" vertical="center" wrapText="1"/>
      <protection/>
    </xf>
    <xf numFmtId="0" fontId="10" fillId="3" borderId="17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1" fontId="9" fillId="7" borderId="39" xfId="73" applyNumberFormat="1" applyFont="1" applyFill="1" applyBorder="1" applyAlignment="1">
      <alignment horizontal="center" vertical="center" wrapText="1"/>
      <protection/>
    </xf>
    <xf numFmtId="0" fontId="9" fillId="0" borderId="11" xfId="73" applyFont="1" applyBorder="1" applyAlignment="1">
      <alignment horizontal="center" vertical="center" wrapText="1"/>
      <protection/>
    </xf>
    <xf numFmtId="0" fontId="9" fillId="6" borderId="11" xfId="73" applyFont="1" applyFill="1" applyBorder="1" applyAlignment="1">
      <alignment horizontal="center" vertical="center" wrapText="1"/>
      <protection/>
    </xf>
    <xf numFmtId="0" fontId="9" fillId="6" borderId="24" xfId="73" applyFont="1" applyFill="1" applyBorder="1" applyAlignment="1">
      <alignment horizontal="center" vertical="center" wrapText="1"/>
      <protection/>
    </xf>
    <xf numFmtId="0" fontId="9" fillId="7" borderId="11" xfId="73" applyFont="1" applyFill="1" applyBorder="1" applyAlignment="1">
      <alignment horizontal="center" vertical="center" wrapText="1"/>
      <protection/>
    </xf>
    <xf numFmtId="0" fontId="9" fillId="7" borderId="24" xfId="73" applyFont="1" applyFill="1" applyBorder="1" applyAlignment="1">
      <alignment horizontal="center" vertical="center" wrapText="1"/>
      <protection/>
    </xf>
    <xf numFmtId="0" fontId="9" fillId="7" borderId="45" xfId="73" applyFont="1" applyFill="1" applyBorder="1" applyAlignment="1">
      <alignment horizontal="center" vertical="center" wrapText="1"/>
      <protection/>
    </xf>
    <xf numFmtId="0" fontId="9" fillId="0" borderId="4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3" borderId="11" xfId="73" applyFont="1" applyFill="1" applyBorder="1" applyAlignment="1">
      <alignment horizontal="center" vertical="center" wrapText="1"/>
      <protection/>
    </xf>
    <xf numFmtId="0" fontId="9" fillId="3" borderId="24" xfId="73" applyFont="1" applyFill="1" applyBorder="1" applyAlignment="1">
      <alignment horizontal="center" vertical="center" wrapText="1"/>
      <protection/>
    </xf>
    <xf numFmtId="0" fontId="9" fillId="0" borderId="45" xfId="73" applyFont="1" applyBorder="1" applyAlignment="1">
      <alignment horizontal="center" vertical="center" wrapText="1"/>
      <protection/>
    </xf>
    <xf numFmtId="0" fontId="9" fillId="6" borderId="45" xfId="73" applyFont="1" applyFill="1" applyBorder="1" applyAlignment="1">
      <alignment horizontal="center" vertical="center" wrapText="1"/>
      <protection/>
    </xf>
    <xf numFmtId="0" fontId="10" fillId="7" borderId="17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horizontal="center" vertical="center"/>
    </xf>
    <xf numFmtId="1" fontId="9" fillId="0" borderId="45" xfId="73" applyNumberFormat="1" applyFont="1" applyFill="1" applyBorder="1" applyAlignment="1">
      <alignment horizontal="center" vertical="center" wrapText="1"/>
      <protection/>
    </xf>
    <xf numFmtId="2" fontId="9" fillId="0" borderId="11" xfId="73" applyNumberFormat="1" applyFont="1" applyFill="1" applyBorder="1" applyAlignment="1">
      <alignment horizontal="center" vertical="center" wrapText="1"/>
      <protection/>
    </xf>
    <xf numFmtId="2" fontId="9" fillId="0" borderId="24" xfId="73" applyNumberFormat="1" applyFont="1" applyFill="1" applyBorder="1" applyAlignment="1">
      <alignment horizontal="center" vertical="center" wrapText="1"/>
      <protection/>
    </xf>
    <xf numFmtId="1" fontId="9" fillId="0" borderId="30" xfId="73" applyNumberFormat="1" applyFont="1" applyFill="1" applyBorder="1" applyAlignment="1">
      <alignment horizontal="center" vertical="center" wrapText="1"/>
      <protection/>
    </xf>
    <xf numFmtId="0" fontId="17" fillId="0" borderId="27" xfId="0" applyFont="1" applyBorder="1" applyAlignment="1">
      <alignment horizontal="center" vertical="center" wrapText="1"/>
    </xf>
    <xf numFmtId="0" fontId="17" fillId="0" borderId="45" xfId="73" applyFont="1" applyFill="1" applyBorder="1" applyAlignment="1">
      <alignment horizontal="center" vertical="center" wrapText="1"/>
      <protection/>
    </xf>
    <xf numFmtId="0" fontId="17" fillId="0" borderId="11" xfId="73" applyFont="1" applyFill="1" applyBorder="1" applyAlignment="1">
      <alignment horizontal="center" vertical="center" wrapText="1"/>
      <protection/>
    </xf>
    <xf numFmtId="0" fontId="7" fillId="0" borderId="50" xfId="73" applyFont="1" applyBorder="1" applyAlignment="1">
      <alignment horizontal="center" vertical="center" wrapText="1"/>
      <protection/>
    </xf>
    <xf numFmtId="0" fontId="17" fillId="7" borderId="45" xfId="73" applyFont="1" applyFill="1" applyBorder="1" applyAlignment="1">
      <alignment horizontal="center" vertical="center" wrapText="1"/>
      <protection/>
    </xf>
    <xf numFmtId="0" fontId="17" fillId="43" borderId="45" xfId="0" applyFont="1" applyFill="1" applyBorder="1" applyAlignment="1">
      <alignment horizontal="center" vertical="center" wrapText="1"/>
    </xf>
    <xf numFmtId="2" fontId="9" fillId="3" borderId="11" xfId="73" applyNumberFormat="1" applyFont="1" applyFill="1" applyBorder="1" applyAlignment="1">
      <alignment horizontal="center" vertical="center" wrapText="1"/>
      <protection/>
    </xf>
    <xf numFmtId="2" fontId="9" fillId="3" borderId="24" xfId="73" applyNumberFormat="1" applyFont="1" applyFill="1" applyBorder="1" applyAlignment="1">
      <alignment horizontal="center" vertical="center" wrapText="1"/>
      <protection/>
    </xf>
    <xf numFmtId="0" fontId="10" fillId="3" borderId="1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30" fillId="4" borderId="11" xfId="73" applyFont="1" applyFill="1" applyBorder="1" applyAlignment="1">
      <alignment horizontal="center" vertical="center" wrapText="1"/>
      <protection/>
    </xf>
    <xf numFmtId="0" fontId="17" fillId="3" borderId="11" xfId="73" applyFont="1" applyFill="1" applyBorder="1" applyAlignment="1">
      <alignment horizontal="center" vertical="center" wrapText="1"/>
      <protection/>
    </xf>
    <xf numFmtId="0" fontId="10" fillId="9" borderId="17" xfId="0" applyFont="1" applyFill="1" applyBorder="1" applyAlignment="1">
      <alignment horizontal="left" vertical="center"/>
    </xf>
    <xf numFmtId="0" fontId="10" fillId="9" borderId="10" xfId="0" applyFont="1" applyFill="1" applyBorder="1" applyAlignment="1">
      <alignment horizontal="left" vertical="center"/>
    </xf>
    <xf numFmtId="0" fontId="17" fillId="0" borderId="24" xfId="73" applyFont="1" applyFill="1" applyBorder="1" applyAlignment="1">
      <alignment horizontal="center" vertical="center" wrapText="1"/>
      <protection/>
    </xf>
    <xf numFmtId="0" fontId="17" fillId="0" borderId="28" xfId="73" applyFont="1" applyFill="1" applyBorder="1" applyAlignment="1">
      <alignment horizontal="center" vertical="center" wrapText="1"/>
      <protection/>
    </xf>
    <xf numFmtId="0" fontId="17" fillId="7" borderId="11" xfId="73" applyFont="1" applyFill="1" applyBorder="1" applyAlignment="1">
      <alignment horizontal="center" vertical="center" wrapText="1"/>
      <protection/>
    </xf>
    <xf numFmtId="0" fontId="17" fillId="6" borderId="11" xfId="73" applyFont="1" applyFill="1" applyBorder="1" applyAlignment="1">
      <alignment horizontal="center" vertical="center" wrapText="1"/>
      <protection/>
    </xf>
    <xf numFmtId="0" fontId="19" fillId="0" borderId="47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5" xfId="73" applyFont="1" applyBorder="1" applyAlignment="1">
      <alignment horizontal="center" vertical="center" wrapText="1"/>
      <protection/>
    </xf>
    <xf numFmtId="0" fontId="19" fillId="0" borderId="11" xfId="73" applyFont="1" applyBorder="1" applyAlignment="1">
      <alignment horizontal="center" vertical="center" wrapText="1"/>
      <protection/>
    </xf>
    <xf numFmtId="0" fontId="19" fillId="0" borderId="24" xfId="73" applyFont="1" applyBorder="1" applyAlignment="1">
      <alignment horizontal="center" vertical="center" wrapText="1"/>
      <protection/>
    </xf>
    <xf numFmtId="0" fontId="19" fillId="0" borderId="45" xfId="73" applyFont="1" applyFill="1" applyBorder="1" applyAlignment="1">
      <alignment horizontal="center" vertical="center" wrapText="1"/>
      <protection/>
    </xf>
    <xf numFmtId="0" fontId="19" fillId="0" borderId="11" xfId="73" applyFont="1" applyFill="1" applyBorder="1" applyAlignment="1">
      <alignment horizontal="center" vertical="center" wrapText="1"/>
      <protection/>
    </xf>
    <xf numFmtId="0" fontId="19" fillId="0" borderId="45" xfId="0" applyFont="1" applyFill="1" applyBorder="1" applyAlignment="1">
      <alignment horizontal="center" vertical="center" wrapText="1"/>
    </xf>
    <xf numFmtId="1" fontId="19" fillId="0" borderId="45" xfId="73" applyNumberFormat="1" applyFont="1" applyFill="1" applyBorder="1" applyAlignment="1">
      <alignment horizontal="center" vertical="center" wrapText="1"/>
      <protection/>
    </xf>
    <xf numFmtId="1" fontId="19" fillId="0" borderId="39" xfId="73" applyNumberFormat="1" applyFont="1" applyFill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2" fontId="19" fillId="3" borderId="11" xfId="73" applyNumberFormat="1" applyFont="1" applyFill="1" applyBorder="1" applyAlignment="1">
      <alignment horizontal="center" vertical="center" wrapText="1"/>
      <protection/>
    </xf>
    <xf numFmtId="2" fontId="19" fillId="3" borderId="24" xfId="73" applyNumberFormat="1" applyFont="1" applyFill="1" applyBorder="1" applyAlignment="1">
      <alignment horizontal="center" vertical="center" wrapText="1"/>
      <protection/>
    </xf>
    <xf numFmtId="1" fontId="19" fillId="0" borderId="26" xfId="73" applyNumberFormat="1" applyFont="1" applyFill="1" applyBorder="1" applyAlignment="1">
      <alignment horizontal="center" vertical="center" wrapText="1"/>
      <protection/>
    </xf>
    <xf numFmtId="1" fontId="19" fillId="0" borderId="30" xfId="73" applyNumberFormat="1" applyFont="1" applyFill="1" applyBorder="1" applyAlignment="1">
      <alignment horizontal="center" vertical="center" wrapText="1"/>
      <protection/>
    </xf>
    <xf numFmtId="0" fontId="0" fillId="0" borderId="24" xfId="0" applyFont="1" applyFill="1" applyBorder="1" applyAlignment="1">
      <alignment/>
    </xf>
    <xf numFmtId="0" fontId="17" fillId="0" borderId="15" xfId="73" applyFont="1" applyBorder="1" applyAlignment="1">
      <alignment horizontal="center" vertical="center" wrapText="1"/>
      <protection/>
    </xf>
    <xf numFmtId="0" fontId="30" fillId="4" borderId="24" xfId="73" applyFont="1" applyFill="1" applyBorder="1" applyAlignment="1">
      <alignment horizontal="center" vertical="center" wrapText="1"/>
      <protection/>
    </xf>
    <xf numFmtId="0" fontId="30" fillId="4" borderId="26" xfId="73" applyFont="1" applyFill="1" applyBorder="1" applyAlignment="1">
      <alignment horizontal="center" vertical="center" wrapText="1"/>
      <protection/>
    </xf>
    <xf numFmtId="0" fontId="30" fillId="4" borderId="30" xfId="73" applyFont="1" applyFill="1" applyBorder="1" applyAlignment="1">
      <alignment horizontal="center" vertical="center" wrapText="1"/>
      <protection/>
    </xf>
    <xf numFmtId="0" fontId="19" fillId="3" borderId="45" xfId="73" applyFont="1" applyFill="1" applyBorder="1" applyAlignment="1">
      <alignment horizontal="center" vertical="center" wrapText="1"/>
      <protection/>
    </xf>
    <xf numFmtId="0" fontId="19" fillId="2" borderId="45" xfId="73" applyFont="1" applyFill="1" applyBorder="1" applyAlignment="1">
      <alignment horizontal="center" vertical="center" wrapText="1"/>
      <protection/>
    </xf>
    <xf numFmtId="0" fontId="19" fillId="13" borderId="45" xfId="0" applyFont="1" applyFill="1" applyBorder="1" applyAlignment="1">
      <alignment horizontal="center" vertical="center" wrapText="1"/>
    </xf>
    <xf numFmtId="0" fontId="19" fillId="3" borderId="11" xfId="73" applyFont="1" applyFill="1" applyBorder="1" applyAlignment="1">
      <alignment horizontal="center" vertical="center" wrapText="1"/>
      <protection/>
    </xf>
    <xf numFmtId="0" fontId="19" fillId="2" borderId="11" xfId="73" applyFont="1" applyFill="1" applyBorder="1" applyAlignment="1">
      <alignment horizontal="center" vertical="center" wrapText="1"/>
      <protection/>
    </xf>
    <xf numFmtId="0" fontId="19" fillId="13" borderId="11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180" fontId="30" fillId="4" borderId="26" xfId="73" applyNumberFormat="1" applyFont="1" applyFill="1" applyBorder="1" applyAlignment="1">
      <alignment horizontal="center" vertical="center" wrapText="1"/>
      <protection/>
    </xf>
    <xf numFmtId="180" fontId="30" fillId="4" borderId="30" xfId="73" applyNumberFormat="1" applyFont="1" applyFill="1" applyBorder="1" applyAlignment="1">
      <alignment horizontal="center" vertical="center" wrapText="1"/>
      <protection/>
    </xf>
    <xf numFmtId="0" fontId="9" fillId="0" borderId="56" xfId="73" applyFont="1" applyBorder="1" applyAlignment="1">
      <alignment horizontal="center" vertical="center" wrapText="1"/>
      <protection/>
    </xf>
    <xf numFmtId="0" fontId="9" fillId="0" borderId="57" xfId="73" applyFont="1" applyBorder="1" applyAlignment="1">
      <alignment horizontal="center" vertical="center" wrapText="1"/>
      <protection/>
    </xf>
    <xf numFmtId="180" fontId="17" fillId="0" borderId="24" xfId="73" applyNumberFormat="1" applyFont="1" applyBorder="1" applyAlignment="1">
      <alignment horizontal="center" vertical="center" wrapText="1"/>
      <protection/>
    </xf>
    <xf numFmtId="180" fontId="17" fillId="0" borderId="15" xfId="73" applyNumberFormat="1" applyFont="1" applyBorder="1" applyAlignment="1">
      <alignment horizontal="center" vertical="center" wrapText="1"/>
      <protection/>
    </xf>
    <xf numFmtId="0" fontId="19" fillId="6" borderId="11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9" fillId="4" borderId="11" xfId="73" applyFont="1" applyFill="1" applyBorder="1" applyAlignment="1">
      <alignment horizontal="center" vertical="center" wrapText="1"/>
      <protection/>
    </xf>
    <xf numFmtId="0" fontId="19" fillId="4" borderId="24" xfId="73" applyFont="1" applyFill="1" applyBorder="1" applyAlignment="1">
      <alignment horizontal="center" vertical="center" wrapText="1"/>
      <protection/>
    </xf>
    <xf numFmtId="0" fontId="19" fillId="9" borderId="11" xfId="73" applyFont="1" applyFill="1" applyBorder="1" applyAlignment="1">
      <alignment horizontal="center" vertical="center" wrapText="1"/>
      <protection/>
    </xf>
    <xf numFmtId="0" fontId="19" fillId="9" borderId="24" xfId="73" applyFont="1" applyFill="1" applyBorder="1" applyAlignment="1">
      <alignment horizontal="center" vertical="center" wrapText="1"/>
      <protection/>
    </xf>
    <xf numFmtId="0" fontId="19" fillId="10" borderId="45" xfId="73" applyFont="1" applyFill="1" applyBorder="1" applyAlignment="1">
      <alignment horizontal="center" vertical="center" wrapText="1"/>
      <protection/>
    </xf>
    <xf numFmtId="0" fontId="19" fillId="6" borderId="45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 wrapText="1"/>
    </xf>
    <xf numFmtId="0" fontId="17" fillId="35" borderId="27" xfId="0" applyFont="1" applyFill="1" applyBorder="1" applyAlignment="1">
      <alignment horizontal="center" vertical="center" wrapText="1"/>
    </xf>
    <xf numFmtId="0" fontId="17" fillId="35" borderId="45" xfId="73" applyFont="1" applyFill="1" applyBorder="1" applyAlignment="1">
      <alignment horizontal="center" vertical="center" wrapText="1"/>
      <protection/>
    </xf>
    <xf numFmtId="0" fontId="17" fillId="35" borderId="11" xfId="73" applyFont="1" applyFill="1" applyBorder="1" applyAlignment="1">
      <alignment horizontal="center" vertical="center" wrapText="1"/>
      <protection/>
    </xf>
    <xf numFmtId="0" fontId="17" fillId="35" borderId="24" xfId="73" applyFont="1" applyFill="1" applyBorder="1" applyAlignment="1">
      <alignment horizontal="center" vertical="center" wrapText="1"/>
      <protection/>
    </xf>
    <xf numFmtId="1" fontId="9" fillId="35" borderId="26" xfId="73" applyNumberFormat="1" applyFont="1" applyFill="1" applyBorder="1" applyAlignment="1">
      <alignment horizontal="center" vertical="center" wrapText="1"/>
      <protection/>
    </xf>
    <xf numFmtId="1" fontId="9" fillId="35" borderId="30" xfId="73" applyNumberFormat="1" applyFont="1" applyFill="1" applyBorder="1" applyAlignment="1">
      <alignment horizontal="center" vertical="center" wrapText="1"/>
      <protection/>
    </xf>
    <xf numFmtId="0" fontId="17" fillId="35" borderId="45" xfId="0" applyFont="1" applyFill="1" applyBorder="1" applyAlignment="1">
      <alignment horizontal="center" vertical="center" wrapText="1"/>
    </xf>
    <xf numFmtId="1" fontId="9" fillId="35" borderId="45" xfId="73" applyNumberFormat="1" applyFont="1" applyFill="1" applyBorder="1" applyAlignment="1">
      <alignment horizontal="center" vertical="center" wrapText="1"/>
      <protection/>
    </xf>
    <xf numFmtId="1" fontId="9" fillId="35" borderId="39" xfId="73" applyNumberFormat="1" applyFont="1" applyFill="1" applyBorder="1" applyAlignment="1">
      <alignment horizontal="center" vertical="center" wrapText="1"/>
      <protection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4" xfId="0" applyFont="1" applyFill="1" applyBorder="1" applyAlignment="1">
      <alignment horizontal="center" vertical="center" wrapText="1"/>
    </xf>
    <xf numFmtId="2" fontId="9" fillId="35" borderId="11" xfId="73" applyNumberFormat="1" applyFont="1" applyFill="1" applyBorder="1" applyAlignment="1">
      <alignment horizontal="center" vertical="center" wrapText="1"/>
      <protection/>
    </xf>
    <xf numFmtId="2" fontId="9" fillId="35" borderId="24" xfId="73" applyNumberFormat="1" applyFont="1" applyFill="1" applyBorder="1" applyAlignment="1">
      <alignment horizontal="center" vertical="center" wrapText="1"/>
      <protection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wrapText="1"/>
    </xf>
    <xf numFmtId="1" fontId="19" fillId="0" borderId="11" xfId="73" applyNumberFormat="1" applyFont="1" applyFill="1" applyBorder="1" applyAlignment="1">
      <alignment horizontal="center" vertical="center" wrapText="1"/>
      <protection/>
    </xf>
    <xf numFmtId="0" fontId="51" fillId="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47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15" fillId="0" borderId="0" xfId="0" applyFont="1" applyFill="1" applyAlignment="1">
      <alignment horizontal="center"/>
    </xf>
    <xf numFmtId="0" fontId="102" fillId="0" borderId="0" xfId="0" applyFont="1" applyFill="1" applyAlignment="1">
      <alignment horizontal="center"/>
    </xf>
    <xf numFmtId="0" fontId="115" fillId="0" borderId="58" xfId="74" applyFont="1" applyFill="1" applyBorder="1" applyAlignment="1">
      <alignment horizontal="center" vertical="center" wrapText="1"/>
      <protection/>
    </xf>
    <xf numFmtId="0" fontId="115" fillId="0" borderId="59" xfId="74" applyFont="1" applyFill="1" applyBorder="1" applyAlignment="1">
      <alignment horizontal="center" vertical="center" wrapText="1"/>
      <protection/>
    </xf>
    <xf numFmtId="0" fontId="115" fillId="0" borderId="60" xfId="74" applyFont="1" applyFill="1" applyBorder="1" applyAlignment="1">
      <alignment horizontal="center" vertical="center" wrapText="1"/>
      <protection/>
    </xf>
    <xf numFmtId="0" fontId="116" fillId="0" borderId="38" xfId="0" applyFont="1" applyFill="1" applyBorder="1" applyAlignment="1">
      <alignment horizontal="center" vertical="center" wrapText="1"/>
    </xf>
    <xf numFmtId="0" fontId="103" fillId="0" borderId="61" xfId="0" applyFont="1" applyFill="1" applyBorder="1" applyAlignment="1">
      <alignment horizontal="center" vertical="center"/>
    </xf>
    <xf numFmtId="0" fontId="117" fillId="0" borderId="54" xfId="0" applyFont="1" applyBorder="1" applyAlignment="1">
      <alignment/>
    </xf>
    <xf numFmtId="0" fontId="117" fillId="0" borderId="62" xfId="0" applyFont="1" applyBorder="1" applyAlignment="1">
      <alignment/>
    </xf>
    <xf numFmtId="0" fontId="103" fillId="0" borderId="61" xfId="74" applyFont="1" applyFill="1" applyBorder="1" applyAlignment="1">
      <alignment horizontal="center" vertical="center" wrapText="1"/>
      <protection/>
    </xf>
    <xf numFmtId="0" fontId="103" fillId="0" borderId="54" xfId="74" applyFont="1" applyFill="1" applyBorder="1" applyAlignment="1">
      <alignment horizontal="center" vertical="center" wrapText="1"/>
      <protection/>
    </xf>
    <xf numFmtId="0" fontId="103" fillId="0" borderId="63" xfId="74" applyFont="1" applyFill="1" applyBorder="1" applyAlignment="1">
      <alignment horizontal="center" vertical="center" wrapText="1"/>
      <protection/>
    </xf>
    <xf numFmtId="0" fontId="103" fillId="0" borderId="62" xfId="74" applyFont="1" applyFill="1" applyBorder="1" applyAlignment="1">
      <alignment horizontal="center" vertical="center" wrapText="1"/>
      <protection/>
    </xf>
    <xf numFmtId="0" fontId="103" fillId="0" borderId="61" xfId="0" applyFont="1" applyFill="1" applyBorder="1" applyAlignment="1">
      <alignment horizontal="center" vertical="center" wrapText="1"/>
    </xf>
    <xf numFmtId="0" fontId="103" fillId="0" borderId="54" xfId="0" applyFont="1" applyFill="1" applyBorder="1" applyAlignment="1">
      <alignment horizontal="center" vertical="center" wrapText="1"/>
    </xf>
    <xf numFmtId="0" fontId="103" fillId="0" borderId="62" xfId="0" applyFont="1" applyFill="1" applyBorder="1" applyAlignment="1">
      <alignment horizontal="center" vertical="center" wrapText="1"/>
    </xf>
    <xf numFmtId="0" fontId="118" fillId="0" borderId="62" xfId="74" applyFont="1" applyFill="1" applyBorder="1" applyAlignment="1">
      <alignment horizontal="center" vertical="center" wrapText="1"/>
      <protection/>
    </xf>
    <xf numFmtId="0" fontId="103" fillId="0" borderId="27" xfId="74" applyFont="1" applyFill="1" applyBorder="1" applyAlignment="1">
      <alignment horizontal="center" vertical="center" wrapText="1"/>
      <protection/>
    </xf>
    <xf numFmtId="0" fontId="103" fillId="0" borderId="19" xfId="0" applyFont="1" applyFill="1" applyBorder="1" applyAlignment="1">
      <alignment horizontal="center" vertical="center" wrapText="1"/>
    </xf>
    <xf numFmtId="0" fontId="103" fillId="0" borderId="64" xfId="74" applyFont="1" applyFill="1" applyBorder="1" applyAlignment="1">
      <alignment horizontal="center" vertical="center" wrapText="1"/>
      <protection/>
    </xf>
    <xf numFmtId="0" fontId="112" fillId="0" borderId="65" xfId="0" applyFont="1" applyFill="1" applyBorder="1" applyAlignment="1">
      <alignment horizontal="center" vertical="center" wrapText="1"/>
    </xf>
    <xf numFmtId="0" fontId="103" fillId="0" borderId="58" xfId="74" applyFont="1" applyFill="1" applyBorder="1" applyAlignment="1">
      <alignment horizontal="center" vertical="center" wrapText="1"/>
      <protection/>
    </xf>
    <xf numFmtId="0" fontId="103" fillId="0" borderId="48" xfId="74" applyFont="1" applyFill="1" applyBorder="1" applyAlignment="1">
      <alignment horizontal="center" vertical="center" wrapText="1"/>
      <protection/>
    </xf>
    <xf numFmtId="0" fontId="112" fillId="0" borderId="19" xfId="74" applyFont="1" applyFill="1" applyBorder="1" applyAlignment="1">
      <alignment horizontal="center" vertical="center" wrapText="1"/>
      <protection/>
    </xf>
    <xf numFmtId="0" fontId="112" fillId="0" borderId="65" xfId="74" applyFont="1" applyFill="1" applyBorder="1" applyAlignment="1">
      <alignment horizontal="center" vertical="center" wrapText="1"/>
      <protection/>
    </xf>
    <xf numFmtId="0" fontId="103" fillId="0" borderId="24" xfId="74" applyFont="1" applyFill="1" applyBorder="1" applyAlignment="1">
      <alignment horizontal="center" vertical="center" wrapText="1"/>
      <protection/>
    </xf>
    <xf numFmtId="0" fontId="103" fillId="0" borderId="18" xfId="74" applyFont="1" applyFill="1" applyBorder="1" applyAlignment="1">
      <alignment horizontal="center" vertical="center" wrapText="1"/>
      <protection/>
    </xf>
    <xf numFmtId="0" fontId="103" fillId="42" borderId="49" xfId="74" applyFont="1" applyFill="1" applyBorder="1" applyAlignment="1">
      <alignment horizontal="center" vertical="center" wrapText="1"/>
      <protection/>
    </xf>
    <xf numFmtId="0" fontId="103" fillId="42" borderId="66" xfId="74" applyFont="1" applyFill="1" applyBorder="1" applyAlignment="1">
      <alignment horizontal="center" vertical="center" wrapText="1"/>
      <protection/>
    </xf>
    <xf numFmtId="0" fontId="103" fillId="0" borderId="67" xfId="74" applyFont="1" applyFill="1" applyBorder="1" applyAlignment="1">
      <alignment horizontal="center" vertical="center" wrapText="1"/>
      <protection/>
    </xf>
    <xf numFmtId="0" fontId="116" fillId="0" borderId="33" xfId="74" applyFont="1" applyFill="1" applyBorder="1" applyAlignment="1">
      <alignment horizontal="center" vertical="center" wrapText="1"/>
      <protection/>
    </xf>
    <xf numFmtId="0" fontId="107" fillId="9" borderId="42" xfId="0" applyFont="1" applyFill="1" applyBorder="1" applyAlignment="1">
      <alignment horizontal="center" vertical="center"/>
    </xf>
    <xf numFmtId="0" fontId="107" fillId="9" borderId="14" xfId="0" applyFont="1" applyFill="1" applyBorder="1" applyAlignment="1">
      <alignment horizontal="center" vertical="center"/>
    </xf>
    <xf numFmtId="0" fontId="103" fillId="42" borderId="51" xfId="74" applyFont="1" applyFill="1" applyBorder="1" applyAlignment="1">
      <alignment horizontal="center" vertical="center" wrapText="1"/>
      <protection/>
    </xf>
    <xf numFmtId="0" fontId="112" fillId="42" borderId="66" xfId="74" applyFont="1" applyFill="1" applyBorder="1" applyAlignment="1">
      <alignment horizontal="center" vertical="center" wrapText="1"/>
      <protection/>
    </xf>
    <xf numFmtId="0" fontId="103" fillId="0" borderId="27" xfId="0" applyFont="1" applyFill="1" applyBorder="1" applyAlignment="1">
      <alignment horizontal="center" vertical="center" wrapText="1"/>
    </xf>
    <xf numFmtId="0" fontId="103" fillId="0" borderId="30" xfId="74" applyFont="1" applyFill="1" applyBorder="1" applyAlignment="1">
      <alignment horizontal="center" vertical="center" wrapText="1"/>
      <protection/>
    </xf>
    <xf numFmtId="0" fontId="103" fillId="0" borderId="68" xfId="74" applyFont="1" applyFill="1" applyBorder="1" applyAlignment="1">
      <alignment horizontal="center" vertical="center" wrapText="1"/>
      <protection/>
    </xf>
    <xf numFmtId="0" fontId="112" fillId="0" borderId="33" xfId="74" applyFont="1" applyFill="1" applyBorder="1" applyAlignment="1">
      <alignment horizontal="center" vertical="center" wrapText="1"/>
      <protection/>
    </xf>
    <xf numFmtId="0" fontId="103" fillId="0" borderId="69" xfId="74" applyFont="1" applyFill="1" applyBorder="1" applyAlignment="1">
      <alignment horizontal="center" vertical="center" wrapText="1"/>
      <protection/>
    </xf>
    <xf numFmtId="0" fontId="112" fillId="0" borderId="70" xfId="74" applyFont="1" applyFill="1" applyBorder="1" applyAlignment="1">
      <alignment horizontal="center" vertical="center" wrapText="1"/>
      <protection/>
    </xf>
    <xf numFmtId="0" fontId="103" fillId="0" borderId="71" xfId="74" applyFont="1" applyFill="1" applyBorder="1" applyAlignment="1">
      <alignment horizontal="center" vertical="center" wrapText="1"/>
      <protection/>
    </xf>
    <xf numFmtId="0" fontId="103" fillId="0" borderId="33" xfId="74" applyFont="1" applyFill="1" applyBorder="1" applyAlignment="1">
      <alignment horizontal="center" vertical="center" wrapText="1"/>
      <protection/>
    </xf>
    <xf numFmtId="0" fontId="48" fillId="3" borderId="17" xfId="0" applyFont="1" applyFill="1" applyBorder="1" applyAlignment="1">
      <alignment horizontal="center" vertical="center"/>
    </xf>
    <xf numFmtId="0" fontId="48" fillId="3" borderId="10" xfId="0" applyFont="1" applyFill="1" applyBorder="1" applyAlignment="1">
      <alignment horizontal="center" vertical="center"/>
    </xf>
    <xf numFmtId="0" fontId="36" fillId="0" borderId="11" xfId="73" applyFont="1" applyBorder="1" applyAlignment="1">
      <alignment horizontal="center" vertical="center" wrapText="1"/>
      <protection/>
    </xf>
    <xf numFmtId="0" fontId="36" fillId="0" borderId="11" xfId="0" applyFont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2" fontId="35" fillId="4" borderId="11" xfId="73" applyNumberFormat="1" applyFont="1" applyFill="1" applyBorder="1" applyAlignment="1">
      <alignment horizontal="center" vertical="center" wrapText="1"/>
      <protection/>
    </xf>
    <xf numFmtId="0" fontId="36" fillId="13" borderId="11" xfId="73" applyFont="1" applyFill="1" applyBorder="1" applyAlignment="1">
      <alignment horizontal="center" vertical="center" wrapText="1"/>
      <protection/>
    </xf>
    <xf numFmtId="0" fontId="34" fillId="0" borderId="45" xfId="0" applyFont="1" applyFill="1" applyBorder="1" applyAlignment="1">
      <alignment horizontal="center" vertical="center" wrapText="1"/>
    </xf>
    <xf numFmtId="1" fontId="34" fillId="4" borderId="45" xfId="73" applyNumberFormat="1" applyFont="1" applyFill="1" applyBorder="1" applyAlignment="1">
      <alignment horizontal="center" vertical="center" wrapText="1"/>
      <protection/>
    </xf>
    <xf numFmtId="1" fontId="34" fillId="4" borderId="39" xfId="73" applyNumberFormat="1" applyFont="1" applyFill="1" applyBorder="1" applyAlignment="1">
      <alignment horizontal="center" vertical="center" wrapText="1"/>
      <protection/>
    </xf>
    <xf numFmtId="0" fontId="35" fillId="0" borderId="11" xfId="73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31" fillId="0" borderId="0" xfId="73" applyFont="1" applyBorder="1" applyAlignment="1">
      <alignment horizontal="center" vertical="center" wrapText="1"/>
      <protection/>
    </xf>
    <xf numFmtId="0" fontId="33" fillId="0" borderId="47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34" fillId="0" borderId="45" xfId="73" applyFont="1" applyBorder="1" applyAlignment="1">
      <alignment horizontal="center" vertical="center" wrapText="1"/>
      <protection/>
    </xf>
    <xf numFmtId="0" fontId="34" fillId="0" borderId="11" xfId="73" applyFont="1" applyBorder="1" applyAlignment="1">
      <alignment horizontal="center" vertical="center" wrapText="1"/>
      <protection/>
    </xf>
    <xf numFmtId="0" fontId="35" fillId="0" borderId="45" xfId="73" applyFont="1" applyBorder="1" applyAlignment="1">
      <alignment horizontal="center" vertical="center" wrapText="1"/>
      <protection/>
    </xf>
    <xf numFmtId="0" fontId="36" fillId="4" borderId="45" xfId="73" applyFont="1" applyFill="1" applyBorder="1" applyAlignment="1">
      <alignment horizontal="center" vertical="center" wrapText="1"/>
      <protection/>
    </xf>
    <xf numFmtId="0" fontId="36" fillId="4" borderId="11" xfId="73" applyFont="1" applyFill="1" applyBorder="1" applyAlignment="1">
      <alignment horizontal="center" vertical="center" wrapText="1"/>
      <protection/>
    </xf>
    <xf numFmtId="0" fontId="36" fillId="0" borderId="45" xfId="73" applyFont="1" applyFill="1" applyBorder="1" applyAlignment="1">
      <alignment horizontal="center" vertical="center" wrapText="1"/>
      <protection/>
    </xf>
    <xf numFmtId="0" fontId="34" fillId="4" borderId="45" xfId="73" applyFont="1" applyFill="1" applyBorder="1" applyAlignment="1">
      <alignment horizontal="center" vertical="center" wrapText="1"/>
      <protection/>
    </xf>
    <xf numFmtId="1" fontId="35" fillId="0" borderId="26" xfId="73" applyNumberFormat="1" applyFont="1" applyFill="1" applyBorder="1" applyAlignment="1">
      <alignment horizontal="center" vertical="center" wrapText="1"/>
      <protection/>
    </xf>
    <xf numFmtId="0" fontId="10" fillId="9" borderId="19" xfId="0" applyFont="1" applyFill="1" applyBorder="1" applyAlignment="1">
      <alignment horizontal="center" vertical="center"/>
    </xf>
    <xf numFmtId="1" fontId="23" fillId="39" borderId="11" xfId="73" applyNumberFormat="1" applyFont="1" applyFill="1" applyBorder="1" applyAlignment="1">
      <alignment horizontal="center" vertical="center" wrapText="1"/>
      <protection/>
    </xf>
    <xf numFmtId="0" fontId="19" fillId="39" borderId="11" xfId="0" applyFont="1" applyFill="1" applyBorder="1" applyAlignment="1">
      <alignment horizontal="center" vertical="center" wrapText="1"/>
    </xf>
    <xf numFmtId="0" fontId="23" fillId="39" borderId="11" xfId="73" applyFont="1" applyFill="1" applyBorder="1" applyAlignment="1">
      <alignment horizontal="center" vertical="center" wrapText="1"/>
      <protection/>
    </xf>
    <xf numFmtId="0" fontId="23" fillId="39" borderId="11" xfId="0" applyFont="1" applyFill="1" applyBorder="1" applyAlignment="1">
      <alignment horizontal="center" vertical="center" wrapText="1"/>
    </xf>
    <xf numFmtId="2" fontId="23" fillId="39" borderId="11" xfId="73" applyNumberFormat="1" applyFont="1" applyFill="1" applyBorder="1" applyAlignment="1">
      <alignment horizontal="center" vertical="center" wrapText="1"/>
      <protection/>
    </xf>
    <xf numFmtId="0" fontId="19" fillId="0" borderId="45" xfId="73" applyFont="1" applyBorder="1" applyAlignment="1">
      <alignment horizontal="left" vertical="center" wrapText="1"/>
      <protection/>
    </xf>
    <xf numFmtId="0" fontId="19" fillId="0" borderId="11" xfId="73" applyFont="1" applyBorder="1" applyAlignment="1">
      <alignment horizontal="left" vertical="center" wrapText="1"/>
      <protection/>
    </xf>
    <xf numFmtId="0" fontId="19" fillId="0" borderId="24" xfId="73" applyFont="1" applyBorder="1" applyAlignment="1">
      <alignment horizontal="lef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Sheet1" xfId="60"/>
    <cellStyle name="Normal_Sheet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Обычный 2" xfId="68"/>
    <cellStyle name="Обычный 3" xfId="69"/>
    <cellStyle name="Обычный 4" xfId="70"/>
    <cellStyle name="Обычный 5" xfId="71"/>
    <cellStyle name="Обычный 6" xfId="72"/>
    <cellStyle name="Обычный_Лист1" xfId="73"/>
    <cellStyle name="Обычный_Лист1 2" xfId="74"/>
    <cellStyle name="Обычный_Лист1_Лист2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8"/>
  <sheetViews>
    <sheetView zoomScalePageLayoutView="0" workbookViewId="0" topLeftCell="A1">
      <selection activeCell="A1" sqref="A1:U1"/>
    </sheetView>
  </sheetViews>
  <sheetFormatPr defaultColWidth="9.140625" defaultRowHeight="12.75"/>
  <cols>
    <col min="1" max="1" width="5.140625" style="1" customWidth="1"/>
    <col min="2" max="2" width="15.28125" style="3" customWidth="1"/>
    <col min="3" max="3" width="7.140625" style="3" customWidth="1"/>
    <col min="4" max="4" width="6.8515625" style="3" customWidth="1"/>
    <col min="5" max="5" width="6.421875" style="3" customWidth="1"/>
    <col min="6" max="6" width="8.421875" style="1" customWidth="1"/>
    <col min="7" max="7" width="7.8515625" style="1" customWidth="1"/>
    <col min="8" max="8" width="6.7109375" style="1" customWidth="1"/>
    <col min="9" max="9" width="9.57421875" style="1" customWidth="1"/>
    <col min="10" max="10" width="9.421875" style="1" customWidth="1"/>
    <col min="11" max="11" width="8.28125" style="1" customWidth="1"/>
    <col min="12" max="12" width="9.57421875" style="1" customWidth="1"/>
    <col min="13" max="13" width="8.7109375" style="1" customWidth="1"/>
    <col min="14" max="14" width="9.7109375" style="1" customWidth="1"/>
    <col min="15" max="15" width="8.140625" style="1" customWidth="1"/>
    <col min="16" max="16" width="10.140625" style="1" customWidth="1"/>
    <col min="17" max="17" width="8.8515625" style="1" customWidth="1"/>
    <col min="18" max="18" width="9.7109375" style="1" customWidth="1"/>
    <col min="19" max="19" width="8.7109375" style="1" customWidth="1"/>
    <col min="20" max="20" width="13.8515625" style="1" customWidth="1"/>
    <col min="21" max="21" width="13.28125" style="1" customWidth="1"/>
    <col min="22" max="91" width="9.140625" style="1" customWidth="1"/>
    <col min="92" max="250" width="9.140625" style="2" customWidth="1"/>
    <col min="251" max="16384" width="9.140625" style="1" customWidth="1"/>
  </cols>
  <sheetData>
    <row r="1" spans="1:21" ht="21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</row>
    <row r="2" spans="1:250" s="72" customFormat="1" ht="39.75" customHeight="1">
      <c r="A2" s="910" t="s">
        <v>25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23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3"/>
      <c r="K3" s="82"/>
      <c r="L3" s="82"/>
      <c r="M3" s="82"/>
      <c r="N3" s="82"/>
      <c r="O3" s="82"/>
      <c r="P3" s="82"/>
      <c r="Q3" s="82"/>
      <c r="R3" s="81"/>
      <c r="S3" s="81"/>
      <c r="T3" s="81"/>
      <c r="U3" s="81"/>
      <c r="V3" s="2"/>
      <c r="W3" s="2"/>
    </row>
    <row r="4" spans="1:23" ht="18.75" customHeight="1" thickBot="1">
      <c r="A4" s="911" t="s">
        <v>27</v>
      </c>
      <c r="B4" s="911"/>
      <c r="C4" s="911"/>
      <c r="D4" s="911"/>
      <c r="E4" s="911"/>
      <c r="F4" s="911"/>
      <c r="G4" s="911"/>
      <c r="H4" s="911"/>
      <c r="I4" s="911"/>
      <c r="J4" s="911"/>
      <c r="K4" s="911"/>
      <c r="L4" s="911"/>
      <c r="M4" s="911"/>
      <c r="N4" s="911"/>
      <c r="O4" s="911"/>
      <c r="P4" s="911"/>
      <c r="Q4" s="911"/>
      <c r="R4" s="911"/>
      <c r="S4" s="911"/>
      <c r="T4" s="81"/>
      <c r="U4" s="81"/>
      <c r="V4" s="2"/>
      <c r="W4" s="2"/>
    </row>
    <row r="5" spans="1:250" s="72" customFormat="1" ht="63.75" customHeight="1">
      <c r="A5" s="906" t="s">
        <v>24</v>
      </c>
      <c r="B5" s="902" t="s">
        <v>23</v>
      </c>
      <c r="C5" s="902" t="s">
        <v>22</v>
      </c>
      <c r="D5" s="898" t="s">
        <v>21</v>
      </c>
      <c r="E5" s="898"/>
      <c r="F5" s="915" t="s">
        <v>20</v>
      </c>
      <c r="G5" s="915"/>
      <c r="H5" s="915"/>
      <c r="I5" s="901" t="s">
        <v>19</v>
      </c>
      <c r="J5" s="901"/>
      <c r="K5" s="901"/>
      <c r="L5" s="901"/>
      <c r="M5" s="901"/>
      <c r="N5" s="901"/>
      <c r="O5" s="912" t="s">
        <v>18</v>
      </c>
      <c r="P5" s="913"/>
      <c r="Q5" s="913"/>
      <c r="R5" s="913"/>
      <c r="S5" s="913"/>
      <c r="T5" s="914"/>
      <c r="U5" s="916" t="s">
        <v>17</v>
      </c>
      <c r="V5" s="57"/>
      <c r="W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s="72" customFormat="1" ht="30.75" customHeight="1">
      <c r="A6" s="907"/>
      <c r="B6" s="900"/>
      <c r="C6" s="900"/>
      <c r="D6" s="899"/>
      <c r="E6" s="899"/>
      <c r="F6" s="919" t="s">
        <v>16</v>
      </c>
      <c r="G6" s="900" t="s">
        <v>15</v>
      </c>
      <c r="H6" s="900" t="s">
        <v>14</v>
      </c>
      <c r="I6" s="900" t="s">
        <v>16</v>
      </c>
      <c r="J6" s="900"/>
      <c r="K6" s="900" t="s">
        <v>15</v>
      </c>
      <c r="L6" s="900"/>
      <c r="M6" s="900" t="s">
        <v>14</v>
      </c>
      <c r="N6" s="900"/>
      <c r="O6" s="900" t="s">
        <v>16</v>
      </c>
      <c r="P6" s="900"/>
      <c r="Q6" s="900" t="s">
        <v>15</v>
      </c>
      <c r="R6" s="900"/>
      <c r="S6" s="909" t="s">
        <v>14</v>
      </c>
      <c r="T6" s="909"/>
      <c r="U6" s="917"/>
      <c r="V6" s="57"/>
      <c r="W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s="72" customFormat="1" ht="39.75" customHeight="1" thickBot="1">
      <c r="A7" s="908"/>
      <c r="B7" s="900"/>
      <c r="C7" s="900"/>
      <c r="D7" s="80" t="s">
        <v>13</v>
      </c>
      <c r="E7" s="79" t="s">
        <v>12</v>
      </c>
      <c r="F7" s="920"/>
      <c r="G7" s="903"/>
      <c r="H7" s="903"/>
      <c r="I7" s="74" t="s">
        <v>13</v>
      </c>
      <c r="J7" s="77" t="s">
        <v>12</v>
      </c>
      <c r="K7" s="74" t="s">
        <v>13</v>
      </c>
      <c r="L7" s="78" t="s">
        <v>12</v>
      </c>
      <c r="M7" s="74" t="s">
        <v>13</v>
      </c>
      <c r="N7" s="77" t="s">
        <v>12</v>
      </c>
      <c r="O7" s="76" t="s">
        <v>13</v>
      </c>
      <c r="P7" s="75" t="s">
        <v>12</v>
      </c>
      <c r="Q7" s="74" t="s">
        <v>13</v>
      </c>
      <c r="R7" s="73" t="s">
        <v>12</v>
      </c>
      <c r="S7" s="74" t="s">
        <v>13</v>
      </c>
      <c r="T7" s="73" t="s">
        <v>12</v>
      </c>
      <c r="U7" s="918"/>
      <c r="V7" s="57"/>
      <c r="W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</row>
    <row r="8" spans="1:250" s="61" customFormat="1" ht="18.75" customHeight="1" thickBot="1">
      <c r="A8" s="71">
        <v>1</v>
      </c>
      <c r="B8" s="70">
        <v>2</v>
      </c>
      <c r="C8" s="70">
        <v>3</v>
      </c>
      <c r="D8" s="70">
        <v>4</v>
      </c>
      <c r="E8" s="69">
        <v>5</v>
      </c>
      <c r="F8" s="64">
        <v>6</v>
      </c>
      <c r="G8" s="64">
        <v>7</v>
      </c>
      <c r="H8" s="64">
        <v>8</v>
      </c>
      <c r="I8" s="64">
        <v>9</v>
      </c>
      <c r="J8" s="67">
        <v>10</v>
      </c>
      <c r="K8" s="64">
        <v>11</v>
      </c>
      <c r="L8" s="68">
        <v>12</v>
      </c>
      <c r="M8" s="64">
        <v>13</v>
      </c>
      <c r="N8" s="67">
        <v>14</v>
      </c>
      <c r="O8" s="64">
        <v>15</v>
      </c>
      <c r="P8" s="66">
        <v>16</v>
      </c>
      <c r="Q8" s="64">
        <v>17</v>
      </c>
      <c r="R8" s="65">
        <v>18</v>
      </c>
      <c r="S8" s="64">
        <v>19</v>
      </c>
      <c r="T8" s="63">
        <v>20</v>
      </c>
      <c r="U8" s="16">
        <v>21</v>
      </c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</row>
    <row r="9" spans="1:21" s="57" customFormat="1" ht="30.75" customHeight="1" thickBot="1">
      <c r="A9" s="60">
        <v>1</v>
      </c>
      <c r="B9" s="45" t="s">
        <v>11</v>
      </c>
      <c r="C9" s="59">
        <v>1</v>
      </c>
      <c r="D9" s="58">
        <v>1</v>
      </c>
      <c r="E9" s="28">
        <f>D9/C9*100</f>
        <v>100</v>
      </c>
      <c r="F9" s="47">
        <v>8189</v>
      </c>
      <c r="G9" s="47">
        <v>1114</v>
      </c>
      <c r="H9" s="47">
        <v>1975</v>
      </c>
      <c r="I9" s="47">
        <v>7224</v>
      </c>
      <c r="J9" s="99">
        <f aca="true" t="shared" si="0" ref="J9:J20">I9/F9*100</f>
        <v>88.21589937721333</v>
      </c>
      <c r="K9" s="47">
        <v>645</v>
      </c>
      <c r="L9" s="86">
        <f aca="true" t="shared" si="1" ref="L9:L20">K9/G9*100</f>
        <v>57.899461400359066</v>
      </c>
      <c r="M9" s="47">
        <v>536</v>
      </c>
      <c r="N9" s="85">
        <f aca="true" t="shared" si="2" ref="N9:N20">M9/H9*100</f>
        <v>27.139240506329116</v>
      </c>
      <c r="O9" s="47">
        <v>1481</v>
      </c>
      <c r="P9" s="25">
        <f aca="true" t="shared" si="3" ref="P9:P20">O9/I9*100</f>
        <v>20.50110741971207</v>
      </c>
      <c r="Q9" s="47">
        <v>40</v>
      </c>
      <c r="R9" s="96">
        <f aca="true" t="shared" si="4" ref="R9:R20">Q9/K9*100</f>
        <v>6.2015503875969</v>
      </c>
      <c r="S9" s="47">
        <v>3</v>
      </c>
      <c r="T9" s="98">
        <f aca="true" t="shared" si="5" ref="T9:T20">S9/M9*100</f>
        <v>0.5597014925373134</v>
      </c>
      <c r="U9" s="95">
        <v>18106</v>
      </c>
    </row>
    <row r="10" spans="1:91" s="42" customFormat="1" ht="28.5" customHeight="1" thickBot="1">
      <c r="A10" s="35">
        <v>2</v>
      </c>
      <c r="B10" s="32" t="s">
        <v>10</v>
      </c>
      <c r="C10" s="47">
        <v>114</v>
      </c>
      <c r="D10" s="47">
        <v>90</v>
      </c>
      <c r="E10" s="28">
        <f aca="true" t="shared" si="6" ref="E10:E19">D10/C10*100</f>
        <v>78.94736842105263</v>
      </c>
      <c r="F10" s="47">
        <v>526</v>
      </c>
      <c r="G10" s="47">
        <v>53</v>
      </c>
      <c r="H10" s="47">
        <v>52</v>
      </c>
      <c r="I10" s="47">
        <v>523</v>
      </c>
      <c r="J10" s="91">
        <f t="shared" si="0"/>
        <v>99.42965779467681</v>
      </c>
      <c r="K10" s="47">
        <v>53</v>
      </c>
      <c r="L10" s="27">
        <f t="shared" si="1"/>
        <v>100</v>
      </c>
      <c r="M10" s="55">
        <v>52</v>
      </c>
      <c r="N10" s="26">
        <f t="shared" si="2"/>
        <v>100</v>
      </c>
      <c r="O10" s="47">
        <v>0</v>
      </c>
      <c r="P10" s="25">
        <f t="shared" si="3"/>
        <v>0</v>
      </c>
      <c r="Q10" s="47">
        <v>0</v>
      </c>
      <c r="R10" s="24">
        <f t="shared" si="4"/>
        <v>0</v>
      </c>
      <c r="S10" s="47">
        <v>0</v>
      </c>
      <c r="T10" s="22">
        <f t="shared" si="5"/>
        <v>0</v>
      </c>
      <c r="U10" s="46">
        <v>0</v>
      </c>
      <c r="V10" s="56"/>
      <c r="W10" s="56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</row>
    <row r="11" spans="1:250" s="52" customFormat="1" ht="29.25" customHeight="1" thickBot="1">
      <c r="A11" s="33">
        <v>3</v>
      </c>
      <c r="B11" s="32" t="s">
        <v>9</v>
      </c>
      <c r="C11" s="47">
        <v>97</v>
      </c>
      <c r="D11" s="47">
        <v>62</v>
      </c>
      <c r="E11" s="28">
        <f t="shared" si="6"/>
        <v>63.91752577319587</v>
      </c>
      <c r="F11" s="47">
        <v>1060</v>
      </c>
      <c r="G11" s="47">
        <v>62</v>
      </c>
      <c r="H11" s="47">
        <v>167</v>
      </c>
      <c r="I11" s="47">
        <v>457</v>
      </c>
      <c r="J11" s="26">
        <f t="shared" si="0"/>
        <v>43.113207547169814</v>
      </c>
      <c r="K11" s="47">
        <v>18</v>
      </c>
      <c r="L11" s="27">
        <f t="shared" si="1"/>
        <v>29.03225806451613</v>
      </c>
      <c r="M11" s="55">
        <v>61</v>
      </c>
      <c r="N11" s="26">
        <f t="shared" si="2"/>
        <v>36.52694610778443</v>
      </c>
      <c r="O11" s="47">
        <v>9</v>
      </c>
      <c r="P11" s="25">
        <f t="shared" si="3"/>
        <v>1.9693654266958425</v>
      </c>
      <c r="Q11" s="54">
        <v>0</v>
      </c>
      <c r="R11" s="24">
        <f t="shared" si="4"/>
        <v>0</v>
      </c>
      <c r="S11" s="54">
        <v>0</v>
      </c>
      <c r="T11" s="22">
        <f t="shared" si="5"/>
        <v>0</v>
      </c>
      <c r="U11" s="46">
        <v>0</v>
      </c>
      <c r="V11" s="53"/>
      <c r="W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</row>
    <row r="12" spans="1:250" s="36" customFormat="1" ht="30" customHeight="1" thickBot="1">
      <c r="A12" s="51">
        <v>4</v>
      </c>
      <c r="B12" s="29" t="s">
        <v>8</v>
      </c>
      <c r="C12" s="49">
        <v>97</v>
      </c>
      <c r="D12" s="49">
        <v>91</v>
      </c>
      <c r="E12" s="28">
        <f t="shared" si="6"/>
        <v>93.81443298969072</v>
      </c>
      <c r="F12" s="49">
        <v>1373</v>
      </c>
      <c r="G12" s="49">
        <v>75</v>
      </c>
      <c r="H12" s="49">
        <v>207</v>
      </c>
      <c r="I12" s="49">
        <v>693</v>
      </c>
      <c r="J12" s="85">
        <f t="shared" si="0"/>
        <v>50.47341587764021</v>
      </c>
      <c r="K12" s="49">
        <v>23</v>
      </c>
      <c r="L12" s="86">
        <f t="shared" si="1"/>
        <v>30.666666666666664</v>
      </c>
      <c r="M12" s="50">
        <v>46</v>
      </c>
      <c r="N12" s="85">
        <f t="shared" si="2"/>
        <v>22.22222222222222</v>
      </c>
      <c r="O12" s="49">
        <v>0</v>
      </c>
      <c r="P12" s="25">
        <f t="shared" si="3"/>
        <v>0</v>
      </c>
      <c r="Q12" s="49">
        <v>0</v>
      </c>
      <c r="R12" s="24">
        <f t="shared" si="4"/>
        <v>0</v>
      </c>
      <c r="S12" s="49">
        <v>0</v>
      </c>
      <c r="T12" s="22">
        <f t="shared" si="5"/>
        <v>0</v>
      </c>
      <c r="U12" s="46">
        <v>0</v>
      </c>
      <c r="V12" s="48"/>
      <c r="W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</row>
    <row r="13" spans="1:23" ht="31.5" customHeight="1" thickBot="1">
      <c r="A13" s="33">
        <v>5</v>
      </c>
      <c r="B13" s="32" t="s">
        <v>7</v>
      </c>
      <c r="C13" s="47">
        <v>92</v>
      </c>
      <c r="D13" s="47">
        <v>52</v>
      </c>
      <c r="E13" s="84">
        <f t="shared" si="6"/>
        <v>56.52173913043478</v>
      </c>
      <c r="F13" s="47">
        <v>741</v>
      </c>
      <c r="G13" s="47">
        <v>49</v>
      </c>
      <c r="H13" s="47">
        <v>36</v>
      </c>
      <c r="I13" s="47">
        <v>217</v>
      </c>
      <c r="J13" s="85">
        <f t="shared" si="0"/>
        <v>29.284750337381915</v>
      </c>
      <c r="K13" s="47">
        <v>2</v>
      </c>
      <c r="L13" s="27">
        <f t="shared" si="1"/>
        <v>4.081632653061225</v>
      </c>
      <c r="M13" s="47">
        <v>0</v>
      </c>
      <c r="N13" s="26">
        <f t="shared" si="2"/>
        <v>0</v>
      </c>
      <c r="O13" s="47">
        <v>0</v>
      </c>
      <c r="P13" s="25">
        <f t="shared" si="3"/>
        <v>0</v>
      </c>
      <c r="Q13" s="47">
        <v>0</v>
      </c>
      <c r="R13" s="24">
        <f t="shared" si="4"/>
        <v>0</v>
      </c>
      <c r="S13" s="47">
        <v>0</v>
      </c>
      <c r="T13" s="22" t="e">
        <f>S13/M13*100</f>
        <v>#DIV/0!</v>
      </c>
      <c r="U13" s="46">
        <v>0</v>
      </c>
      <c r="V13" s="2"/>
      <c r="W13" s="2"/>
    </row>
    <row r="14" spans="1:250" s="41" customFormat="1" ht="28.5" customHeight="1" thickBot="1">
      <c r="A14" s="35">
        <v>6</v>
      </c>
      <c r="B14" s="45" t="s">
        <v>6</v>
      </c>
      <c r="C14" s="44">
        <v>113</v>
      </c>
      <c r="D14" s="44">
        <v>13</v>
      </c>
      <c r="E14" s="84">
        <f t="shared" si="6"/>
        <v>11.504424778761061</v>
      </c>
      <c r="F14" s="44">
        <v>2109</v>
      </c>
      <c r="G14" s="44">
        <v>105</v>
      </c>
      <c r="H14" s="44">
        <v>178</v>
      </c>
      <c r="I14" s="44">
        <v>198</v>
      </c>
      <c r="J14" s="85">
        <f t="shared" si="0"/>
        <v>9.388335704125177</v>
      </c>
      <c r="K14" s="43">
        <v>23</v>
      </c>
      <c r="L14" s="86">
        <f t="shared" si="1"/>
        <v>21.904761904761905</v>
      </c>
      <c r="M14" s="43">
        <v>19</v>
      </c>
      <c r="N14" s="85">
        <f t="shared" si="2"/>
        <v>10.674157303370785</v>
      </c>
      <c r="O14" s="43">
        <v>24</v>
      </c>
      <c r="P14" s="87">
        <f t="shared" si="3"/>
        <v>12.121212121212121</v>
      </c>
      <c r="Q14" s="31">
        <v>1</v>
      </c>
      <c r="R14" s="96">
        <f t="shared" si="4"/>
        <v>4.3478260869565215</v>
      </c>
      <c r="S14" s="31">
        <v>0</v>
      </c>
      <c r="T14" s="22">
        <f t="shared" si="5"/>
        <v>0</v>
      </c>
      <c r="U14" s="13">
        <v>187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</row>
    <row r="15" spans="1:25" ht="25.5" customHeight="1" thickBot="1">
      <c r="A15" s="40">
        <v>7</v>
      </c>
      <c r="B15" s="39" t="s">
        <v>5</v>
      </c>
      <c r="C15" s="38">
        <v>67</v>
      </c>
      <c r="D15" s="38">
        <v>50</v>
      </c>
      <c r="E15" s="28">
        <f t="shared" si="6"/>
        <v>74.6268656716418</v>
      </c>
      <c r="F15" s="37">
        <v>1336</v>
      </c>
      <c r="G15" s="37">
        <v>155</v>
      </c>
      <c r="H15" s="37">
        <v>157</v>
      </c>
      <c r="I15" s="37">
        <v>391</v>
      </c>
      <c r="J15" s="85">
        <f t="shared" si="0"/>
        <v>29.266467065868262</v>
      </c>
      <c r="K15" s="37">
        <v>59</v>
      </c>
      <c r="L15" s="27">
        <f t="shared" si="1"/>
        <v>38.064516129032256</v>
      </c>
      <c r="M15" s="37">
        <v>16</v>
      </c>
      <c r="N15" s="85">
        <f t="shared" si="2"/>
        <v>10.191082802547772</v>
      </c>
      <c r="O15" s="37">
        <v>6</v>
      </c>
      <c r="P15" s="87">
        <f t="shared" si="3"/>
        <v>1.5345268542199488</v>
      </c>
      <c r="Q15" s="37">
        <v>0</v>
      </c>
      <c r="R15" s="24">
        <f t="shared" si="4"/>
        <v>0</v>
      </c>
      <c r="S15" s="37">
        <v>0</v>
      </c>
      <c r="T15" s="22">
        <f t="shared" si="5"/>
        <v>0</v>
      </c>
      <c r="U15" s="13">
        <v>40</v>
      </c>
      <c r="V15" s="2"/>
      <c r="W15" s="2"/>
      <c r="Y15" s="36"/>
    </row>
    <row r="16" spans="1:23" ht="27" customHeight="1" thickBot="1">
      <c r="A16" s="35">
        <v>8</v>
      </c>
      <c r="B16" s="32" t="s">
        <v>4</v>
      </c>
      <c r="C16" s="31">
        <v>119</v>
      </c>
      <c r="D16" s="31">
        <v>88</v>
      </c>
      <c r="E16" s="84">
        <f t="shared" si="6"/>
        <v>73.94957983193278</v>
      </c>
      <c r="F16" s="31">
        <v>917</v>
      </c>
      <c r="G16" s="31">
        <v>79</v>
      </c>
      <c r="H16" s="31">
        <v>120</v>
      </c>
      <c r="I16" s="31">
        <v>737</v>
      </c>
      <c r="J16" s="85">
        <f t="shared" si="0"/>
        <v>80.37077426390404</v>
      </c>
      <c r="K16" s="31">
        <v>60</v>
      </c>
      <c r="L16" s="86">
        <f t="shared" si="1"/>
        <v>75.9493670886076</v>
      </c>
      <c r="M16" s="31">
        <v>58</v>
      </c>
      <c r="N16" s="85">
        <f t="shared" si="2"/>
        <v>48.333333333333336</v>
      </c>
      <c r="O16" s="31">
        <v>105</v>
      </c>
      <c r="P16" s="25">
        <f t="shared" si="3"/>
        <v>14.246947082767978</v>
      </c>
      <c r="Q16" s="31">
        <v>0</v>
      </c>
      <c r="R16" s="24">
        <f t="shared" si="4"/>
        <v>0</v>
      </c>
      <c r="S16" s="31">
        <v>0</v>
      </c>
      <c r="T16" s="22">
        <f t="shared" si="5"/>
        <v>0</v>
      </c>
      <c r="U16" s="13">
        <v>387</v>
      </c>
      <c r="V16" s="2"/>
      <c r="W16" s="2"/>
    </row>
    <row r="17" spans="1:23" ht="28.5" customHeight="1" thickBot="1">
      <c r="A17" s="33">
        <v>9</v>
      </c>
      <c r="B17" s="32" t="s">
        <v>3</v>
      </c>
      <c r="C17" s="31">
        <v>109</v>
      </c>
      <c r="D17" s="34">
        <v>66</v>
      </c>
      <c r="E17" s="84">
        <f t="shared" si="6"/>
        <v>60.550458715596335</v>
      </c>
      <c r="F17" s="31">
        <v>1010</v>
      </c>
      <c r="G17" s="31">
        <v>113</v>
      </c>
      <c r="H17" s="31">
        <v>116</v>
      </c>
      <c r="I17" s="31">
        <v>527</v>
      </c>
      <c r="J17" s="85">
        <f t="shared" si="0"/>
        <v>52.178217821782184</v>
      </c>
      <c r="K17" s="31">
        <v>83</v>
      </c>
      <c r="L17" s="86">
        <f t="shared" si="1"/>
        <v>73.45132743362832</v>
      </c>
      <c r="M17" s="34">
        <v>63</v>
      </c>
      <c r="N17" s="85">
        <f t="shared" si="2"/>
        <v>54.310344827586206</v>
      </c>
      <c r="O17" s="31">
        <v>4</v>
      </c>
      <c r="P17" s="87">
        <f t="shared" si="3"/>
        <v>0.7590132827324478</v>
      </c>
      <c r="Q17" s="31">
        <v>1</v>
      </c>
      <c r="R17" s="24">
        <f t="shared" si="4"/>
        <v>1.2048192771084338</v>
      </c>
      <c r="S17" s="34">
        <v>0</v>
      </c>
      <c r="T17" s="22">
        <f t="shared" si="5"/>
        <v>0</v>
      </c>
      <c r="U17" s="88">
        <v>5</v>
      </c>
      <c r="V17" s="2"/>
      <c r="W17" s="2"/>
    </row>
    <row r="18" spans="1:23" ht="31.5" customHeight="1" thickBot="1">
      <c r="A18" s="33">
        <v>10</v>
      </c>
      <c r="B18" s="32" t="s">
        <v>2</v>
      </c>
      <c r="C18" s="31">
        <v>44</v>
      </c>
      <c r="D18" s="31">
        <v>37</v>
      </c>
      <c r="E18" s="28">
        <f t="shared" si="6"/>
        <v>84.0909090909091</v>
      </c>
      <c r="F18" s="31">
        <v>423</v>
      </c>
      <c r="G18" s="31">
        <v>42</v>
      </c>
      <c r="H18" s="31">
        <v>28</v>
      </c>
      <c r="I18" s="31">
        <v>196</v>
      </c>
      <c r="J18" s="26">
        <f t="shared" si="0"/>
        <v>46.335697399527184</v>
      </c>
      <c r="K18" s="31">
        <v>20</v>
      </c>
      <c r="L18" s="86">
        <f t="shared" si="1"/>
        <v>47.61904761904761</v>
      </c>
      <c r="M18" s="31">
        <v>12</v>
      </c>
      <c r="N18" s="26">
        <f t="shared" si="2"/>
        <v>42.857142857142854</v>
      </c>
      <c r="O18" s="31">
        <v>0</v>
      </c>
      <c r="P18" s="25">
        <f t="shared" si="3"/>
        <v>0</v>
      </c>
      <c r="Q18" s="31">
        <v>0</v>
      </c>
      <c r="R18" s="24">
        <f t="shared" si="4"/>
        <v>0</v>
      </c>
      <c r="S18" s="31">
        <v>0</v>
      </c>
      <c r="T18" s="22">
        <f t="shared" si="5"/>
        <v>0</v>
      </c>
      <c r="U18" s="13">
        <v>0</v>
      </c>
      <c r="V18" s="2"/>
      <c r="W18" s="2"/>
    </row>
    <row r="19" spans="1:23" ht="29.25" customHeight="1" thickBot="1">
      <c r="A19" s="30">
        <v>11</v>
      </c>
      <c r="B19" s="29" t="s">
        <v>1</v>
      </c>
      <c r="C19" s="23">
        <v>62</v>
      </c>
      <c r="D19" s="23">
        <v>23</v>
      </c>
      <c r="E19" s="28">
        <f t="shared" si="6"/>
        <v>37.096774193548384</v>
      </c>
      <c r="F19" s="23">
        <v>189</v>
      </c>
      <c r="G19" s="97">
        <v>7</v>
      </c>
      <c r="H19" s="97">
        <v>8</v>
      </c>
      <c r="I19" s="23">
        <v>183</v>
      </c>
      <c r="J19" s="26">
        <f t="shared" si="0"/>
        <v>96.82539682539682</v>
      </c>
      <c r="K19" s="97">
        <v>7</v>
      </c>
      <c r="L19" s="27">
        <f t="shared" si="1"/>
        <v>100</v>
      </c>
      <c r="M19" s="97">
        <v>8</v>
      </c>
      <c r="N19" s="26">
        <f t="shared" si="2"/>
        <v>100</v>
      </c>
      <c r="O19" s="23">
        <v>9</v>
      </c>
      <c r="P19" s="87">
        <f t="shared" si="3"/>
        <v>4.918032786885246</v>
      </c>
      <c r="Q19" s="23">
        <v>0</v>
      </c>
      <c r="R19" s="24">
        <f t="shared" si="4"/>
        <v>0</v>
      </c>
      <c r="S19" s="23">
        <v>0</v>
      </c>
      <c r="T19" s="22">
        <f t="shared" si="5"/>
        <v>0</v>
      </c>
      <c r="U19" s="13">
        <v>90</v>
      </c>
      <c r="V19" s="2"/>
      <c r="W19" s="2"/>
    </row>
    <row r="20" spans="1:250" s="11" customFormat="1" ht="27.75" customHeight="1" thickBot="1">
      <c r="A20" s="896" t="s">
        <v>0</v>
      </c>
      <c r="B20" s="897"/>
      <c r="C20" s="21">
        <f>SUM(C9:C19)</f>
        <v>915</v>
      </c>
      <c r="D20" s="20">
        <f>SUM(D9:D19)</f>
        <v>573</v>
      </c>
      <c r="E20" s="17">
        <f>D20/C20*100</f>
        <v>62.62295081967213</v>
      </c>
      <c r="F20" s="18">
        <f>SUM(F9:F19)</f>
        <v>17873</v>
      </c>
      <c r="G20" s="18">
        <f>SUM(G9:G19)</f>
        <v>1854</v>
      </c>
      <c r="H20" s="18">
        <f>SUM(H9:H19)</f>
        <v>3044</v>
      </c>
      <c r="I20" s="19">
        <f>SUM(I9:I19)</f>
        <v>11346</v>
      </c>
      <c r="J20" s="16">
        <f t="shared" si="0"/>
        <v>63.48122866894198</v>
      </c>
      <c r="K20" s="18">
        <f>SUM(K9:K19)</f>
        <v>993</v>
      </c>
      <c r="L20" s="17">
        <f t="shared" si="1"/>
        <v>53.55987055016181</v>
      </c>
      <c r="M20" s="18">
        <f>SUM(M9:M19)</f>
        <v>871</v>
      </c>
      <c r="N20" s="16">
        <f t="shared" si="2"/>
        <v>28.613666228646515</v>
      </c>
      <c r="O20" s="18">
        <f>SUM(O9:O19)</f>
        <v>1638</v>
      </c>
      <c r="P20" s="17">
        <f t="shared" si="3"/>
        <v>14.436805922792173</v>
      </c>
      <c r="Q20" s="15">
        <f>SUM(Q9:Q19)</f>
        <v>42</v>
      </c>
      <c r="R20" s="16">
        <f t="shared" si="4"/>
        <v>4.229607250755287</v>
      </c>
      <c r="S20" s="15">
        <f>SUM(S9:S19)</f>
        <v>3</v>
      </c>
      <c r="T20" s="14">
        <f t="shared" si="5"/>
        <v>0.3444316877152698</v>
      </c>
      <c r="U20" s="13">
        <f>SUM(U9:U19)</f>
        <v>18815</v>
      </c>
      <c r="V20" s="12"/>
      <c r="W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</row>
    <row r="21" spans="1:22" ht="56.25" customHeight="1">
      <c r="A21" s="7"/>
      <c r="B21" s="904" t="s">
        <v>639</v>
      </c>
      <c r="C21" s="904"/>
      <c r="D21" s="904"/>
      <c r="E21" s="904"/>
      <c r="F21" s="904"/>
      <c r="G21" s="904"/>
      <c r="H21" s="904"/>
      <c r="I21" s="904"/>
      <c r="J21" s="904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4"/>
    </row>
    <row r="22" spans="1:22" ht="54" customHeight="1">
      <c r="A22" s="2"/>
      <c r="B22" s="904" t="s">
        <v>640</v>
      </c>
      <c r="C22" s="904"/>
      <c r="D22" s="904"/>
      <c r="E22" s="904"/>
      <c r="F22" s="904"/>
      <c r="G22" s="904"/>
      <c r="H22" s="904"/>
      <c r="I22" s="904"/>
      <c r="J22" s="904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4"/>
    </row>
    <row r="23" spans="2:22" ht="36.75" customHeight="1">
      <c r="B23" s="904" t="s">
        <v>641</v>
      </c>
      <c r="C23" s="904"/>
      <c r="D23" s="904"/>
      <c r="E23" s="904"/>
      <c r="F23" s="904"/>
      <c r="G23" s="904"/>
      <c r="H23" s="904"/>
      <c r="I23" s="904"/>
      <c r="J23" s="904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2"/>
    </row>
    <row r="24" spans="8:11" ht="14.25" customHeight="1">
      <c r="H24" s="2"/>
      <c r="I24" s="4"/>
      <c r="J24" s="4"/>
      <c r="K24" s="2"/>
    </row>
    <row r="25" spans="8:11" ht="14.25" customHeight="1">
      <c r="H25" s="2"/>
      <c r="I25" s="4"/>
      <c r="J25" s="4"/>
      <c r="K25" s="2"/>
    </row>
    <row r="26" spans="8:11" ht="14.25" customHeight="1">
      <c r="H26" s="2"/>
      <c r="I26" s="4"/>
      <c r="J26" s="4"/>
      <c r="K26" s="2"/>
    </row>
    <row r="27" spans="8:11" ht="14.25" customHeight="1">
      <c r="H27" s="2"/>
      <c r="I27" s="4"/>
      <c r="J27" s="4"/>
      <c r="K27" s="2"/>
    </row>
    <row r="28" spans="8:11" ht="14.25">
      <c r="H28" s="2"/>
      <c r="I28" s="2"/>
      <c r="J28" s="2"/>
      <c r="K28" s="2"/>
    </row>
  </sheetData>
  <sheetProtection/>
  <mergeCells count="24">
    <mergeCell ref="O5:T5"/>
    <mergeCell ref="Q6:R6"/>
    <mergeCell ref="G6:G7"/>
    <mergeCell ref="F5:H5"/>
    <mergeCell ref="U5:U7"/>
    <mergeCell ref="F6:F7"/>
    <mergeCell ref="B22:J22"/>
    <mergeCell ref="B23:J23"/>
    <mergeCell ref="B21:J21"/>
    <mergeCell ref="A1:U1"/>
    <mergeCell ref="A5:A7"/>
    <mergeCell ref="B5:B7"/>
    <mergeCell ref="S6:T6"/>
    <mergeCell ref="O6:P6"/>
    <mergeCell ref="A2:U2"/>
    <mergeCell ref="A4:S4"/>
    <mergeCell ref="A20:B20"/>
    <mergeCell ref="D5:E6"/>
    <mergeCell ref="K6:L6"/>
    <mergeCell ref="I5:N5"/>
    <mergeCell ref="C5:C7"/>
    <mergeCell ref="M6:N6"/>
    <mergeCell ref="I6:J6"/>
    <mergeCell ref="H6:H7"/>
  </mergeCells>
  <printOptions/>
  <pageMargins left="0.35433070866141736" right="0.15748031496062992" top="0.3937007874015748" bottom="0.2362204724409449" header="0.2362204724409449" footer="0.1968503937007874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T28"/>
  <sheetViews>
    <sheetView zoomScalePageLayoutView="0" workbookViewId="0" topLeftCell="A10">
      <selection activeCell="S24" sqref="S24"/>
    </sheetView>
  </sheetViews>
  <sheetFormatPr defaultColWidth="9.140625" defaultRowHeight="12.75"/>
  <cols>
    <col min="1" max="1" width="4.57421875" style="1" customWidth="1"/>
    <col min="2" max="2" width="16.8515625" style="3" customWidth="1"/>
    <col min="3" max="3" width="6.8515625" style="3" customWidth="1"/>
    <col min="4" max="4" width="7.140625" style="3" customWidth="1"/>
    <col min="5" max="5" width="8.00390625" style="3" customWidth="1"/>
    <col min="6" max="6" width="7.421875" style="1" customWidth="1"/>
    <col min="7" max="7" width="6.140625" style="1" customWidth="1"/>
    <col min="8" max="8" width="6.421875" style="1" customWidth="1"/>
    <col min="9" max="9" width="8.140625" style="1" customWidth="1"/>
    <col min="10" max="10" width="7.57421875" style="1" customWidth="1"/>
    <col min="11" max="12" width="6.8515625" style="1" customWidth="1"/>
    <col min="13" max="14" width="6.7109375" style="1" customWidth="1"/>
    <col min="15" max="15" width="7.7109375" style="1" customWidth="1"/>
    <col min="16" max="16" width="8.00390625" style="1" customWidth="1"/>
    <col min="17" max="17" width="7.140625" style="1" customWidth="1"/>
    <col min="18" max="18" width="7.8515625" style="1" customWidth="1"/>
    <col min="19" max="19" width="5.7109375" style="1" customWidth="1"/>
    <col min="20" max="20" width="8.421875" style="1" customWidth="1"/>
    <col min="21" max="21" width="6.57421875" style="1" customWidth="1"/>
    <col min="22" max="22" width="8.00390625" style="1" customWidth="1"/>
    <col min="23" max="23" width="9.140625" style="1" customWidth="1"/>
    <col min="24" max="24" width="10.7109375" style="1" customWidth="1"/>
    <col min="25" max="25" width="11.57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829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22.5" customHeight="1" thickBot="1">
      <c r="A4" s="910" t="s">
        <v>830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47.25" customHeight="1">
      <c r="A5" s="990" t="s">
        <v>24</v>
      </c>
      <c r="B5" s="993" t="s">
        <v>831</v>
      </c>
      <c r="C5" s="993" t="s">
        <v>22</v>
      </c>
      <c r="D5" s="996" t="s">
        <v>21</v>
      </c>
      <c r="E5" s="996"/>
      <c r="F5" s="1012" t="s">
        <v>20</v>
      </c>
      <c r="G5" s="1012"/>
      <c r="H5" s="1012"/>
      <c r="I5" s="1012"/>
      <c r="J5" s="1013" t="s">
        <v>19</v>
      </c>
      <c r="K5" s="1013"/>
      <c r="L5" s="1013"/>
      <c r="M5" s="1013"/>
      <c r="N5" s="1013"/>
      <c r="O5" s="1013"/>
      <c r="P5" s="1013"/>
      <c r="Q5" s="1014" t="s">
        <v>18</v>
      </c>
      <c r="R5" s="1014"/>
      <c r="S5" s="1014"/>
      <c r="T5" s="1014"/>
      <c r="U5" s="1014"/>
      <c r="V5" s="1014"/>
      <c r="W5" s="1014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91"/>
      <c r="B6" s="994"/>
      <c r="C6" s="994"/>
      <c r="D6" s="997"/>
      <c r="E6" s="997"/>
      <c r="F6" s="1015" t="s">
        <v>16</v>
      </c>
      <c r="G6" s="1015" t="s">
        <v>15</v>
      </c>
      <c r="H6" s="1015" t="s">
        <v>14</v>
      </c>
      <c r="I6" s="1015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1016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17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>
      <c r="A7" s="991"/>
      <c r="B7" s="994"/>
      <c r="C7" s="994"/>
      <c r="D7" s="133" t="s">
        <v>13</v>
      </c>
      <c r="E7" s="471" t="s">
        <v>12</v>
      </c>
      <c r="F7" s="1015"/>
      <c r="G7" s="1015"/>
      <c r="H7" s="1015"/>
      <c r="I7" s="1015"/>
      <c r="J7" s="133" t="s">
        <v>13</v>
      </c>
      <c r="K7" s="472" t="s">
        <v>12</v>
      </c>
      <c r="L7" s="133" t="s">
        <v>13</v>
      </c>
      <c r="M7" s="471" t="s">
        <v>12</v>
      </c>
      <c r="N7" s="133" t="s">
        <v>13</v>
      </c>
      <c r="O7" s="472" t="s">
        <v>12</v>
      </c>
      <c r="P7" s="1016"/>
      <c r="Q7" s="133" t="s">
        <v>13</v>
      </c>
      <c r="R7" s="471" t="s">
        <v>12</v>
      </c>
      <c r="S7" s="133" t="s">
        <v>13</v>
      </c>
      <c r="T7" s="472" t="s">
        <v>12</v>
      </c>
      <c r="U7" s="133" t="s">
        <v>13</v>
      </c>
      <c r="V7" s="472" t="s">
        <v>12</v>
      </c>
      <c r="W7" s="1017"/>
      <c r="X7" s="1003"/>
      <c r="Y7" s="1005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22.5" customHeight="1">
      <c r="A8" s="475">
        <v>1</v>
      </c>
      <c r="B8" s="456">
        <v>2</v>
      </c>
      <c r="C8" s="456">
        <v>3</v>
      </c>
      <c r="D8" s="456">
        <v>4</v>
      </c>
      <c r="E8" s="473">
        <v>5</v>
      </c>
      <c r="F8" s="456">
        <v>6</v>
      </c>
      <c r="G8" s="456">
        <v>7</v>
      </c>
      <c r="H8" s="456">
        <v>8</v>
      </c>
      <c r="I8" s="456">
        <v>9</v>
      </c>
      <c r="J8" s="456">
        <v>10</v>
      </c>
      <c r="K8" s="473">
        <v>11</v>
      </c>
      <c r="L8" s="456">
        <v>12</v>
      </c>
      <c r="M8" s="473">
        <v>13</v>
      </c>
      <c r="N8" s="456">
        <v>14</v>
      </c>
      <c r="O8" s="473">
        <v>15</v>
      </c>
      <c r="P8" s="872">
        <v>16</v>
      </c>
      <c r="Q8" s="456">
        <v>17</v>
      </c>
      <c r="R8" s="473">
        <v>18</v>
      </c>
      <c r="S8" s="456">
        <v>19</v>
      </c>
      <c r="T8" s="473">
        <v>20</v>
      </c>
      <c r="U8" s="456">
        <v>21</v>
      </c>
      <c r="V8" s="473">
        <v>22</v>
      </c>
      <c r="W8" s="869">
        <v>23</v>
      </c>
      <c r="X8" s="473">
        <v>24</v>
      </c>
      <c r="Y8" s="47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70" s="57" customFormat="1" ht="24" customHeight="1">
      <c r="A9" s="475">
        <v>1</v>
      </c>
      <c r="B9" s="458" t="s">
        <v>11</v>
      </c>
      <c r="C9" s="286">
        <v>1</v>
      </c>
      <c r="D9" s="286">
        <v>1</v>
      </c>
      <c r="E9" s="148">
        <f aca="true" t="shared" si="0" ref="E9:E19">D9/C9*100</f>
        <v>100</v>
      </c>
      <c r="F9" s="149">
        <v>8468</v>
      </c>
      <c r="G9" s="149">
        <v>1461</v>
      </c>
      <c r="H9" s="149">
        <v>2876</v>
      </c>
      <c r="I9" s="870">
        <f>H9+G9+F9</f>
        <v>12805</v>
      </c>
      <c r="J9" s="149">
        <v>8468</v>
      </c>
      <c r="K9" s="281">
        <f aca="true" t="shared" si="1" ref="K9:K20">J9/F9*100</f>
        <v>100</v>
      </c>
      <c r="L9" s="478">
        <v>1461</v>
      </c>
      <c r="M9" s="148">
        <f>L9/G9*100</f>
        <v>100</v>
      </c>
      <c r="N9" s="149">
        <v>2876</v>
      </c>
      <c r="O9" s="173">
        <f>N9/H9*100</f>
        <v>100</v>
      </c>
      <c r="P9" s="873">
        <f>N9+L9+J9</f>
        <v>12805</v>
      </c>
      <c r="Q9" s="149">
        <v>1129</v>
      </c>
      <c r="R9" s="173">
        <f>Q9/J9*100</f>
        <v>13.332546055739252</v>
      </c>
      <c r="S9" s="149">
        <v>223</v>
      </c>
      <c r="T9" s="173">
        <f>S9/L9*100</f>
        <v>15.263518138261464</v>
      </c>
      <c r="U9" s="149">
        <v>346</v>
      </c>
      <c r="V9" s="173">
        <f>U9/N9*100</f>
        <v>12.030598052851182</v>
      </c>
      <c r="W9" s="154">
        <f>Q9+S9+U9</f>
        <v>1698</v>
      </c>
      <c r="X9" s="474">
        <v>17082</v>
      </c>
      <c r="Y9" s="477">
        <v>46244</v>
      </c>
      <c r="Z9" s="480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</row>
    <row r="10" spans="1:70" s="42" customFormat="1" ht="24" customHeight="1">
      <c r="A10" s="115">
        <v>2</v>
      </c>
      <c r="B10" s="155" t="s">
        <v>10</v>
      </c>
      <c r="C10" s="108">
        <v>114</v>
      </c>
      <c r="D10" s="108">
        <v>85</v>
      </c>
      <c r="E10" s="148">
        <f t="shared" si="0"/>
        <v>74.56140350877193</v>
      </c>
      <c r="F10" s="108">
        <v>541</v>
      </c>
      <c r="G10" s="108">
        <v>75</v>
      </c>
      <c r="H10" s="108">
        <v>79</v>
      </c>
      <c r="I10" s="870">
        <f>H10+G10+F10</f>
        <v>695</v>
      </c>
      <c r="J10" s="108">
        <v>535</v>
      </c>
      <c r="K10" s="281">
        <f t="shared" si="1"/>
        <v>98.8909426987061</v>
      </c>
      <c r="L10" s="459">
        <v>75</v>
      </c>
      <c r="M10" s="148">
        <f>L10/G10*100</f>
        <v>100</v>
      </c>
      <c r="N10" s="130">
        <v>79</v>
      </c>
      <c r="O10" s="173">
        <f aca="true" t="shared" si="2" ref="O10:O20">N10/H10*100</f>
        <v>100</v>
      </c>
      <c r="P10" s="873">
        <f>N10+L10+J10</f>
        <v>689</v>
      </c>
      <c r="Q10" s="108">
        <v>4</v>
      </c>
      <c r="R10" s="173">
        <f>Q10/J10*100</f>
        <v>0.7476635514018692</v>
      </c>
      <c r="S10" s="108">
        <v>1</v>
      </c>
      <c r="T10" s="173">
        <f aca="true" t="shared" si="3" ref="T10:T20">S10/L10*100</f>
        <v>1.3333333333333335</v>
      </c>
      <c r="U10" s="108">
        <v>0</v>
      </c>
      <c r="V10" s="173">
        <f aca="true" t="shared" si="4" ref="V10:V20">U10/N10*100</f>
        <v>0</v>
      </c>
      <c r="W10" s="154">
        <f aca="true" t="shared" si="5" ref="W10:W20">Q10+S10+U10</f>
        <v>5</v>
      </c>
      <c r="X10" s="464">
        <v>40</v>
      </c>
      <c r="Y10" s="213">
        <v>40</v>
      </c>
      <c r="Z10" s="480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</row>
    <row r="11" spans="1:254" s="52" customFormat="1" ht="24.75" customHeight="1">
      <c r="A11" s="116">
        <v>3</v>
      </c>
      <c r="B11" s="157" t="s">
        <v>9</v>
      </c>
      <c r="C11" s="149">
        <v>97</v>
      </c>
      <c r="D11" s="149">
        <v>50</v>
      </c>
      <c r="E11" s="148">
        <f t="shared" si="0"/>
        <v>51.546391752577314</v>
      </c>
      <c r="F11" s="149">
        <v>1110</v>
      </c>
      <c r="G11" s="149">
        <v>70</v>
      </c>
      <c r="H11" s="149">
        <v>134</v>
      </c>
      <c r="I11" s="870">
        <f>H11+G11+F11</f>
        <v>1314</v>
      </c>
      <c r="J11" s="149">
        <v>405</v>
      </c>
      <c r="K11" s="281">
        <f t="shared" si="1"/>
        <v>36.486486486486484</v>
      </c>
      <c r="L11" s="478">
        <v>11</v>
      </c>
      <c r="M11" s="148">
        <f>L11/G11*100</f>
        <v>15.714285714285714</v>
      </c>
      <c r="N11" s="107">
        <v>3</v>
      </c>
      <c r="O11" s="173">
        <f t="shared" si="2"/>
        <v>2.2388059701492535</v>
      </c>
      <c r="P11" s="873">
        <f>N11+L11+J11</f>
        <v>419</v>
      </c>
      <c r="Q11" s="149">
        <v>1</v>
      </c>
      <c r="R11" s="173">
        <f>Q11/J11*100</f>
        <v>0.24691358024691357</v>
      </c>
      <c r="S11" s="274">
        <v>0</v>
      </c>
      <c r="T11" s="173">
        <f t="shared" si="3"/>
        <v>0</v>
      </c>
      <c r="U11" s="274">
        <v>0</v>
      </c>
      <c r="V11" s="173">
        <f t="shared" si="4"/>
        <v>0</v>
      </c>
      <c r="W11" s="154">
        <f t="shared" si="5"/>
        <v>1</v>
      </c>
      <c r="X11" s="464">
        <v>10</v>
      </c>
      <c r="Y11" s="213">
        <v>10</v>
      </c>
      <c r="Z11" s="480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>
      <c r="A12" s="115">
        <v>4</v>
      </c>
      <c r="B12" s="155" t="s">
        <v>8</v>
      </c>
      <c r="C12" s="108">
        <v>97</v>
      </c>
      <c r="D12" s="108">
        <v>91</v>
      </c>
      <c r="E12" s="148">
        <f t="shared" si="0"/>
        <v>93.81443298969072</v>
      </c>
      <c r="F12" s="108">
        <v>1189</v>
      </c>
      <c r="G12" s="108">
        <v>83</v>
      </c>
      <c r="H12" s="108">
        <v>192</v>
      </c>
      <c r="I12" s="870">
        <f>H12+G12+F12</f>
        <v>1464</v>
      </c>
      <c r="J12" s="108">
        <v>662</v>
      </c>
      <c r="K12" s="281">
        <f t="shared" si="1"/>
        <v>55.67703952901598</v>
      </c>
      <c r="L12" s="459">
        <v>37</v>
      </c>
      <c r="M12" s="148">
        <f>L12/G12*100</f>
        <v>44.57831325301205</v>
      </c>
      <c r="N12" s="130">
        <v>68</v>
      </c>
      <c r="O12" s="173">
        <f t="shared" si="2"/>
        <v>35.41666666666667</v>
      </c>
      <c r="P12" s="873">
        <f>N12+L12+J12</f>
        <v>767</v>
      </c>
      <c r="Q12" s="108">
        <v>0</v>
      </c>
      <c r="R12" s="173">
        <f>Q12/J12*100</f>
        <v>0</v>
      </c>
      <c r="S12" s="108">
        <v>0</v>
      </c>
      <c r="T12" s="173">
        <f t="shared" si="3"/>
        <v>0</v>
      </c>
      <c r="U12" s="108">
        <v>0</v>
      </c>
      <c r="V12" s="173">
        <f t="shared" si="4"/>
        <v>0</v>
      </c>
      <c r="W12" s="154">
        <f t="shared" si="5"/>
        <v>0</v>
      </c>
      <c r="X12" s="464"/>
      <c r="Y12" s="211"/>
      <c r="Z12" s="480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28.5" customHeight="1">
      <c r="A13" s="164">
        <v>5</v>
      </c>
      <c r="B13" s="157" t="s">
        <v>7</v>
      </c>
      <c r="C13" s="158">
        <v>92</v>
      </c>
      <c r="D13" s="158">
        <v>78</v>
      </c>
      <c r="E13" s="148">
        <f t="shared" si="0"/>
        <v>84.78260869565217</v>
      </c>
      <c r="F13" s="158">
        <v>702</v>
      </c>
      <c r="G13" s="158">
        <v>43</v>
      </c>
      <c r="H13" s="158">
        <v>35</v>
      </c>
      <c r="I13" s="870">
        <f aca="true" t="shared" si="6" ref="I13:I20">H13+G13+F13</f>
        <v>780</v>
      </c>
      <c r="J13" s="158">
        <v>252</v>
      </c>
      <c r="K13" s="281">
        <f t="shared" si="1"/>
        <v>35.8974358974359</v>
      </c>
      <c r="L13" s="479">
        <v>3</v>
      </c>
      <c r="M13" s="148">
        <f aca="true" t="shared" si="7" ref="M13:M20">L13/G13*100</f>
        <v>6.976744186046512</v>
      </c>
      <c r="N13" s="158">
        <v>4</v>
      </c>
      <c r="O13" s="173">
        <f t="shared" si="2"/>
        <v>11.428571428571429</v>
      </c>
      <c r="P13" s="873">
        <v>259</v>
      </c>
      <c r="Q13" s="158">
        <v>1</v>
      </c>
      <c r="R13" s="173">
        <v>0.3968253968253968</v>
      </c>
      <c r="S13" s="158"/>
      <c r="T13" s="173">
        <f t="shared" si="3"/>
        <v>0</v>
      </c>
      <c r="U13" s="158"/>
      <c r="V13" s="173">
        <f t="shared" si="4"/>
        <v>0</v>
      </c>
      <c r="W13" s="154">
        <f t="shared" si="5"/>
        <v>1</v>
      </c>
      <c r="X13" s="465">
        <v>10</v>
      </c>
      <c r="Y13" s="481">
        <v>10</v>
      </c>
      <c r="Z13" s="480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>
      <c r="A14" s="115">
        <v>6</v>
      </c>
      <c r="B14" s="458" t="s">
        <v>6</v>
      </c>
      <c r="C14" s="106">
        <v>113</v>
      </c>
      <c r="D14" s="106">
        <v>60</v>
      </c>
      <c r="E14" s="148">
        <f t="shared" si="0"/>
        <v>53.09734513274337</v>
      </c>
      <c r="F14" s="106">
        <v>2010</v>
      </c>
      <c r="G14" s="106">
        <v>110</v>
      </c>
      <c r="H14" s="106">
        <v>204</v>
      </c>
      <c r="I14" s="870">
        <f t="shared" si="6"/>
        <v>2324</v>
      </c>
      <c r="J14" s="106">
        <v>383</v>
      </c>
      <c r="K14" s="281">
        <f t="shared" si="1"/>
        <v>19.0547263681592</v>
      </c>
      <c r="L14" s="130">
        <v>35</v>
      </c>
      <c r="M14" s="148">
        <f t="shared" si="7"/>
        <v>31.818181818181817</v>
      </c>
      <c r="N14" s="161">
        <v>50</v>
      </c>
      <c r="O14" s="173">
        <f t="shared" si="2"/>
        <v>24.509803921568626</v>
      </c>
      <c r="P14" s="873">
        <v>468</v>
      </c>
      <c r="Q14" s="161">
        <v>10</v>
      </c>
      <c r="R14" s="173">
        <v>2.610966057441253</v>
      </c>
      <c r="S14" s="108">
        <v>3</v>
      </c>
      <c r="T14" s="173">
        <f t="shared" si="3"/>
        <v>8.571428571428571</v>
      </c>
      <c r="U14" s="108">
        <v>1</v>
      </c>
      <c r="V14" s="173">
        <f t="shared" si="4"/>
        <v>2</v>
      </c>
      <c r="W14" s="154">
        <f t="shared" si="5"/>
        <v>14</v>
      </c>
      <c r="X14" s="464">
        <v>150</v>
      </c>
      <c r="Y14" s="213">
        <v>150</v>
      </c>
      <c r="Z14" s="480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>
      <c r="A15" s="115">
        <v>7</v>
      </c>
      <c r="B15" s="160" t="s">
        <v>5</v>
      </c>
      <c r="C15" s="106">
        <v>67</v>
      </c>
      <c r="D15" s="106">
        <v>51</v>
      </c>
      <c r="E15" s="148">
        <f t="shared" si="0"/>
        <v>76.11940298507463</v>
      </c>
      <c r="F15" s="108">
        <v>1436</v>
      </c>
      <c r="G15" s="108">
        <v>212</v>
      </c>
      <c r="H15" s="108">
        <v>218</v>
      </c>
      <c r="I15" s="870">
        <f t="shared" si="6"/>
        <v>1866</v>
      </c>
      <c r="J15" s="108">
        <v>527</v>
      </c>
      <c r="K15" s="281">
        <f t="shared" si="1"/>
        <v>36.6991643454039</v>
      </c>
      <c r="L15" s="459">
        <v>112</v>
      </c>
      <c r="M15" s="148">
        <f t="shared" si="7"/>
        <v>52.83018867924528</v>
      </c>
      <c r="N15" s="108">
        <v>28</v>
      </c>
      <c r="O15" s="173">
        <f t="shared" si="2"/>
        <v>12.844036697247708</v>
      </c>
      <c r="P15" s="873">
        <v>667</v>
      </c>
      <c r="Q15" s="108">
        <v>20</v>
      </c>
      <c r="R15" s="173">
        <v>3.795066413662239</v>
      </c>
      <c r="S15" s="108">
        <v>0</v>
      </c>
      <c r="T15" s="173">
        <f t="shared" si="3"/>
        <v>0</v>
      </c>
      <c r="U15" s="108">
        <v>0</v>
      </c>
      <c r="V15" s="173">
        <f t="shared" si="4"/>
        <v>0</v>
      </c>
      <c r="W15" s="154">
        <f t="shared" si="5"/>
        <v>20</v>
      </c>
      <c r="X15" s="464">
        <v>170</v>
      </c>
      <c r="Y15" s="213">
        <v>170</v>
      </c>
      <c r="Z15" s="480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21.75" customHeight="1">
      <c r="A16" s="115">
        <v>8</v>
      </c>
      <c r="B16" s="157" t="s">
        <v>4</v>
      </c>
      <c r="C16" s="149">
        <v>119</v>
      </c>
      <c r="D16" s="149">
        <v>88</v>
      </c>
      <c r="E16" s="148">
        <f t="shared" si="0"/>
        <v>73.94957983193278</v>
      </c>
      <c r="F16" s="149">
        <v>987</v>
      </c>
      <c r="G16" s="149">
        <v>98</v>
      </c>
      <c r="H16" s="149">
        <v>131</v>
      </c>
      <c r="I16" s="870">
        <f t="shared" si="6"/>
        <v>1216</v>
      </c>
      <c r="J16" s="149">
        <v>476</v>
      </c>
      <c r="K16" s="281">
        <f t="shared" si="1"/>
        <v>48.226950354609926</v>
      </c>
      <c r="L16" s="478">
        <v>41</v>
      </c>
      <c r="M16" s="148">
        <f t="shared" si="7"/>
        <v>41.83673469387755</v>
      </c>
      <c r="N16" s="149">
        <v>45</v>
      </c>
      <c r="O16" s="173">
        <f t="shared" si="2"/>
        <v>34.35114503816794</v>
      </c>
      <c r="P16" s="873">
        <v>562</v>
      </c>
      <c r="Q16" s="149">
        <v>50</v>
      </c>
      <c r="R16" s="173">
        <v>10.504201680672269</v>
      </c>
      <c r="S16" s="149">
        <v>3</v>
      </c>
      <c r="T16" s="173">
        <f t="shared" si="3"/>
        <v>7.317073170731707</v>
      </c>
      <c r="U16" s="149">
        <v>2</v>
      </c>
      <c r="V16" s="173">
        <f t="shared" si="4"/>
        <v>4.444444444444445</v>
      </c>
      <c r="W16" s="154">
        <f t="shared" si="5"/>
        <v>55</v>
      </c>
      <c r="X16" s="464">
        <v>714</v>
      </c>
      <c r="Y16" s="213">
        <v>714</v>
      </c>
      <c r="Z16" s="480"/>
      <c r="AA16" s="2"/>
    </row>
    <row r="17" spans="1:27" ht="25.5" customHeight="1">
      <c r="A17" s="164">
        <v>9</v>
      </c>
      <c r="B17" s="273" t="s">
        <v>3</v>
      </c>
      <c r="C17" s="149">
        <v>102</v>
      </c>
      <c r="D17" s="162">
        <v>70</v>
      </c>
      <c r="E17" s="148">
        <f t="shared" si="0"/>
        <v>68.62745098039215</v>
      </c>
      <c r="F17" s="108">
        <v>1083</v>
      </c>
      <c r="G17" s="108">
        <v>109</v>
      </c>
      <c r="H17" s="108">
        <v>124</v>
      </c>
      <c r="I17" s="870">
        <f t="shared" si="6"/>
        <v>1316</v>
      </c>
      <c r="J17" s="459">
        <v>509.5</v>
      </c>
      <c r="K17" s="281">
        <f t="shared" si="1"/>
        <v>47.04524469067405</v>
      </c>
      <c r="L17" s="459">
        <v>74.5</v>
      </c>
      <c r="M17" s="148">
        <f t="shared" si="7"/>
        <v>68.34862385321101</v>
      </c>
      <c r="N17" s="460">
        <v>48.5</v>
      </c>
      <c r="O17" s="173">
        <f t="shared" si="2"/>
        <v>39.11290322580645</v>
      </c>
      <c r="P17" s="873">
        <v>632.5</v>
      </c>
      <c r="Q17" s="108">
        <v>87</v>
      </c>
      <c r="R17" s="173">
        <v>17.075564278704615</v>
      </c>
      <c r="S17" s="108">
        <v>16</v>
      </c>
      <c r="T17" s="173">
        <f t="shared" si="3"/>
        <v>21.476510067114095</v>
      </c>
      <c r="U17" s="162">
        <v>8</v>
      </c>
      <c r="V17" s="173">
        <f t="shared" si="4"/>
        <v>16.49484536082474</v>
      </c>
      <c r="W17" s="154">
        <f t="shared" si="5"/>
        <v>111</v>
      </c>
      <c r="X17" s="464">
        <v>50</v>
      </c>
      <c r="Y17" s="213">
        <v>50</v>
      </c>
      <c r="Z17" s="480"/>
      <c r="AA17" s="2"/>
    </row>
    <row r="18" spans="1:27" ht="25.5" customHeight="1">
      <c r="A18" s="116">
        <v>10</v>
      </c>
      <c r="B18" s="155" t="s">
        <v>2</v>
      </c>
      <c r="C18" s="108">
        <v>44</v>
      </c>
      <c r="D18" s="108">
        <v>37</v>
      </c>
      <c r="E18" s="148">
        <f t="shared" si="0"/>
        <v>84.0909090909091</v>
      </c>
      <c r="F18" s="108">
        <v>405</v>
      </c>
      <c r="G18" s="108">
        <v>42</v>
      </c>
      <c r="H18" s="108">
        <v>37</v>
      </c>
      <c r="I18" s="870">
        <f t="shared" si="6"/>
        <v>484</v>
      </c>
      <c r="J18" s="108">
        <v>243</v>
      </c>
      <c r="K18" s="281">
        <f t="shared" si="1"/>
        <v>60</v>
      </c>
      <c r="L18" s="459">
        <v>26</v>
      </c>
      <c r="M18" s="148">
        <f t="shared" si="7"/>
        <v>61.904761904761905</v>
      </c>
      <c r="N18" s="108">
        <v>14</v>
      </c>
      <c r="O18" s="173">
        <f t="shared" si="2"/>
        <v>37.83783783783784</v>
      </c>
      <c r="P18" s="873">
        <v>283</v>
      </c>
      <c r="Q18" s="108">
        <v>1</v>
      </c>
      <c r="R18" s="173">
        <v>0.411522633744856</v>
      </c>
      <c r="S18" s="108">
        <v>0</v>
      </c>
      <c r="T18" s="173">
        <f t="shared" si="3"/>
        <v>0</v>
      </c>
      <c r="U18" s="108">
        <v>0</v>
      </c>
      <c r="V18" s="173">
        <f t="shared" si="4"/>
        <v>0</v>
      </c>
      <c r="W18" s="154">
        <f t="shared" si="5"/>
        <v>1</v>
      </c>
      <c r="X18" s="464">
        <v>50</v>
      </c>
      <c r="Y18" s="213">
        <v>50</v>
      </c>
      <c r="Z18" s="480"/>
      <c r="AA18" s="2"/>
    </row>
    <row r="19" spans="1:27" ht="27" customHeight="1" thickBot="1">
      <c r="A19" s="180">
        <v>11</v>
      </c>
      <c r="B19" s="296" t="s">
        <v>1</v>
      </c>
      <c r="C19" s="182">
        <v>56</v>
      </c>
      <c r="D19" s="297">
        <v>49</v>
      </c>
      <c r="E19" s="184">
        <f t="shared" si="0"/>
        <v>87.5</v>
      </c>
      <c r="F19" s="297">
        <v>992</v>
      </c>
      <c r="G19" s="297">
        <v>65</v>
      </c>
      <c r="H19" s="297">
        <v>75</v>
      </c>
      <c r="I19" s="871">
        <f t="shared" si="6"/>
        <v>1132</v>
      </c>
      <c r="J19" s="297">
        <v>623</v>
      </c>
      <c r="K19" s="289">
        <f t="shared" si="1"/>
        <v>62.80241935483871</v>
      </c>
      <c r="L19" s="482">
        <v>71</v>
      </c>
      <c r="M19" s="184">
        <f t="shared" si="7"/>
        <v>109.23076923076923</v>
      </c>
      <c r="N19" s="297">
        <v>40</v>
      </c>
      <c r="O19" s="298">
        <f t="shared" si="2"/>
        <v>53.333333333333336</v>
      </c>
      <c r="P19" s="874">
        <v>734</v>
      </c>
      <c r="Q19" s="297">
        <v>17</v>
      </c>
      <c r="R19" s="298">
        <v>2.7287319422150884</v>
      </c>
      <c r="S19" s="297">
        <v>3</v>
      </c>
      <c r="T19" s="298">
        <f t="shared" si="3"/>
        <v>4.225352112676056</v>
      </c>
      <c r="U19" s="297">
        <v>12</v>
      </c>
      <c r="V19" s="298">
        <f t="shared" si="4"/>
        <v>30</v>
      </c>
      <c r="W19" s="189">
        <f t="shared" si="5"/>
        <v>32</v>
      </c>
      <c r="X19" s="466">
        <v>250</v>
      </c>
      <c r="Y19" s="468">
        <v>400</v>
      </c>
      <c r="Z19" s="480"/>
      <c r="AA19" s="2"/>
    </row>
    <row r="20" spans="1:254" s="11" customFormat="1" ht="25.5" customHeight="1" thickBot="1">
      <c r="A20" s="1018" t="s">
        <v>0</v>
      </c>
      <c r="B20" s="1019"/>
      <c r="C20" s="566">
        <f>SUM(C9:C19)</f>
        <v>902</v>
      </c>
      <c r="D20" s="566">
        <f>SUM(D9:D19)</f>
        <v>660</v>
      </c>
      <c r="E20" s="287">
        <f>D20/C20*100</f>
        <v>73.17073170731707</v>
      </c>
      <c r="F20" s="566">
        <f>SUM(F9:F19)</f>
        <v>18923</v>
      </c>
      <c r="G20" s="566">
        <f>SUM(G9:G19)</f>
        <v>2368</v>
      </c>
      <c r="H20" s="566">
        <f>SUM(H9:H19)</f>
        <v>4105</v>
      </c>
      <c r="I20" s="566">
        <f t="shared" si="6"/>
        <v>25396</v>
      </c>
      <c r="J20" s="566">
        <f>SUM(J9:J19)</f>
        <v>13083.5</v>
      </c>
      <c r="K20" s="291">
        <f t="shared" si="1"/>
        <v>69.14072821434235</v>
      </c>
      <c r="L20" s="291">
        <f>SUM(L9:L19)</f>
        <v>1946.5</v>
      </c>
      <c r="M20" s="287">
        <f t="shared" si="7"/>
        <v>82.20016891891892</v>
      </c>
      <c r="N20" s="566">
        <f>SUM(N9:N19)</f>
        <v>3255.5</v>
      </c>
      <c r="O20" s="288">
        <f t="shared" si="2"/>
        <v>79.30572472594397</v>
      </c>
      <c r="P20" s="288">
        <f>N20+L20+J20</f>
        <v>18285.5</v>
      </c>
      <c r="Q20" s="566">
        <f>SUM(Q9:Q19)</f>
        <v>1320</v>
      </c>
      <c r="R20" s="288">
        <f>Q20/J20*100</f>
        <v>10.089043451675774</v>
      </c>
      <c r="S20" s="566">
        <f>SUM(S9:S19)</f>
        <v>249</v>
      </c>
      <c r="T20" s="288">
        <f t="shared" si="3"/>
        <v>12.792191112252763</v>
      </c>
      <c r="U20" s="566">
        <f>SUM(U9:U19)</f>
        <v>369</v>
      </c>
      <c r="V20" s="288">
        <f t="shared" si="4"/>
        <v>11.334664414068499</v>
      </c>
      <c r="W20" s="288">
        <f t="shared" si="5"/>
        <v>1938</v>
      </c>
      <c r="X20" s="875">
        <f>SUM(X9:X19)</f>
        <v>18526</v>
      </c>
      <c r="Y20" s="876">
        <f>SUM(Y9:Y19)</f>
        <v>47838</v>
      </c>
      <c r="Z20" s="480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6" ht="19.5" customHeight="1">
      <c r="A21" s="7"/>
      <c r="B21" s="142"/>
      <c r="C21" s="142"/>
      <c r="D21" s="142"/>
      <c r="E21" s="284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285"/>
      <c r="Y21" s="285"/>
      <c r="Z21" s="4"/>
    </row>
    <row r="22" spans="1:26" ht="18.75" customHeight="1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4"/>
    </row>
    <row r="23" spans="1:26" ht="18.75" customHeight="1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2"/>
    </row>
    <row r="24" spans="8:12" ht="14.25" customHeight="1">
      <c r="H24" s="2"/>
      <c r="I24" s="2"/>
      <c r="J24" s="4"/>
      <c r="K24" s="4"/>
      <c r="L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>
      <c r="H28" s="2"/>
      <c r="I28" s="2"/>
      <c r="J28" s="2"/>
      <c r="K28" s="2"/>
      <c r="L28" s="2"/>
    </row>
  </sheetData>
  <sheetProtection/>
  <mergeCells count="26">
    <mergeCell ref="S6:T6"/>
    <mergeCell ref="U6:V6"/>
    <mergeCell ref="W6:W7"/>
    <mergeCell ref="X6:X7"/>
    <mergeCell ref="Y6:Y7"/>
    <mergeCell ref="A20:B20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15748031496062992" right="0.15748031496062992" top="0.2362204724409449" bottom="0.2755905511811024" header="0.15748031496062992" footer="0.15748031496062992"/>
  <pageSetup horizontalDpi="600" verticalDpi="600" orientation="landscape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M27"/>
  <sheetViews>
    <sheetView zoomScalePageLayoutView="0" workbookViewId="0" topLeftCell="A13">
      <selection activeCell="F22" sqref="F22"/>
    </sheetView>
  </sheetViews>
  <sheetFormatPr defaultColWidth="9.140625" defaultRowHeight="12.75"/>
  <cols>
    <col min="1" max="1" width="5.8515625" style="1" customWidth="1"/>
    <col min="2" max="2" width="15.8515625" style="3" customWidth="1"/>
    <col min="3" max="3" width="7.421875" style="3" customWidth="1"/>
    <col min="4" max="4" width="7.140625" style="3" customWidth="1"/>
    <col min="5" max="5" width="7.28125" style="105" customWidth="1"/>
    <col min="6" max="6" width="8.140625" style="3" customWidth="1"/>
    <col min="7" max="7" width="9.140625" style="3" customWidth="1"/>
    <col min="8" max="9" width="9.140625" style="105" customWidth="1"/>
    <col min="10" max="10" width="9.8515625" style="1" customWidth="1"/>
    <col min="11" max="13" width="8.00390625" style="1" customWidth="1"/>
    <col min="14" max="14" width="7.8515625" style="1" customWidth="1"/>
    <col min="15" max="15" width="8.28125" style="1" customWidth="1"/>
    <col min="16" max="17" width="9.140625" style="1" customWidth="1"/>
    <col min="18" max="18" width="9.28125" style="880" bestFit="1" customWidth="1"/>
    <col min="19" max="19" width="9.140625" style="880" customWidth="1"/>
    <col min="20" max="88" width="9.140625" style="1" customWidth="1"/>
    <col min="89" max="247" width="9.140625" style="2" customWidth="1"/>
    <col min="248" max="16384" width="9.140625" style="1" customWidth="1"/>
  </cols>
  <sheetData>
    <row r="1" spans="1:19" ht="17.25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</row>
    <row r="2" spans="1:247" s="72" customFormat="1" ht="45" customHeight="1">
      <c r="A2" s="910" t="s">
        <v>767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</row>
    <row r="3" spans="1:20" ht="27" customHeight="1" thickBot="1">
      <c r="A3" s="936" t="s">
        <v>845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2"/>
    </row>
    <row r="4" spans="1:247" s="72" customFormat="1" ht="72" customHeight="1">
      <c r="A4" s="958" t="s">
        <v>24</v>
      </c>
      <c r="B4" s="963" t="s">
        <v>23</v>
      </c>
      <c r="C4" s="1022" t="s">
        <v>22</v>
      </c>
      <c r="D4" s="1023"/>
      <c r="E4" s="943" t="s">
        <v>21</v>
      </c>
      <c r="F4" s="943"/>
      <c r="G4" s="943"/>
      <c r="H4" s="948" t="s">
        <v>20</v>
      </c>
      <c r="I4" s="948"/>
      <c r="J4" s="948"/>
      <c r="K4" s="964" t="s">
        <v>19</v>
      </c>
      <c r="L4" s="964"/>
      <c r="M4" s="964"/>
      <c r="N4" s="957" t="s">
        <v>18</v>
      </c>
      <c r="O4" s="957"/>
      <c r="P4" s="957"/>
      <c r="Q4" s="934" t="s">
        <v>17</v>
      </c>
      <c r="R4" s="934"/>
      <c r="S4" s="951"/>
      <c r="T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</row>
    <row r="5" spans="1:247" s="72" customFormat="1" ht="33" customHeight="1">
      <c r="A5" s="959"/>
      <c r="B5" s="952"/>
      <c r="C5" s="973" t="s">
        <v>841</v>
      </c>
      <c r="D5" s="919" t="s">
        <v>842</v>
      </c>
      <c r="E5" s="973" t="s">
        <v>841</v>
      </c>
      <c r="F5" s="919" t="s">
        <v>842</v>
      </c>
      <c r="G5" s="982" t="s">
        <v>843</v>
      </c>
      <c r="H5" s="973" t="s">
        <v>841</v>
      </c>
      <c r="I5" s="919" t="s">
        <v>842</v>
      </c>
      <c r="J5" s="982" t="s">
        <v>843</v>
      </c>
      <c r="K5" s="973" t="s">
        <v>841</v>
      </c>
      <c r="L5" s="919" t="s">
        <v>842</v>
      </c>
      <c r="M5" s="982" t="s">
        <v>843</v>
      </c>
      <c r="N5" s="973" t="s">
        <v>841</v>
      </c>
      <c r="O5" s="919" t="s">
        <v>842</v>
      </c>
      <c r="P5" s="982" t="s">
        <v>843</v>
      </c>
      <c r="Q5" s="973" t="s">
        <v>841</v>
      </c>
      <c r="R5" s="1024" t="s">
        <v>842</v>
      </c>
      <c r="S5" s="1020" t="s">
        <v>843</v>
      </c>
      <c r="T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</row>
    <row r="6" spans="1:247" s="72" customFormat="1" ht="25.5" customHeight="1">
      <c r="A6" s="960"/>
      <c r="B6" s="944"/>
      <c r="C6" s="1007"/>
      <c r="D6" s="1008"/>
      <c r="E6" s="1007"/>
      <c r="F6" s="1008"/>
      <c r="G6" s="1009"/>
      <c r="H6" s="1007"/>
      <c r="I6" s="1008"/>
      <c r="J6" s="1009"/>
      <c r="K6" s="1007"/>
      <c r="L6" s="1008"/>
      <c r="M6" s="1009"/>
      <c r="N6" s="1007"/>
      <c r="O6" s="1008"/>
      <c r="P6" s="1009"/>
      <c r="Q6" s="1007"/>
      <c r="R6" s="1025"/>
      <c r="S6" s="1021"/>
      <c r="T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</row>
    <row r="7" spans="1:247" s="61" customFormat="1" ht="16.5">
      <c r="A7" s="487">
        <v>1</v>
      </c>
      <c r="B7" s="483">
        <v>2</v>
      </c>
      <c r="C7" s="483">
        <v>3</v>
      </c>
      <c r="D7" s="483">
        <v>4</v>
      </c>
      <c r="E7" s="483">
        <v>5</v>
      </c>
      <c r="F7" s="483">
        <v>6</v>
      </c>
      <c r="G7" s="483">
        <v>7</v>
      </c>
      <c r="H7" s="483">
        <v>8</v>
      </c>
      <c r="I7" s="483">
        <v>9</v>
      </c>
      <c r="J7" s="483">
        <v>10</v>
      </c>
      <c r="K7" s="483">
        <v>11</v>
      </c>
      <c r="L7" s="483">
        <v>12</v>
      </c>
      <c r="M7" s="483">
        <v>13</v>
      </c>
      <c r="N7" s="483">
        <v>14</v>
      </c>
      <c r="O7" s="483">
        <v>15</v>
      </c>
      <c r="P7" s="483">
        <v>16</v>
      </c>
      <c r="Q7" s="483">
        <v>17</v>
      </c>
      <c r="R7" s="483">
        <v>18</v>
      </c>
      <c r="S7" s="488">
        <v>19</v>
      </c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</row>
    <row r="8" spans="1:19" s="57" customFormat="1" ht="48.75" customHeight="1" thickBot="1">
      <c r="A8" s="888">
        <v>1</v>
      </c>
      <c r="B8" s="889" t="s">
        <v>11</v>
      </c>
      <c r="C8" s="890">
        <v>1</v>
      </c>
      <c r="D8" s="890">
        <v>1</v>
      </c>
      <c r="E8" s="890">
        <v>1</v>
      </c>
      <c r="F8" s="890">
        <v>1</v>
      </c>
      <c r="G8" s="264">
        <f>F8-E8</f>
        <v>0</v>
      </c>
      <c r="H8" s="884">
        <v>12805</v>
      </c>
      <c r="I8" s="724">
        <v>13103</v>
      </c>
      <c r="J8" s="265">
        <f>I8-H8</f>
        <v>298</v>
      </c>
      <c r="K8" s="413">
        <v>12805</v>
      </c>
      <c r="L8" s="49">
        <v>13103</v>
      </c>
      <c r="M8" s="266">
        <f>L8-K8</f>
        <v>298</v>
      </c>
      <c r="N8" s="49">
        <v>1698</v>
      </c>
      <c r="O8" s="891">
        <v>1106</v>
      </c>
      <c r="P8" s="267">
        <f>O8-N8</f>
        <v>-592</v>
      </c>
      <c r="Q8" s="885">
        <v>17082</v>
      </c>
      <c r="R8" s="892">
        <v>11941</v>
      </c>
      <c r="S8" s="886">
        <f>R8-Q8</f>
        <v>-5141</v>
      </c>
    </row>
    <row r="9" spans="1:88" s="42" customFormat="1" ht="42" customHeight="1" thickBot="1">
      <c r="A9" s="35">
        <v>2</v>
      </c>
      <c r="B9" s="721" t="s">
        <v>10</v>
      </c>
      <c r="C9" s="47">
        <v>114</v>
      </c>
      <c r="D9" s="47">
        <v>114</v>
      </c>
      <c r="E9" s="47">
        <v>85</v>
      </c>
      <c r="F9" s="47">
        <v>81</v>
      </c>
      <c r="G9" s="547">
        <f aca="true" t="shared" si="0" ref="G9:G19">F9-E9</f>
        <v>-4</v>
      </c>
      <c r="H9" s="339">
        <v>695</v>
      </c>
      <c r="I9" s="548">
        <v>630</v>
      </c>
      <c r="J9" s="270">
        <f aca="true" t="shared" si="1" ref="J9:J19">I9-H9</f>
        <v>-65</v>
      </c>
      <c r="K9" s="342">
        <v>689</v>
      </c>
      <c r="L9" s="47">
        <v>551</v>
      </c>
      <c r="M9" s="549">
        <f aca="true" t="shared" si="2" ref="M9:M19">L9-K9</f>
        <v>-138</v>
      </c>
      <c r="N9" s="47">
        <v>5</v>
      </c>
      <c r="O9" s="868">
        <v>2</v>
      </c>
      <c r="P9" s="550">
        <f aca="true" t="shared" si="3" ref="P9:P19">O9-N9</f>
        <v>-3</v>
      </c>
      <c r="Q9" s="551">
        <v>40</v>
      </c>
      <c r="R9" s="467">
        <v>20</v>
      </c>
      <c r="S9" s="877">
        <f aca="true" t="shared" si="4" ref="S9:S19">R9-Q9</f>
        <v>-20</v>
      </c>
      <c r="T9" s="56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</row>
    <row r="10" spans="1:247" s="52" customFormat="1" ht="36.75" customHeight="1" thickBot="1">
      <c r="A10" s="33">
        <v>3</v>
      </c>
      <c r="B10" s="721" t="s">
        <v>9</v>
      </c>
      <c r="C10" s="548">
        <v>97</v>
      </c>
      <c r="D10" s="548">
        <v>97</v>
      </c>
      <c r="E10" s="548">
        <v>50</v>
      </c>
      <c r="F10" s="548">
        <v>49</v>
      </c>
      <c r="G10" s="547">
        <f t="shared" si="0"/>
        <v>-1</v>
      </c>
      <c r="H10" s="339">
        <v>1314</v>
      </c>
      <c r="I10" s="548">
        <v>1306</v>
      </c>
      <c r="J10" s="270">
        <f t="shared" si="1"/>
        <v>-8</v>
      </c>
      <c r="K10" s="342">
        <v>419</v>
      </c>
      <c r="L10" s="47">
        <v>235</v>
      </c>
      <c r="M10" s="549">
        <f t="shared" si="2"/>
        <v>-184</v>
      </c>
      <c r="N10" s="47">
        <v>1</v>
      </c>
      <c r="O10" s="868">
        <v>0</v>
      </c>
      <c r="P10" s="550">
        <f t="shared" si="3"/>
        <v>-1</v>
      </c>
      <c r="Q10" s="551">
        <v>10</v>
      </c>
      <c r="R10" s="467">
        <v>0</v>
      </c>
      <c r="S10" s="877">
        <f t="shared" si="4"/>
        <v>-10</v>
      </c>
      <c r="T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</row>
    <row r="11" spans="1:247" s="36" customFormat="1" ht="45" customHeight="1" thickBot="1">
      <c r="A11" s="35">
        <v>4</v>
      </c>
      <c r="B11" s="721" t="s">
        <v>8</v>
      </c>
      <c r="C11" s="47">
        <v>97</v>
      </c>
      <c r="D11" s="47">
        <v>97</v>
      </c>
      <c r="E11" s="47">
        <v>91</v>
      </c>
      <c r="F11" s="47">
        <v>91</v>
      </c>
      <c r="G11" s="547">
        <f t="shared" si="0"/>
        <v>0</v>
      </c>
      <c r="H11" s="339">
        <v>1464</v>
      </c>
      <c r="I11" s="548">
        <v>1425</v>
      </c>
      <c r="J11" s="270">
        <f t="shared" si="1"/>
        <v>-39</v>
      </c>
      <c r="K11" s="342">
        <v>767</v>
      </c>
      <c r="L11" s="47">
        <v>844</v>
      </c>
      <c r="M11" s="549">
        <f t="shared" si="2"/>
        <v>77</v>
      </c>
      <c r="N11" s="47">
        <v>0</v>
      </c>
      <c r="O11" s="868">
        <v>0</v>
      </c>
      <c r="P11" s="550">
        <f t="shared" si="3"/>
        <v>0</v>
      </c>
      <c r="Q11" s="551"/>
      <c r="R11" s="467">
        <v>0</v>
      </c>
      <c r="S11" s="877">
        <f t="shared" si="4"/>
        <v>0</v>
      </c>
      <c r="T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144" customFormat="1" ht="42" customHeight="1" thickBot="1">
      <c r="A12" s="323">
        <v>5</v>
      </c>
      <c r="B12" s="324" t="s">
        <v>7</v>
      </c>
      <c r="C12" s="722">
        <v>92</v>
      </c>
      <c r="D12" s="722">
        <v>92</v>
      </c>
      <c r="E12" s="722">
        <v>78</v>
      </c>
      <c r="F12" s="722">
        <v>57</v>
      </c>
      <c r="G12" s="547">
        <v>21</v>
      </c>
      <c r="H12" s="339">
        <v>780</v>
      </c>
      <c r="I12" s="548">
        <v>780</v>
      </c>
      <c r="J12" s="270">
        <v>-8</v>
      </c>
      <c r="K12" s="342">
        <v>259</v>
      </c>
      <c r="L12" s="548">
        <v>259</v>
      </c>
      <c r="M12" s="549">
        <v>-9</v>
      </c>
      <c r="N12" s="548">
        <v>1</v>
      </c>
      <c r="O12" s="868">
        <v>1</v>
      </c>
      <c r="P12" s="550">
        <v>0</v>
      </c>
      <c r="Q12" s="551">
        <v>10</v>
      </c>
      <c r="R12" s="470">
        <v>10</v>
      </c>
      <c r="S12" s="877">
        <v>-2</v>
      </c>
      <c r="T12" s="143"/>
      <c r="CK12" s="143"/>
      <c r="CL12" s="143"/>
      <c r="CM12" s="143"/>
      <c r="CN12" s="143"/>
      <c r="CO12" s="143"/>
      <c r="CP12" s="143"/>
      <c r="CQ12" s="143"/>
      <c r="CR12" s="143"/>
      <c r="CS12" s="143"/>
      <c r="CT12" s="143"/>
      <c r="CU12" s="143"/>
      <c r="CV12" s="143"/>
      <c r="CW12" s="143"/>
      <c r="CX12" s="143"/>
      <c r="CY12" s="143"/>
      <c r="CZ12" s="143"/>
      <c r="DA12" s="143"/>
      <c r="DB12" s="143"/>
      <c r="DC12" s="143"/>
      <c r="DD12" s="143"/>
      <c r="DE12" s="143"/>
      <c r="DF12" s="143"/>
      <c r="DG12" s="143"/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3"/>
      <c r="DT12" s="143"/>
      <c r="DU12" s="143"/>
      <c r="DV12" s="143"/>
      <c r="DW12" s="143"/>
      <c r="DX12" s="143"/>
      <c r="DY12" s="143"/>
      <c r="DZ12" s="143"/>
      <c r="EA12" s="143"/>
      <c r="EB12" s="143"/>
      <c r="EC12" s="143"/>
      <c r="ED12" s="143"/>
      <c r="EE12" s="143"/>
      <c r="EF12" s="143"/>
      <c r="EG12" s="143"/>
      <c r="EH12" s="143"/>
      <c r="EI12" s="143"/>
      <c r="EJ12" s="143"/>
      <c r="EK12" s="143"/>
      <c r="EL12" s="143"/>
      <c r="EM12" s="143"/>
      <c r="EN12" s="143"/>
      <c r="EO12" s="143"/>
      <c r="EP12" s="143"/>
      <c r="EQ12" s="143"/>
      <c r="ER12" s="143"/>
      <c r="ES12" s="143"/>
      <c r="ET12" s="143"/>
      <c r="EU12" s="143"/>
      <c r="EV12" s="143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3"/>
      <c r="FL12" s="143"/>
      <c r="FM12" s="143"/>
      <c r="FN12" s="143"/>
      <c r="FO12" s="143"/>
      <c r="FP12" s="143"/>
      <c r="FQ12" s="143"/>
      <c r="FR12" s="143"/>
      <c r="FS12" s="143"/>
      <c r="FT12" s="143"/>
      <c r="FU12" s="143"/>
      <c r="FV12" s="143"/>
      <c r="FW12" s="143"/>
      <c r="FX12" s="143"/>
      <c r="FY12" s="143"/>
      <c r="FZ12" s="143"/>
      <c r="GA12" s="143"/>
      <c r="GB12" s="143"/>
      <c r="GC12" s="143"/>
      <c r="GD12" s="143"/>
      <c r="GE12" s="143"/>
      <c r="GF12" s="143"/>
      <c r="GG12" s="143"/>
      <c r="GH12" s="143"/>
      <c r="GI12" s="143"/>
      <c r="GJ12" s="143"/>
      <c r="GK12" s="143"/>
      <c r="GL12" s="143"/>
      <c r="GM12" s="143"/>
      <c r="GN12" s="143"/>
      <c r="GO12" s="143"/>
      <c r="GP12" s="143"/>
      <c r="GQ12" s="143"/>
      <c r="GR12" s="143"/>
      <c r="GS12" s="143"/>
      <c r="GT12" s="143"/>
      <c r="GU12" s="143"/>
      <c r="GV12" s="143"/>
      <c r="GW12" s="143"/>
      <c r="GX12" s="143"/>
      <c r="GY12" s="143"/>
      <c r="GZ12" s="143"/>
      <c r="HA12" s="143"/>
      <c r="HB12" s="143"/>
      <c r="HC12" s="143"/>
      <c r="HD12" s="143"/>
      <c r="HE12" s="143"/>
      <c r="HF12" s="143"/>
      <c r="HG12" s="143"/>
      <c r="HH12" s="143"/>
      <c r="HI12" s="143"/>
      <c r="HJ12" s="143"/>
      <c r="HK12" s="143"/>
      <c r="HL12" s="143"/>
      <c r="HM12" s="143"/>
      <c r="HN12" s="143"/>
      <c r="HO12" s="143"/>
      <c r="HP12" s="143"/>
      <c r="HQ12" s="143"/>
      <c r="HR12" s="143"/>
      <c r="HS12" s="143"/>
      <c r="HT12" s="143"/>
      <c r="HU12" s="143"/>
      <c r="HV12" s="143"/>
      <c r="HW12" s="143"/>
      <c r="HX12" s="143"/>
      <c r="HY12" s="143"/>
      <c r="HZ12" s="143"/>
      <c r="IA12" s="143"/>
      <c r="IB12" s="143"/>
      <c r="IC12" s="143"/>
      <c r="ID12" s="143"/>
      <c r="IE12" s="143"/>
      <c r="IF12" s="143"/>
      <c r="IG12" s="143"/>
      <c r="IH12" s="143"/>
      <c r="II12" s="143"/>
      <c r="IJ12" s="143"/>
      <c r="IK12" s="143"/>
      <c r="IL12" s="143"/>
      <c r="IM12" s="143"/>
    </row>
    <row r="13" spans="1:247" s="41" customFormat="1" ht="41.25" customHeight="1" thickBot="1">
      <c r="A13" s="35">
        <v>6</v>
      </c>
      <c r="B13" s="546" t="s">
        <v>6</v>
      </c>
      <c r="C13" s="58">
        <v>113</v>
      </c>
      <c r="D13" s="58">
        <v>107</v>
      </c>
      <c r="E13" s="58">
        <v>60</v>
      </c>
      <c r="F13" s="58">
        <v>49</v>
      </c>
      <c r="G13" s="547">
        <f t="shared" si="0"/>
        <v>-11</v>
      </c>
      <c r="H13" s="339">
        <v>2324</v>
      </c>
      <c r="I13" s="548">
        <v>2353</v>
      </c>
      <c r="J13" s="270">
        <f t="shared" si="1"/>
        <v>29</v>
      </c>
      <c r="K13" s="342">
        <v>468</v>
      </c>
      <c r="L13" s="58">
        <v>353</v>
      </c>
      <c r="M13" s="549">
        <f t="shared" si="2"/>
        <v>-115</v>
      </c>
      <c r="N13" s="58">
        <v>14</v>
      </c>
      <c r="O13" s="868">
        <v>30</v>
      </c>
      <c r="P13" s="550">
        <f t="shared" si="3"/>
        <v>16</v>
      </c>
      <c r="Q13" s="551">
        <v>150</v>
      </c>
      <c r="R13" s="467">
        <v>105</v>
      </c>
      <c r="S13" s="877">
        <f t="shared" si="4"/>
        <v>-45</v>
      </c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</row>
    <row r="14" spans="1:22" ht="42.75" customHeight="1" thickBot="1">
      <c r="A14" s="51">
        <v>7</v>
      </c>
      <c r="B14" s="889" t="s">
        <v>5</v>
      </c>
      <c r="C14" s="893">
        <v>67</v>
      </c>
      <c r="D14" s="893">
        <v>67</v>
      </c>
      <c r="E14" s="893">
        <v>51</v>
      </c>
      <c r="F14" s="893">
        <v>52</v>
      </c>
      <c r="G14" s="264">
        <f t="shared" si="0"/>
        <v>1</v>
      </c>
      <c r="H14" s="884">
        <v>1866</v>
      </c>
      <c r="I14" s="724">
        <v>2233</v>
      </c>
      <c r="J14" s="265">
        <f t="shared" si="1"/>
        <v>367</v>
      </c>
      <c r="K14" s="413">
        <v>667</v>
      </c>
      <c r="L14" s="49">
        <v>769</v>
      </c>
      <c r="M14" s="266">
        <f t="shared" si="2"/>
        <v>102</v>
      </c>
      <c r="N14" s="49">
        <v>20</v>
      </c>
      <c r="O14" s="891">
        <v>7</v>
      </c>
      <c r="P14" s="267">
        <f t="shared" si="3"/>
        <v>-13</v>
      </c>
      <c r="Q14" s="885">
        <v>170</v>
      </c>
      <c r="R14" s="894">
        <v>140</v>
      </c>
      <c r="S14" s="886">
        <f t="shared" si="4"/>
        <v>-30</v>
      </c>
      <c r="T14" s="2"/>
      <c r="V14" s="36"/>
    </row>
    <row r="15" spans="1:20" ht="39" customHeight="1" thickBot="1">
      <c r="A15" s="35">
        <v>8</v>
      </c>
      <c r="B15" s="721" t="s">
        <v>4</v>
      </c>
      <c r="C15" s="548">
        <v>119</v>
      </c>
      <c r="D15" s="548">
        <v>79</v>
      </c>
      <c r="E15" s="548">
        <v>88</v>
      </c>
      <c r="F15" s="548">
        <v>74</v>
      </c>
      <c r="G15" s="547">
        <f t="shared" si="0"/>
        <v>-14</v>
      </c>
      <c r="H15" s="339">
        <v>1216</v>
      </c>
      <c r="I15" s="548">
        <v>1168</v>
      </c>
      <c r="J15" s="270">
        <f t="shared" si="1"/>
        <v>-48</v>
      </c>
      <c r="K15" s="342">
        <v>562</v>
      </c>
      <c r="L15" s="47">
        <v>624</v>
      </c>
      <c r="M15" s="549">
        <f t="shared" si="2"/>
        <v>62</v>
      </c>
      <c r="N15" s="47">
        <v>55</v>
      </c>
      <c r="O15" s="868">
        <v>3</v>
      </c>
      <c r="P15" s="550">
        <f t="shared" si="3"/>
        <v>-52</v>
      </c>
      <c r="Q15" s="551">
        <v>714</v>
      </c>
      <c r="R15" s="467">
        <v>60</v>
      </c>
      <c r="S15" s="877">
        <f t="shared" si="4"/>
        <v>-654</v>
      </c>
      <c r="T15" s="2"/>
    </row>
    <row r="16" spans="1:20" ht="42.75" customHeight="1" thickBot="1">
      <c r="A16" s="33">
        <v>9</v>
      </c>
      <c r="B16" s="721" t="s">
        <v>3</v>
      </c>
      <c r="C16" s="548">
        <v>102</v>
      </c>
      <c r="D16" s="548">
        <v>72</v>
      </c>
      <c r="E16" s="848">
        <v>70</v>
      </c>
      <c r="F16" s="848">
        <v>43</v>
      </c>
      <c r="G16" s="547">
        <f t="shared" si="0"/>
        <v>-27</v>
      </c>
      <c r="H16" s="339">
        <v>1316</v>
      </c>
      <c r="I16" s="548">
        <v>1206</v>
      </c>
      <c r="J16" s="270">
        <f t="shared" si="1"/>
        <v>-110</v>
      </c>
      <c r="K16" s="342">
        <v>632.5</v>
      </c>
      <c r="L16" s="47">
        <v>554</v>
      </c>
      <c r="M16" s="549">
        <f t="shared" si="2"/>
        <v>-78.5</v>
      </c>
      <c r="N16" s="47">
        <v>111</v>
      </c>
      <c r="O16" s="868">
        <v>31</v>
      </c>
      <c r="P16" s="550">
        <f t="shared" si="3"/>
        <v>-80</v>
      </c>
      <c r="Q16" s="551">
        <v>50</v>
      </c>
      <c r="R16" s="467">
        <v>0</v>
      </c>
      <c r="S16" s="877">
        <f t="shared" si="4"/>
        <v>-50</v>
      </c>
      <c r="T16" s="2"/>
    </row>
    <row r="17" spans="1:20" ht="46.5" customHeight="1" thickBot="1">
      <c r="A17" s="33">
        <v>10</v>
      </c>
      <c r="B17" s="721" t="s">
        <v>2</v>
      </c>
      <c r="C17" s="47">
        <v>44</v>
      </c>
      <c r="D17" s="47">
        <v>29</v>
      </c>
      <c r="E17" s="47">
        <v>37</v>
      </c>
      <c r="F17" s="47">
        <v>26</v>
      </c>
      <c r="G17" s="547">
        <f t="shared" si="0"/>
        <v>-11</v>
      </c>
      <c r="H17" s="339">
        <v>484</v>
      </c>
      <c r="I17" s="548">
        <v>472</v>
      </c>
      <c r="J17" s="270">
        <f t="shared" si="1"/>
        <v>-12</v>
      </c>
      <c r="K17" s="342">
        <v>283</v>
      </c>
      <c r="L17" s="47">
        <v>267</v>
      </c>
      <c r="M17" s="549">
        <f t="shared" si="2"/>
        <v>-16</v>
      </c>
      <c r="N17" s="47">
        <v>1</v>
      </c>
      <c r="O17" s="868">
        <v>0</v>
      </c>
      <c r="P17" s="550">
        <f t="shared" si="3"/>
        <v>-1</v>
      </c>
      <c r="Q17" s="551">
        <v>50</v>
      </c>
      <c r="R17" s="467">
        <v>0</v>
      </c>
      <c r="S17" s="877">
        <f t="shared" si="4"/>
        <v>-50</v>
      </c>
      <c r="T17" s="2"/>
    </row>
    <row r="18" spans="1:20" ht="43.5" customHeight="1" thickBot="1">
      <c r="A18" s="33">
        <v>11</v>
      </c>
      <c r="B18" s="721" t="s">
        <v>1</v>
      </c>
      <c r="C18" s="548">
        <v>56</v>
      </c>
      <c r="D18" s="548">
        <v>40</v>
      </c>
      <c r="E18" s="849">
        <v>49</v>
      </c>
      <c r="F18" s="849">
        <v>40</v>
      </c>
      <c r="G18" s="547">
        <f t="shared" si="0"/>
        <v>-9</v>
      </c>
      <c r="H18" s="339">
        <v>1132</v>
      </c>
      <c r="I18" s="548">
        <v>1107</v>
      </c>
      <c r="J18" s="270">
        <f t="shared" si="1"/>
        <v>-25</v>
      </c>
      <c r="K18" s="342">
        <v>734</v>
      </c>
      <c r="L18" s="548">
        <v>752</v>
      </c>
      <c r="M18" s="549">
        <f t="shared" si="2"/>
        <v>18</v>
      </c>
      <c r="N18" s="548">
        <v>32</v>
      </c>
      <c r="O18" s="868">
        <v>41</v>
      </c>
      <c r="P18" s="550">
        <f t="shared" si="3"/>
        <v>9</v>
      </c>
      <c r="Q18" s="551">
        <v>250</v>
      </c>
      <c r="R18" s="887">
        <v>140</v>
      </c>
      <c r="S18" s="877">
        <f t="shared" si="4"/>
        <v>-110</v>
      </c>
      <c r="T18" s="2"/>
    </row>
    <row r="19" spans="1:247" s="11" customFormat="1" ht="35.25" customHeight="1" thickBot="1">
      <c r="A19" s="984" t="s">
        <v>0</v>
      </c>
      <c r="B19" s="985"/>
      <c r="C19" s="566">
        <f>SUM(C8:C18)</f>
        <v>902</v>
      </c>
      <c r="D19" s="566">
        <f>SUM(D8:D18)</f>
        <v>795</v>
      </c>
      <c r="E19" s="566">
        <f>SUM(E8:E18)</f>
        <v>660</v>
      </c>
      <c r="F19" s="566">
        <f>SUM(F8:F18)</f>
        <v>563</v>
      </c>
      <c r="G19" s="287">
        <f t="shared" si="0"/>
        <v>-97</v>
      </c>
      <c r="H19" s="328">
        <f>SUM(H8:H18)</f>
        <v>25396</v>
      </c>
      <c r="I19" s="328">
        <v>25783</v>
      </c>
      <c r="J19" s="291">
        <f t="shared" si="1"/>
        <v>387</v>
      </c>
      <c r="K19" s="382">
        <f>SUM(K8:K18)</f>
        <v>18285.5</v>
      </c>
      <c r="L19" s="566">
        <v>18311</v>
      </c>
      <c r="M19" s="291">
        <f t="shared" si="2"/>
        <v>25.5</v>
      </c>
      <c r="N19" s="566">
        <f>SUM(N8:N18)</f>
        <v>1938</v>
      </c>
      <c r="O19" s="382">
        <v>1221</v>
      </c>
      <c r="P19" s="291">
        <f t="shared" si="3"/>
        <v>-717</v>
      </c>
      <c r="Q19" s="423">
        <f>SUM(Q8:Q18)</f>
        <v>18526</v>
      </c>
      <c r="R19" s="423">
        <v>12416</v>
      </c>
      <c r="S19" s="895">
        <f t="shared" si="4"/>
        <v>-6110</v>
      </c>
      <c r="T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19" ht="24" customHeight="1">
      <c r="A20" s="7"/>
      <c r="B20" s="142"/>
      <c r="C20" s="142"/>
      <c r="D20" s="142"/>
      <c r="E20" s="284"/>
      <c r="F20" s="142"/>
      <c r="G20" s="142"/>
      <c r="H20" s="284"/>
      <c r="I20" s="142"/>
      <c r="J20" s="142"/>
      <c r="K20" s="285"/>
      <c r="L20" s="142"/>
      <c r="M20" s="142"/>
      <c r="N20" s="103"/>
      <c r="O20" s="103"/>
      <c r="P20" s="103"/>
      <c r="Q20" s="100"/>
      <c r="R20" s="881"/>
      <c r="S20" s="878"/>
    </row>
    <row r="21" spans="1:19" ht="23.25" customHeight="1">
      <c r="A21" s="2"/>
      <c r="B21" s="142"/>
      <c r="C21" s="142"/>
      <c r="D21" s="142"/>
      <c r="E21" s="284"/>
      <c r="F21" s="142"/>
      <c r="G21" s="142"/>
      <c r="H21" s="284"/>
      <c r="I21" s="142"/>
      <c r="J21" s="142"/>
      <c r="K21" s="142"/>
      <c r="L21" s="142"/>
      <c r="M21" s="142"/>
      <c r="N21" s="103"/>
      <c r="O21" s="103"/>
      <c r="P21" s="103"/>
      <c r="Q21" s="101"/>
      <c r="R21" s="882"/>
      <c r="S21" s="878"/>
    </row>
    <row r="22" spans="2:19" ht="21.75" customHeight="1">
      <c r="B22" s="142"/>
      <c r="C22" s="142"/>
      <c r="D22" s="142"/>
      <c r="E22" s="284"/>
      <c r="F22" s="142"/>
      <c r="G22" s="142"/>
      <c r="H22" s="284"/>
      <c r="I22" s="142"/>
      <c r="J22" s="142"/>
      <c r="K22" s="142"/>
      <c r="L22" s="142"/>
      <c r="M22" s="142"/>
      <c r="N22" s="103"/>
      <c r="O22" s="103"/>
      <c r="P22" s="103"/>
      <c r="Q22" s="102"/>
      <c r="R22" s="883"/>
      <c r="S22" s="879"/>
    </row>
    <row r="23" spans="10:16" ht="21.75" customHeight="1">
      <c r="J23" s="2"/>
      <c r="K23" s="2"/>
      <c r="L23" s="2"/>
      <c r="M23" s="2"/>
      <c r="N23" s="2"/>
      <c r="O23" s="2"/>
      <c r="P23" s="2"/>
    </row>
    <row r="24" spans="10:16" ht="18.75" customHeight="1">
      <c r="J24" s="2"/>
      <c r="K24" s="2"/>
      <c r="L24" s="2"/>
      <c r="M24" s="2"/>
      <c r="N24" s="2"/>
      <c r="O24" s="2"/>
      <c r="P24" s="2"/>
    </row>
    <row r="25" spans="10:16" ht="17.25" customHeight="1">
      <c r="J25" s="2"/>
      <c r="K25" s="2"/>
      <c r="L25" s="2"/>
      <c r="M25" s="2"/>
      <c r="N25" s="2"/>
      <c r="O25" s="2"/>
      <c r="P25" s="2"/>
    </row>
    <row r="26" spans="10:16" ht="19.5" customHeight="1">
      <c r="J26" s="2"/>
      <c r="K26" s="2"/>
      <c r="L26" s="2"/>
      <c r="M26" s="2"/>
      <c r="N26" s="2"/>
      <c r="O26" s="2"/>
      <c r="P26" s="2"/>
    </row>
    <row r="27" spans="10:16" ht="21" customHeight="1">
      <c r="J27" s="2"/>
      <c r="K27" s="2"/>
      <c r="L27" s="2"/>
      <c r="M27" s="2"/>
      <c r="N27" s="2"/>
      <c r="O27" s="2"/>
      <c r="P27" s="2"/>
    </row>
  </sheetData>
  <sheetProtection/>
  <mergeCells count="29">
    <mergeCell ref="R5:R6"/>
    <mergeCell ref="M5:M6"/>
    <mergeCell ref="H4:J4"/>
    <mergeCell ref="K4:M4"/>
    <mergeCell ref="N4:P4"/>
    <mergeCell ref="I5:I6"/>
    <mergeCell ref="J5:J6"/>
    <mergeCell ref="K5:K6"/>
    <mergeCell ref="L5:L6"/>
    <mergeCell ref="A19:B19"/>
    <mergeCell ref="N5:N6"/>
    <mergeCell ref="O5:O6"/>
    <mergeCell ref="E5:E6"/>
    <mergeCell ref="F5:F6"/>
    <mergeCell ref="A1:S1"/>
    <mergeCell ref="A2:S2"/>
    <mergeCell ref="A3:S3"/>
    <mergeCell ref="A4:A6"/>
    <mergeCell ref="B4:B6"/>
    <mergeCell ref="G5:G6"/>
    <mergeCell ref="H5:H6"/>
    <mergeCell ref="S5:S6"/>
    <mergeCell ref="Q4:S4"/>
    <mergeCell ref="C4:D4"/>
    <mergeCell ref="C5:C6"/>
    <mergeCell ref="D5:D6"/>
    <mergeCell ref="E4:G4"/>
    <mergeCell ref="P5:P6"/>
    <mergeCell ref="Q5:Q6"/>
  </mergeCells>
  <printOptions/>
  <pageMargins left="0.2" right="0.17" top="0.21" bottom="0.17" header="0.17" footer="0.17"/>
  <pageSetup horizontalDpi="600" verticalDpi="600" orientation="landscape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7"/>
  <sheetViews>
    <sheetView tabSelected="1" zoomScalePageLayoutView="0" workbookViewId="0" topLeftCell="B13">
      <selection activeCell="R20" sqref="R20:R21"/>
    </sheetView>
  </sheetViews>
  <sheetFormatPr defaultColWidth="9.140625" defaultRowHeight="12.75"/>
  <cols>
    <col min="1" max="1" width="3.8515625" style="1" customWidth="1"/>
    <col min="2" max="2" width="15.140625" style="3" customWidth="1"/>
    <col min="3" max="5" width="6.7109375" style="3" customWidth="1"/>
    <col min="6" max="6" width="8.421875" style="1" customWidth="1"/>
    <col min="7" max="7" width="7.7109375" style="1" customWidth="1"/>
    <col min="8" max="8" width="8.00390625" style="1" customWidth="1"/>
    <col min="9" max="10" width="8.28125" style="1" customWidth="1"/>
    <col min="11" max="11" width="6.57421875" style="1" customWidth="1"/>
    <col min="12" max="12" width="6.7109375" style="1" customWidth="1"/>
    <col min="13" max="13" width="6.57421875" style="1" customWidth="1"/>
    <col min="14" max="14" width="7.57421875" style="1" customWidth="1"/>
    <col min="15" max="15" width="6.57421875" style="1" customWidth="1"/>
    <col min="16" max="16" width="7.421875" style="1" customWidth="1"/>
    <col min="17" max="17" width="7.7109375" style="1" customWidth="1"/>
    <col min="18" max="18" width="7.140625" style="1" customWidth="1"/>
    <col min="19" max="19" width="5.7109375" style="1" customWidth="1"/>
    <col min="20" max="21" width="6.00390625" style="1" customWidth="1"/>
    <col min="22" max="22" width="5.8515625" style="1" customWidth="1"/>
    <col min="23" max="23" width="6.28125" style="1" customWidth="1"/>
    <col min="24" max="24" width="9.57421875" style="1" bestFit="1" customWidth="1"/>
    <col min="25" max="25" width="11.0039062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6" ht="31.5" customHeight="1">
      <c r="A2" s="910" t="s">
        <v>769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72"/>
      <c r="IV2" s="72"/>
    </row>
    <row r="3" spans="1:27" ht="29.25" customHeight="1" thickBot="1">
      <c r="A3" s="910" t="s">
        <v>844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2"/>
      <c r="AA3" s="2"/>
    </row>
    <row r="4" spans="1:256" ht="44.25" customHeight="1">
      <c r="A4" s="990" t="s">
        <v>24</v>
      </c>
      <c r="B4" s="993" t="s">
        <v>23</v>
      </c>
      <c r="C4" s="993" t="s">
        <v>22</v>
      </c>
      <c r="D4" s="996" t="s">
        <v>21</v>
      </c>
      <c r="E4" s="996"/>
      <c r="F4" s="1032" t="s">
        <v>20</v>
      </c>
      <c r="G4" s="1032"/>
      <c r="H4" s="1032"/>
      <c r="I4" s="1032"/>
      <c r="J4" s="1012" t="s">
        <v>19</v>
      </c>
      <c r="K4" s="1012"/>
      <c r="L4" s="1012"/>
      <c r="M4" s="1012"/>
      <c r="N4" s="1012"/>
      <c r="O4" s="1012"/>
      <c r="P4" s="1012"/>
      <c r="Q4" s="1033" t="s">
        <v>18</v>
      </c>
      <c r="R4" s="1033"/>
      <c r="S4" s="1033"/>
      <c r="T4" s="1033"/>
      <c r="U4" s="1033"/>
      <c r="V4" s="1033"/>
      <c r="W4" s="1033"/>
      <c r="X4" s="999" t="s">
        <v>17</v>
      </c>
      <c r="Y4" s="1000"/>
      <c r="Z4" s="57"/>
      <c r="AA4" s="57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72"/>
      <c r="IV4" s="72"/>
    </row>
    <row r="5" spans="1:256" ht="25.5" customHeight="1">
      <c r="A5" s="991"/>
      <c r="B5" s="994"/>
      <c r="C5" s="994"/>
      <c r="D5" s="997"/>
      <c r="E5" s="997"/>
      <c r="F5" s="994" t="s">
        <v>16</v>
      </c>
      <c r="G5" s="994" t="s">
        <v>15</v>
      </c>
      <c r="H5" s="994" t="s">
        <v>14</v>
      </c>
      <c r="I5" s="1028" t="s">
        <v>0</v>
      </c>
      <c r="J5" s="994" t="s">
        <v>16</v>
      </c>
      <c r="K5" s="994"/>
      <c r="L5" s="994" t="s">
        <v>15</v>
      </c>
      <c r="M5" s="994"/>
      <c r="N5" s="994" t="s">
        <v>14</v>
      </c>
      <c r="O5" s="994"/>
      <c r="P5" s="1030" t="s">
        <v>0</v>
      </c>
      <c r="Q5" s="994" t="s">
        <v>16</v>
      </c>
      <c r="R5" s="994"/>
      <c r="S5" s="994" t="s">
        <v>15</v>
      </c>
      <c r="T5" s="994"/>
      <c r="U5" s="1001" t="s">
        <v>14</v>
      </c>
      <c r="V5" s="1001"/>
      <c r="W5" s="1026" t="s">
        <v>0</v>
      </c>
      <c r="X5" s="1003" t="s">
        <v>771</v>
      </c>
      <c r="Y5" s="1005" t="s">
        <v>770</v>
      </c>
      <c r="Z5" s="57"/>
      <c r="AA5" s="57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72"/>
      <c r="IV5" s="72"/>
    </row>
    <row r="6" spans="1:256" ht="33" customHeight="1" thickBot="1">
      <c r="A6" s="992"/>
      <c r="B6" s="995"/>
      <c r="C6" s="995"/>
      <c r="D6" s="205" t="s">
        <v>13</v>
      </c>
      <c r="E6" s="294" t="s">
        <v>12</v>
      </c>
      <c r="F6" s="995"/>
      <c r="G6" s="995"/>
      <c r="H6" s="995"/>
      <c r="I6" s="1029"/>
      <c r="J6" s="205" t="s">
        <v>13</v>
      </c>
      <c r="K6" s="295" t="s">
        <v>12</v>
      </c>
      <c r="L6" s="205" t="s">
        <v>13</v>
      </c>
      <c r="M6" s="294" t="s">
        <v>12</v>
      </c>
      <c r="N6" s="205" t="s">
        <v>13</v>
      </c>
      <c r="O6" s="295" t="s">
        <v>12</v>
      </c>
      <c r="P6" s="1031"/>
      <c r="Q6" s="205" t="s">
        <v>13</v>
      </c>
      <c r="R6" s="294" t="s">
        <v>12</v>
      </c>
      <c r="S6" s="205" t="s">
        <v>13</v>
      </c>
      <c r="T6" s="295" t="s">
        <v>12</v>
      </c>
      <c r="U6" s="205" t="s">
        <v>13</v>
      </c>
      <c r="V6" s="295" t="s">
        <v>12</v>
      </c>
      <c r="W6" s="1027"/>
      <c r="X6" s="1004"/>
      <c r="Y6" s="1006"/>
      <c r="Z6" s="57"/>
      <c r="AA6" s="57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72"/>
      <c r="IV6" s="72"/>
    </row>
    <row r="7" spans="1:256" ht="17.25" thickBot="1">
      <c r="A7" s="278">
        <v>1</v>
      </c>
      <c r="B7" s="208">
        <v>2</v>
      </c>
      <c r="C7" s="208">
        <v>3</v>
      </c>
      <c r="D7" s="208">
        <v>4</v>
      </c>
      <c r="E7" s="301">
        <v>5</v>
      </c>
      <c r="F7" s="208">
        <v>6</v>
      </c>
      <c r="G7" s="208">
        <v>7</v>
      </c>
      <c r="H7" s="208">
        <v>8</v>
      </c>
      <c r="I7" s="864">
        <v>9</v>
      </c>
      <c r="J7" s="208">
        <v>10</v>
      </c>
      <c r="K7" s="301">
        <v>11</v>
      </c>
      <c r="L7" s="208">
        <v>12</v>
      </c>
      <c r="M7" s="301">
        <v>13</v>
      </c>
      <c r="N7" s="208">
        <v>14</v>
      </c>
      <c r="O7" s="301">
        <v>15</v>
      </c>
      <c r="P7" s="866">
        <v>16</v>
      </c>
      <c r="Q7" s="208">
        <v>17</v>
      </c>
      <c r="R7" s="301">
        <v>18</v>
      </c>
      <c r="S7" s="208">
        <v>19</v>
      </c>
      <c r="T7" s="301">
        <v>20</v>
      </c>
      <c r="U7" s="208">
        <v>21</v>
      </c>
      <c r="V7" s="301">
        <v>22</v>
      </c>
      <c r="W7" s="867">
        <v>23</v>
      </c>
      <c r="X7" s="301">
        <v>24</v>
      </c>
      <c r="Y7" s="209">
        <v>25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1"/>
      <c r="IV7" s="61"/>
    </row>
    <row r="8" spans="1:256" ht="31.5" customHeight="1" thickBot="1">
      <c r="A8" s="278">
        <v>1</v>
      </c>
      <c r="B8" s="856" t="s">
        <v>11</v>
      </c>
      <c r="C8" s="336">
        <v>1</v>
      </c>
      <c r="D8" s="336">
        <v>1</v>
      </c>
      <c r="E8" s="337">
        <f aca="true" t="shared" si="0" ref="E8:E19">D8/C8*100</f>
        <v>100</v>
      </c>
      <c r="F8" s="338">
        <v>8587</v>
      </c>
      <c r="G8" s="338">
        <v>1608</v>
      </c>
      <c r="H8" s="338">
        <v>2908</v>
      </c>
      <c r="I8" s="865">
        <f aca="true" t="shared" si="1" ref="I8:I19">H8+G8+F8</f>
        <v>13103</v>
      </c>
      <c r="J8" s="338">
        <v>8587</v>
      </c>
      <c r="K8" s="340">
        <f aca="true" t="shared" si="2" ref="K8:K19">J8/F8*100</f>
        <v>100</v>
      </c>
      <c r="L8" s="338">
        <v>1608</v>
      </c>
      <c r="M8" s="337">
        <f aca="true" t="shared" si="3" ref="M8:M19">L8/G8*100</f>
        <v>100</v>
      </c>
      <c r="N8" s="338">
        <v>2908</v>
      </c>
      <c r="O8" s="341">
        <f>N8/H8*100</f>
        <v>100</v>
      </c>
      <c r="P8" s="382">
        <f>J8+L8+N8</f>
        <v>13103</v>
      </c>
      <c r="Q8" s="338">
        <v>726</v>
      </c>
      <c r="R8" s="341">
        <f aca="true" t="shared" si="4" ref="R8:R19">Q8/J8*100</f>
        <v>8.454640735996273</v>
      </c>
      <c r="S8" s="338">
        <v>81</v>
      </c>
      <c r="T8" s="341">
        <f aca="true" t="shared" si="5" ref="T8:T19">S8/L8*100</f>
        <v>5.037313432835821</v>
      </c>
      <c r="U8" s="338">
        <v>299</v>
      </c>
      <c r="V8" s="341">
        <f aca="true" t="shared" si="6" ref="V8:V19">U8/N8*100</f>
        <v>10.281980742778542</v>
      </c>
      <c r="W8" s="868">
        <f>Q8+S8+U8</f>
        <v>1106</v>
      </c>
      <c r="X8" s="863">
        <v>11941</v>
      </c>
      <c r="Y8" s="344">
        <v>26115</v>
      </c>
      <c r="Z8" s="132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  <c r="IN8" s="57"/>
      <c r="IO8" s="57"/>
      <c r="IP8" s="57"/>
      <c r="IQ8" s="57"/>
      <c r="IR8" s="57"/>
      <c r="IS8" s="57"/>
      <c r="IT8" s="57"/>
      <c r="IU8" s="57"/>
      <c r="IV8" s="57"/>
    </row>
    <row r="9" spans="1:256" ht="36.75" customHeight="1" thickBot="1">
      <c r="A9" s="35">
        <v>2</v>
      </c>
      <c r="B9" s="32" t="s">
        <v>10</v>
      </c>
      <c r="C9" s="31">
        <v>114</v>
      </c>
      <c r="D9" s="31">
        <v>81</v>
      </c>
      <c r="E9" s="337">
        <f t="shared" si="0"/>
        <v>71.05263157894737</v>
      </c>
      <c r="F9" s="31">
        <v>520</v>
      </c>
      <c r="G9" s="31">
        <v>56</v>
      </c>
      <c r="H9" s="31">
        <v>54</v>
      </c>
      <c r="I9" s="865">
        <f t="shared" si="1"/>
        <v>630</v>
      </c>
      <c r="J9" s="31">
        <v>451</v>
      </c>
      <c r="K9" s="340">
        <f t="shared" si="2"/>
        <v>86.73076923076923</v>
      </c>
      <c r="L9" s="31">
        <v>56</v>
      </c>
      <c r="M9" s="337">
        <f t="shared" si="3"/>
        <v>100</v>
      </c>
      <c r="N9" s="850">
        <v>44</v>
      </c>
      <c r="O9" s="341">
        <f aca="true" t="shared" si="7" ref="O9:O19">N9/H9*100</f>
        <v>81.48148148148148</v>
      </c>
      <c r="P9" s="382">
        <f aca="true" t="shared" si="8" ref="P9:P19">J9+L9+N9</f>
        <v>551</v>
      </c>
      <c r="Q9" s="31">
        <v>2</v>
      </c>
      <c r="R9" s="341">
        <f t="shared" si="4"/>
        <v>0.4434589800443459</v>
      </c>
      <c r="S9" s="31">
        <v>0</v>
      </c>
      <c r="T9" s="341">
        <f t="shared" si="5"/>
        <v>0</v>
      </c>
      <c r="U9" s="31">
        <v>0</v>
      </c>
      <c r="V9" s="341">
        <f t="shared" si="6"/>
        <v>0</v>
      </c>
      <c r="W9" s="868">
        <f aca="true" t="shared" si="9" ref="W9:W19">Q9+S9+U9</f>
        <v>2</v>
      </c>
      <c r="X9" s="348">
        <v>20</v>
      </c>
      <c r="Y9" s="349">
        <v>20</v>
      </c>
      <c r="Z9" s="56"/>
      <c r="AA9" s="56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37.5" customHeight="1" thickBot="1">
      <c r="A10" s="33">
        <v>3</v>
      </c>
      <c r="B10" s="857" t="s">
        <v>9</v>
      </c>
      <c r="C10" s="338">
        <v>97</v>
      </c>
      <c r="D10" s="338">
        <v>49</v>
      </c>
      <c r="E10" s="337">
        <f t="shared" si="0"/>
        <v>50.51546391752577</v>
      </c>
      <c r="F10" s="338">
        <v>1096</v>
      </c>
      <c r="G10" s="338">
        <v>76</v>
      </c>
      <c r="H10" s="338">
        <v>134</v>
      </c>
      <c r="I10" s="865">
        <f t="shared" si="1"/>
        <v>1306</v>
      </c>
      <c r="J10" s="338">
        <v>223</v>
      </c>
      <c r="K10" s="340">
        <f t="shared" si="2"/>
        <v>20.346715328467152</v>
      </c>
      <c r="L10" s="338">
        <v>8</v>
      </c>
      <c r="M10" s="337">
        <f t="shared" si="3"/>
        <v>10.526315789473683</v>
      </c>
      <c r="N10" s="345">
        <v>4</v>
      </c>
      <c r="O10" s="341">
        <f t="shared" si="7"/>
        <v>2.9850746268656714</v>
      </c>
      <c r="P10" s="382">
        <f t="shared" si="8"/>
        <v>235</v>
      </c>
      <c r="Q10" s="338">
        <v>0</v>
      </c>
      <c r="R10" s="341">
        <f t="shared" si="4"/>
        <v>0</v>
      </c>
      <c r="S10" s="347">
        <v>0</v>
      </c>
      <c r="T10" s="341">
        <f t="shared" si="5"/>
        <v>0</v>
      </c>
      <c r="U10" s="347">
        <v>0</v>
      </c>
      <c r="V10" s="341">
        <f t="shared" si="6"/>
        <v>0</v>
      </c>
      <c r="W10" s="868">
        <f t="shared" si="9"/>
        <v>0</v>
      </c>
      <c r="X10" s="341">
        <v>0</v>
      </c>
      <c r="Y10" s="346">
        <v>0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2"/>
      <c r="IV10" s="52"/>
    </row>
    <row r="11" spans="1:256" ht="32.25" customHeight="1" thickBot="1">
      <c r="A11" s="35">
        <v>4</v>
      </c>
      <c r="B11" s="857" t="s">
        <v>8</v>
      </c>
      <c r="C11" s="31">
        <v>97</v>
      </c>
      <c r="D11" s="31">
        <v>91</v>
      </c>
      <c r="E11" s="337">
        <f t="shared" si="0"/>
        <v>93.81443298969072</v>
      </c>
      <c r="F11" s="31">
        <v>1136</v>
      </c>
      <c r="G11" s="31">
        <v>95</v>
      </c>
      <c r="H11" s="31">
        <v>194</v>
      </c>
      <c r="I11" s="865">
        <f t="shared" si="1"/>
        <v>1425</v>
      </c>
      <c r="J11" s="851">
        <v>739</v>
      </c>
      <c r="K11" s="340">
        <f t="shared" si="2"/>
        <v>65.05281690140845</v>
      </c>
      <c r="L11" s="31">
        <v>41</v>
      </c>
      <c r="M11" s="337">
        <f t="shared" si="3"/>
        <v>43.15789473684211</v>
      </c>
      <c r="N11" s="850">
        <v>64</v>
      </c>
      <c r="O11" s="341">
        <f t="shared" si="7"/>
        <v>32.98969072164948</v>
      </c>
      <c r="P11" s="382">
        <f t="shared" si="8"/>
        <v>844</v>
      </c>
      <c r="Q11" s="31">
        <v>0</v>
      </c>
      <c r="R11" s="341">
        <f t="shared" si="4"/>
        <v>0</v>
      </c>
      <c r="S11" s="31">
        <v>0</v>
      </c>
      <c r="T11" s="341">
        <f t="shared" si="5"/>
        <v>0</v>
      </c>
      <c r="U11" s="31">
        <v>0</v>
      </c>
      <c r="V11" s="341">
        <f t="shared" si="6"/>
        <v>0</v>
      </c>
      <c r="W11" s="868">
        <f t="shared" si="9"/>
        <v>0</v>
      </c>
      <c r="X11" s="348">
        <v>0</v>
      </c>
      <c r="Y11" s="852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36"/>
      <c r="IV11" s="36"/>
    </row>
    <row r="12" spans="1:95" ht="34.5" customHeight="1" thickBot="1">
      <c r="A12" s="323">
        <v>5</v>
      </c>
      <c r="B12" s="857" t="s">
        <v>7</v>
      </c>
      <c r="C12" s="350">
        <v>92</v>
      </c>
      <c r="D12" s="350">
        <v>57</v>
      </c>
      <c r="E12" s="337">
        <f t="shared" si="0"/>
        <v>61.95652173913043</v>
      </c>
      <c r="F12" s="350">
        <v>702</v>
      </c>
      <c r="G12" s="350">
        <v>43</v>
      </c>
      <c r="H12" s="350">
        <v>35</v>
      </c>
      <c r="I12" s="865">
        <f t="shared" si="1"/>
        <v>780</v>
      </c>
      <c r="J12" s="350">
        <v>252</v>
      </c>
      <c r="K12" s="340">
        <f t="shared" si="2"/>
        <v>35.8974358974359</v>
      </c>
      <c r="L12" s="350">
        <v>3</v>
      </c>
      <c r="M12" s="337">
        <f t="shared" si="3"/>
        <v>6.976744186046512</v>
      </c>
      <c r="N12" s="350">
        <v>4</v>
      </c>
      <c r="O12" s="341">
        <f t="shared" si="7"/>
        <v>11.428571428571429</v>
      </c>
      <c r="P12" s="382">
        <f t="shared" si="8"/>
        <v>259</v>
      </c>
      <c r="Q12" s="350">
        <v>1</v>
      </c>
      <c r="R12" s="341">
        <f t="shared" si="4"/>
        <v>0.3968253968253968</v>
      </c>
      <c r="S12" s="350"/>
      <c r="T12" s="341">
        <f t="shared" si="5"/>
        <v>0</v>
      </c>
      <c r="U12" s="350"/>
      <c r="V12" s="341">
        <f t="shared" si="6"/>
        <v>0</v>
      </c>
      <c r="W12" s="868">
        <f t="shared" si="9"/>
        <v>1</v>
      </c>
      <c r="X12" s="351">
        <v>10</v>
      </c>
      <c r="Y12" s="346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256" ht="32.25" customHeight="1" thickBot="1">
      <c r="A13" s="35">
        <v>6</v>
      </c>
      <c r="B13" s="45" t="s">
        <v>6</v>
      </c>
      <c r="C13" s="44">
        <v>107</v>
      </c>
      <c r="D13" s="44">
        <v>49</v>
      </c>
      <c r="E13" s="337">
        <f t="shared" si="0"/>
        <v>45.794392523364486</v>
      </c>
      <c r="F13" s="44">
        <v>2031</v>
      </c>
      <c r="G13" s="44">
        <v>107</v>
      </c>
      <c r="H13" s="44">
        <v>215</v>
      </c>
      <c r="I13" s="865">
        <f t="shared" si="1"/>
        <v>2353</v>
      </c>
      <c r="J13" s="44">
        <v>300</v>
      </c>
      <c r="K13" s="340">
        <f t="shared" si="2"/>
        <v>14.771048744460858</v>
      </c>
      <c r="L13" s="43">
        <v>30</v>
      </c>
      <c r="M13" s="337">
        <f t="shared" si="3"/>
        <v>28.037383177570092</v>
      </c>
      <c r="N13" s="43">
        <v>23</v>
      </c>
      <c r="O13" s="341">
        <f t="shared" si="7"/>
        <v>10.69767441860465</v>
      </c>
      <c r="P13" s="382">
        <f t="shared" si="8"/>
        <v>353</v>
      </c>
      <c r="Q13" s="43">
        <v>28</v>
      </c>
      <c r="R13" s="341">
        <f t="shared" si="4"/>
        <v>9.333333333333334</v>
      </c>
      <c r="S13" s="31">
        <v>2</v>
      </c>
      <c r="T13" s="341">
        <f t="shared" si="5"/>
        <v>6.666666666666667</v>
      </c>
      <c r="U13" s="31">
        <v>0</v>
      </c>
      <c r="V13" s="341">
        <f t="shared" si="6"/>
        <v>0</v>
      </c>
      <c r="W13" s="868">
        <f t="shared" si="9"/>
        <v>30</v>
      </c>
      <c r="X13" s="348">
        <v>105</v>
      </c>
      <c r="Y13" s="349">
        <v>105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1"/>
      <c r="IV13" s="41"/>
    </row>
    <row r="14" spans="1:95" ht="35.25" customHeight="1" thickBot="1">
      <c r="A14" s="35">
        <v>7</v>
      </c>
      <c r="B14" s="45" t="s">
        <v>5</v>
      </c>
      <c r="C14" s="853">
        <v>67</v>
      </c>
      <c r="D14" s="853">
        <v>52</v>
      </c>
      <c r="E14" s="337">
        <f t="shared" si="0"/>
        <v>77.61194029850746</v>
      </c>
      <c r="F14" s="853">
        <v>1689</v>
      </c>
      <c r="G14" s="853">
        <v>234</v>
      </c>
      <c r="H14" s="853">
        <v>310</v>
      </c>
      <c r="I14" s="865">
        <f t="shared" si="1"/>
        <v>2233</v>
      </c>
      <c r="J14" s="853">
        <v>640</v>
      </c>
      <c r="K14" s="340">
        <f t="shared" si="2"/>
        <v>37.89224393132031</v>
      </c>
      <c r="L14" s="853">
        <v>97</v>
      </c>
      <c r="M14" s="337">
        <f t="shared" si="3"/>
        <v>41.452991452991455</v>
      </c>
      <c r="N14" s="853">
        <v>32</v>
      </c>
      <c r="O14" s="341">
        <f t="shared" si="7"/>
        <v>10.32258064516129</v>
      </c>
      <c r="P14" s="382">
        <f t="shared" si="8"/>
        <v>769</v>
      </c>
      <c r="Q14" s="853">
        <v>6</v>
      </c>
      <c r="R14" s="341">
        <f t="shared" si="4"/>
        <v>0.9375</v>
      </c>
      <c r="S14" s="853">
        <v>1</v>
      </c>
      <c r="T14" s="341">
        <f t="shared" si="5"/>
        <v>1.0309278350515463</v>
      </c>
      <c r="U14" s="853">
        <v>0</v>
      </c>
      <c r="V14" s="341">
        <f t="shared" si="6"/>
        <v>0</v>
      </c>
      <c r="W14" s="868">
        <f t="shared" si="9"/>
        <v>7</v>
      </c>
      <c r="X14" s="854">
        <v>140</v>
      </c>
      <c r="Y14" s="855">
        <v>270</v>
      </c>
      <c r="Z14" s="2"/>
      <c r="AA14" s="2"/>
      <c r="AB14" s="2"/>
      <c r="AC14" s="48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27" ht="31.5" customHeight="1" thickBot="1">
      <c r="A15" s="35">
        <v>8</v>
      </c>
      <c r="B15" s="857" t="s">
        <v>4</v>
      </c>
      <c r="C15" s="338">
        <v>79</v>
      </c>
      <c r="D15" s="338">
        <v>74</v>
      </c>
      <c r="E15" s="337">
        <f t="shared" si="0"/>
        <v>93.67088607594937</v>
      </c>
      <c r="F15" s="338">
        <v>968</v>
      </c>
      <c r="G15" s="338">
        <v>88</v>
      </c>
      <c r="H15" s="338">
        <v>112</v>
      </c>
      <c r="I15" s="865">
        <f t="shared" si="1"/>
        <v>1168</v>
      </c>
      <c r="J15" s="338">
        <v>532</v>
      </c>
      <c r="K15" s="340">
        <f t="shared" si="2"/>
        <v>54.958677685950406</v>
      </c>
      <c r="L15" s="338">
        <v>52</v>
      </c>
      <c r="M15" s="337">
        <f t="shared" si="3"/>
        <v>59.09090909090909</v>
      </c>
      <c r="N15" s="338">
        <v>40</v>
      </c>
      <c r="O15" s="341">
        <f t="shared" si="7"/>
        <v>35.714285714285715</v>
      </c>
      <c r="P15" s="382">
        <f t="shared" si="8"/>
        <v>624</v>
      </c>
      <c r="Q15" s="338">
        <v>3</v>
      </c>
      <c r="R15" s="341">
        <f t="shared" si="4"/>
        <v>0.5639097744360901</v>
      </c>
      <c r="S15" s="338">
        <v>0</v>
      </c>
      <c r="T15" s="341">
        <f t="shared" si="5"/>
        <v>0</v>
      </c>
      <c r="U15" s="338">
        <v>0</v>
      </c>
      <c r="V15" s="341">
        <f t="shared" si="6"/>
        <v>0</v>
      </c>
      <c r="W15" s="868">
        <f t="shared" si="9"/>
        <v>3</v>
      </c>
      <c r="X15" s="348">
        <v>60</v>
      </c>
      <c r="Y15" s="349">
        <v>60</v>
      </c>
      <c r="Z15" s="2"/>
      <c r="AA15" s="2"/>
    </row>
    <row r="16" spans="1:27" ht="29.25" customHeight="1" thickBot="1">
      <c r="A16" s="323">
        <v>9</v>
      </c>
      <c r="B16" s="858" t="s">
        <v>3</v>
      </c>
      <c r="C16" s="338">
        <v>72</v>
      </c>
      <c r="D16" s="34">
        <v>43</v>
      </c>
      <c r="E16" s="337">
        <f t="shared" si="0"/>
        <v>59.72222222222222</v>
      </c>
      <c r="F16" s="31">
        <v>955</v>
      </c>
      <c r="G16" s="31">
        <v>120</v>
      </c>
      <c r="H16" s="31">
        <v>131</v>
      </c>
      <c r="I16" s="865">
        <f t="shared" si="1"/>
        <v>1206</v>
      </c>
      <c r="J16" s="31">
        <v>436</v>
      </c>
      <c r="K16" s="340">
        <f t="shared" si="2"/>
        <v>45.654450261780106</v>
      </c>
      <c r="L16" s="31">
        <v>64</v>
      </c>
      <c r="M16" s="337">
        <f t="shared" si="3"/>
        <v>53.333333333333336</v>
      </c>
      <c r="N16" s="34">
        <v>54</v>
      </c>
      <c r="O16" s="341">
        <f t="shared" si="7"/>
        <v>41.221374045801525</v>
      </c>
      <c r="P16" s="382">
        <f t="shared" si="8"/>
        <v>554</v>
      </c>
      <c r="Q16" s="31">
        <v>23</v>
      </c>
      <c r="R16" s="341">
        <f t="shared" si="4"/>
        <v>5.275229357798166</v>
      </c>
      <c r="S16" s="31">
        <v>6</v>
      </c>
      <c r="T16" s="341">
        <f t="shared" si="5"/>
        <v>9.375</v>
      </c>
      <c r="U16" s="34">
        <v>2</v>
      </c>
      <c r="V16" s="341">
        <f t="shared" si="6"/>
        <v>3.7037037037037033</v>
      </c>
      <c r="W16" s="868">
        <f t="shared" si="9"/>
        <v>31</v>
      </c>
      <c r="X16" s="341">
        <v>0</v>
      </c>
      <c r="Y16" s="346"/>
      <c r="Z16" s="2"/>
      <c r="AA16" s="2"/>
    </row>
    <row r="17" spans="1:27" ht="34.5" customHeight="1" thickBot="1">
      <c r="A17" s="33">
        <v>10</v>
      </c>
      <c r="B17" s="32" t="s">
        <v>2</v>
      </c>
      <c r="C17" s="31">
        <v>29</v>
      </c>
      <c r="D17" s="31">
        <v>26</v>
      </c>
      <c r="E17" s="337">
        <f t="shared" si="0"/>
        <v>89.65517241379311</v>
      </c>
      <c r="F17" s="31">
        <v>401</v>
      </c>
      <c r="G17" s="31">
        <v>40</v>
      </c>
      <c r="H17" s="31">
        <v>31</v>
      </c>
      <c r="I17" s="865">
        <f t="shared" si="1"/>
        <v>472</v>
      </c>
      <c r="J17" s="31">
        <v>223</v>
      </c>
      <c r="K17" s="340">
        <f t="shared" si="2"/>
        <v>55.61097256857855</v>
      </c>
      <c r="L17" s="31">
        <v>28</v>
      </c>
      <c r="M17" s="337">
        <f t="shared" si="3"/>
        <v>70</v>
      </c>
      <c r="N17" s="31">
        <v>16</v>
      </c>
      <c r="O17" s="341">
        <f t="shared" si="7"/>
        <v>51.61290322580645</v>
      </c>
      <c r="P17" s="382">
        <f t="shared" si="8"/>
        <v>267</v>
      </c>
      <c r="Q17" s="31">
        <v>0</v>
      </c>
      <c r="R17" s="341">
        <f t="shared" si="4"/>
        <v>0</v>
      </c>
      <c r="S17" s="31">
        <v>0</v>
      </c>
      <c r="T17" s="341">
        <f t="shared" si="5"/>
        <v>0</v>
      </c>
      <c r="U17" s="31">
        <v>0</v>
      </c>
      <c r="V17" s="341">
        <f t="shared" si="6"/>
        <v>0</v>
      </c>
      <c r="W17" s="868">
        <f t="shared" si="9"/>
        <v>0</v>
      </c>
      <c r="X17" s="341">
        <v>0</v>
      </c>
      <c r="Y17" s="349">
        <v>0</v>
      </c>
      <c r="Z17" s="2"/>
      <c r="AA17" s="2"/>
    </row>
    <row r="18" spans="1:27" ht="36.75" customHeight="1" thickBot="1">
      <c r="A18" s="323">
        <v>11</v>
      </c>
      <c r="B18" s="858" t="s">
        <v>1</v>
      </c>
      <c r="C18" s="338">
        <v>40</v>
      </c>
      <c r="D18" s="354">
        <v>40</v>
      </c>
      <c r="E18" s="337">
        <f t="shared" si="0"/>
        <v>100</v>
      </c>
      <c r="F18" s="354">
        <v>961</v>
      </c>
      <c r="G18" s="354">
        <v>65</v>
      </c>
      <c r="H18" s="354">
        <v>81</v>
      </c>
      <c r="I18" s="865">
        <f t="shared" si="1"/>
        <v>1107</v>
      </c>
      <c r="J18" s="354">
        <v>649</v>
      </c>
      <c r="K18" s="340">
        <f t="shared" si="2"/>
        <v>67.53381893860562</v>
      </c>
      <c r="L18" s="354">
        <v>52</v>
      </c>
      <c r="M18" s="337">
        <f t="shared" si="3"/>
        <v>80</v>
      </c>
      <c r="N18" s="354">
        <v>51</v>
      </c>
      <c r="O18" s="341">
        <f t="shared" si="7"/>
        <v>62.96296296296296</v>
      </c>
      <c r="P18" s="382">
        <f t="shared" si="8"/>
        <v>752</v>
      </c>
      <c r="Q18" s="354">
        <v>24</v>
      </c>
      <c r="R18" s="341">
        <f t="shared" si="4"/>
        <v>3.697996918335902</v>
      </c>
      <c r="S18" s="354">
        <v>5</v>
      </c>
      <c r="T18" s="341">
        <f t="shared" si="5"/>
        <v>9.615384615384617</v>
      </c>
      <c r="U18" s="354">
        <v>12</v>
      </c>
      <c r="V18" s="341">
        <f t="shared" si="6"/>
        <v>23.52941176470588</v>
      </c>
      <c r="W18" s="868">
        <f t="shared" si="9"/>
        <v>41</v>
      </c>
      <c r="X18" s="862">
        <v>140</v>
      </c>
      <c r="Y18" s="860">
        <v>360</v>
      </c>
      <c r="Z18" s="2"/>
      <c r="AA18" s="2"/>
    </row>
    <row r="19" spans="1:256" ht="31.5" customHeight="1" thickBot="1">
      <c r="A19" s="1018" t="s">
        <v>0</v>
      </c>
      <c r="B19" s="1019"/>
      <c r="C19" s="328">
        <f>SUM(C8:C18)</f>
        <v>795</v>
      </c>
      <c r="D19" s="328">
        <f>SUM(D8:D18)</f>
        <v>563</v>
      </c>
      <c r="E19" s="380">
        <f t="shared" si="0"/>
        <v>70.81761006289308</v>
      </c>
      <c r="F19" s="328">
        <f>SUM(F8:F18)</f>
        <v>19046</v>
      </c>
      <c r="G19" s="328">
        <f>SUM(G8:G18)</f>
        <v>2532</v>
      </c>
      <c r="H19" s="328">
        <f>SUM(H8:H18)</f>
        <v>4205</v>
      </c>
      <c r="I19" s="328">
        <f t="shared" si="1"/>
        <v>25783</v>
      </c>
      <c r="J19" s="328">
        <f>SUM(J8:J18)</f>
        <v>13032</v>
      </c>
      <c r="K19" s="381">
        <f t="shared" si="2"/>
        <v>68.42381602436207</v>
      </c>
      <c r="L19" s="328">
        <f>SUM(L8:L18)</f>
        <v>2039</v>
      </c>
      <c r="M19" s="380">
        <f t="shared" si="3"/>
        <v>80.52922590837282</v>
      </c>
      <c r="N19" s="328">
        <f>SUM(N8:N18)</f>
        <v>3240</v>
      </c>
      <c r="O19" s="382">
        <f t="shared" si="7"/>
        <v>77.05112960761</v>
      </c>
      <c r="P19" s="382">
        <f t="shared" si="8"/>
        <v>18311</v>
      </c>
      <c r="Q19" s="382">
        <f>SUM(Q8:Q18)</f>
        <v>813</v>
      </c>
      <c r="R19" s="382">
        <f t="shared" si="4"/>
        <v>6.238489871086556</v>
      </c>
      <c r="S19" s="382">
        <f>SUM(S8:S18)</f>
        <v>95</v>
      </c>
      <c r="T19" s="382">
        <f t="shared" si="5"/>
        <v>4.659146640510055</v>
      </c>
      <c r="U19" s="382">
        <f>SUM(U8:U18)</f>
        <v>313</v>
      </c>
      <c r="V19" s="382">
        <f t="shared" si="6"/>
        <v>9.660493827160494</v>
      </c>
      <c r="W19" s="382">
        <f t="shared" si="9"/>
        <v>1221</v>
      </c>
      <c r="X19" s="861">
        <f>SUM(X8:X18)</f>
        <v>12416</v>
      </c>
      <c r="Y19" s="859">
        <f>SUM(Y8:Y18)</f>
        <v>26930</v>
      </c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1"/>
      <c r="IV19" s="11"/>
    </row>
    <row r="20" spans="1:26" ht="27" customHeight="1">
      <c r="A20" s="7"/>
      <c r="B20" s="142"/>
      <c r="C20" s="142"/>
      <c r="D20" s="142"/>
      <c r="E20" s="284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285"/>
      <c r="Y20" s="285"/>
      <c r="Z20" s="4"/>
    </row>
    <row r="21" spans="1:26" ht="23.25" customHeight="1">
      <c r="A21" s="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4"/>
    </row>
    <row r="22" spans="1:26" ht="18.75" customHeight="1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2"/>
    </row>
    <row r="23" spans="8:12" ht="15">
      <c r="H23" s="2"/>
      <c r="I23" s="2"/>
      <c r="J23" s="4"/>
      <c r="K23" s="4"/>
      <c r="L23" s="2"/>
    </row>
    <row r="24" spans="8:12" ht="15">
      <c r="H24" s="2"/>
      <c r="I24" s="2"/>
      <c r="J24" s="4"/>
      <c r="K24" s="4"/>
      <c r="L24" s="2"/>
    </row>
    <row r="25" spans="8:12" ht="15">
      <c r="H25" s="2"/>
      <c r="I25" s="2"/>
      <c r="J25" s="4"/>
      <c r="K25" s="4"/>
      <c r="L25" s="2"/>
    </row>
    <row r="26" spans="8:12" ht="15">
      <c r="H26" s="2"/>
      <c r="I26" s="2"/>
      <c r="J26" s="4"/>
      <c r="K26" s="4"/>
      <c r="L26" s="2"/>
    </row>
    <row r="27" spans="8:12" ht="14.25">
      <c r="H27" s="2"/>
      <c r="I27" s="2"/>
      <c r="J27" s="2"/>
      <c r="K27" s="2"/>
      <c r="L27" s="2"/>
    </row>
  </sheetData>
  <sheetProtection/>
  <mergeCells count="26">
    <mergeCell ref="A1:Y1"/>
    <mergeCell ref="A2:Y2"/>
    <mergeCell ref="A3:Y3"/>
    <mergeCell ref="A4:A6"/>
    <mergeCell ref="B4:B6"/>
    <mergeCell ref="C4:C6"/>
    <mergeCell ref="D4:E5"/>
    <mergeCell ref="F4:I4"/>
    <mergeCell ref="J4:P4"/>
    <mergeCell ref="Q4:W4"/>
    <mergeCell ref="X4:Y4"/>
    <mergeCell ref="F5:F6"/>
    <mergeCell ref="G5:G6"/>
    <mergeCell ref="H5:H6"/>
    <mergeCell ref="I5:I6"/>
    <mergeCell ref="J5:K5"/>
    <mergeCell ref="L5:M5"/>
    <mergeCell ref="N5:O5"/>
    <mergeCell ref="P5:P6"/>
    <mergeCell ref="Q5:R5"/>
    <mergeCell ref="S5:T5"/>
    <mergeCell ref="U5:V5"/>
    <mergeCell ref="W5:W6"/>
    <mergeCell ref="X5:X6"/>
    <mergeCell ref="Y5:Y6"/>
    <mergeCell ref="A19:B19"/>
  </mergeCells>
  <printOptions/>
  <pageMargins left="0.17" right="0.17" top="0.23" bottom="0.39" header="0.17" footer="0.17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F20"/>
  <sheetViews>
    <sheetView zoomScalePageLayoutView="0" workbookViewId="0" topLeftCell="A10">
      <selection activeCell="O10" sqref="O10"/>
    </sheetView>
  </sheetViews>
  <sheetFormatPr defaultColWidth="9.140625" defaultRowHeight="12.75"/>
  <cols>
    <col min="1" max="1" width="4.57421875" style="1" customWidth="1"/>
    <col min="2" max="2" width="14.57421875" style="3" customWidth="1"/>
    <col min="3" max="3" width="6.8515625" style="3" customWidth="1"/>
    <col min="4" max="4" width="7.140625" style="3" customWidth="1"/>
    <col min="5" max="5" width="6.421875" style="3" customWidth="1"/>
    <col min="6" max="6" width="7.421875" style="1" customWidth="1"/>
    <col min="7" max="7" width="6.140625" style="1" customWidth="1"/>
    <col min="8" max="8" width="6.421875" style="1" customWidth="1"/>
    <col min="9" max="9" width="7.28125" style="1" customWidth="1"/>
    <col min="10" max="10" width="7.57421875" style="1" customWidth="1"/>
    <col min="11" max="12" width="6.8515625" style="1" customWidth="1"/>
    <col min="13" max="14" width="6.7109375" style="1" customWidth="1"/>
    <col min="15" max="15" width="6.57421875" style="1" customWidth="1"/>
    <col min="16" max="16" width="7.00390625" style="1" customWidth="1"/>
    <col min="17" max="17" width="7.140625" style="1" customWidth="1"/>
    <col min="18" max="18" width="6.8515625" style="1" customWidth="1"/>
    <col min="19" max="19" width="5.7109375" style="1" customWidth="1"/>
    <col min="20" max="20" width="6.7109375" style="1" customWidth="1"/>
    <col min="21" max="22" width="6.57421875" style="1" customWidth="1"/>
    <col min="23" max="23" width="7.8515625" style="1" customWidth="1"/>
    <col min="24" max="24" width="8.28125" style="1" customWidth="1"/>
    <col min="25" max="25" width="8.7109375" style="1" customWidth="1"/>
    <col min="26" max="29" width="9.140625" style="1" customWidth="1"/>
    <col min="30" max="188" width="9.140625" style="2" customWidth="1"/>
    <col min="189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188" s="72" customFormat="1" ht="35.25" customHeight="1">
      <c r="A2" s="910" t="s">
        <v>829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</row>
    <row r="3" spans="1:25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</row>
    <row r="4" spans="1:25" ht="22.5" customHeight="1" thickBot="1">
      <c r="A4" s="910" t="s">
        <v>846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</row>
    <row r="5" spans="1:188" s="72" customFormat="1" ht="58.5" customHeight="1">
      <c r="A5" s="990" t="s">
        <v>24</v>
      </c>
      <c r="B5" s="993" t="s">
        <v>831</v>
      </c>
      <c r="C5" s="993" t="s">
        <v>22</v>
      </c>
      <c r="D5" s="996" t="s">
        <v>21</v>
      </c>
      <c r="E5" s="996"/>
      <c r="F5" s="1012" t="s">
        <v>20</v>
      </c>
      <c r="G5" s="1012"/>
      <c r="H5" s="1012"/>
      <c r="I5" s="1012"/>
      <c r="J5" s="1013" t="s">
        <v>19</v>
      </c>
      <c r="K5" s="1013"/>
      <c r="L5" s="1013"/>
      <c r="M5" s="1013"/>
      <c r="N5" s="1013"/>
      <c r="O5" s="1013"/>
      <c r="P5" s="1013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</row>
    <row r="6" spans="1:188" s="72" customFormat="1" ht="30.75" customHeight="1">
      <c r="A6" s="991"/>
      <c r="B6" s="994"/>
      <c r="C6" s="994"/>
      <c r="D6" s="997"/>
      <c r="E6" s="997"/>
      <c r="F6" s="1015" t="s">
        <v>16</v>
      </c>
      <c r="G6" s="1015" t="s">
        <v>15</v>
      </c>
      <c r="H6" s="1015" t="s">
        <v>14</v>
      </c>
      <c r="I6" s="1015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</row>
    <row r="7" spans="1:188" s="72" customFormat="1" ht="39.75" customHeight="1">
      <c r="A7" s="991"/>
      <c r="B7" s="994"/>
      <c r="C7" s="994"/>
      <c r="D7" s="133" t="s">
        <v>13</v>
      </c>
      <c r="E7" s="471" t="s">
        <v>12</v>
      </c>
      <c r="F7" s="1015"/>
      <c r="G7" s="1015"/>
      <c r="H7" s="1015"/>
      <c r="I7" s="1015"/>
      <c r="J7" s="133" t="s">
        <v>13</v>
      </c>
      <c r="K7" s="472" t="s">
        <v>12</v>
      </c>
      <c r="L7" s="133" t="s">
        <v>13</v>
      </c>
      <c r="M7" s="471" t="s">
        <v>12</v>
      </c>
      <c r="N7" s="133" t="s">
        <v>13</v>
      </c>
      <c r="O7" s="472" t="s">
        <v>12</v>
      </c>
      <c r="P7" s="994"/>
      <c r="Q7" s="133" t="s">
        <v>13</v>
      </c>
      <c r="R7" s="471" t="s">
        <v>12</v>
      </c>
      <c r="S7" s="133" t="s">
        <v>13</v>
      </c>
      <c r="T7" s="472" t="s">
        <v>12</v>
      </c>
      <c r="U7" s="133" t="s">
        <v>13</v>
      </c>
      <c r="V7" s="472" t="s">
        <v>12</v>
      </c>
      <c r="W7" s="1001"/>
      <c r="X7" s="1003"/>
      <c r="Y7" s="1005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</row>
    <row r="8" spans="1:188" s="61" customFormat="1" ht="15" customHeight="1">
      <c r="A8" s="475">
        <v>1</v>
      </c>
      <c r="B8" s="456">
        <v>2</v>
      </c>
      <c r="C8" s="456">
        <v>3</v>
      </c>
      <c r="D8" s="456">
        <v>4</v>
      </c>
      <c r="E8" s="473">
        <v>5</v>
      </c>
      <c r="F8" s="456">
        <v>6</v>
      </c>
      <c r="G8" s="456">
        <v>7</v>
      </c>
      <c r="H8" s="456">
        <v>8</v>
      </c>
      <c r="I8" s="456">
        <v>9</v>
      </c>
      <c r="J8" s="456">
        <v>10</v>
      </c>
      <c r="K8" s="473">
        <v>11</v>
      </c>
      <c r="L8" s="456">
        <v>12</v>
      </c>
      <c r="M8" s="473">
        <v>13</v>
      </c>
      <c r="N8" s="456">
        <v>14</v>
      </c>
      <c r="O8" s="473">
        <v>15</v>
      </c>
      <c r="P8" s="456">
        <v>16</v>
      </c>
      <c r="Q8" s="456">
        <v>17</v>
      </c>
      <c r="R8" s="473">
        <v>18</v>
      </c>
      <c r="S8" s="456">
        <v>19</v>
      </c>
      <c r="T8" s="473">
        <v>20</v>
      </c>
      <c r="U8" s="456">
        <v>21</v>
      </c>
      <c r="V8" s="473">
        <v>22</v>
      </c>
      <c r="W8" s="456">
        <v>23</v>
      </c>
      <c r="X8" s="473">
        <v>24</v>
      </c>
      <c r="Y8" s="476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</row>
    <row r="9" spans="1:25" s="57" customFormat="1" ht="30" customHeight="1">
      <c r="A9" s="475">
        <v>1</v>
      </c>
      <c r="B9" s="458" t="s">
        <v>11</v>
      </c>
      <c r="C9" s="286">
        <v>1</v>
      </c>
      <c r="D9" s="286">
        <v>1</v>
      </c>
      <c r="E9" s="148">
        <f>D9/C9*100</f>
        <v>100</v>
      </c>
      <c r="F9" s="149">
        <v>8249</v>
      </c>
      <c r="G9" s="149">
        <v>1542</v>
      </c>
      <c r="H9" s="149">
        <v>2705</v>
      </c>
      <c r="I9" s="149">
        <f>H9+G9+F9</f>
        <v>12496</v>
      </c>
      <c r="J9" s="149">
        <v>8562</v>
      </c>
      <c r="K9" s="281">
        <f>J9/F9*100</f>
        <v>103.79439932112984</v>
      </c>
      <c r="L9" s="478">
        <v>1587</v>
      </c>
      <c r="M9" s="148">
        <f>L9/G9*100</f>
        <v>102.91828793774317</v>
      </c>
      <c r="N9" s="149">
        <v>2751</v>
      </c>
      <c r="O9" s="173">
        <f>N9/H9*100</f>
        <v>101.70055452865066</v>
      </c>
      <c r="P9" s="178">
        <f>N9+L9+J9</f>
        <v>12900</v>
      </c>
      <c r="Q9" s="149">
        <v>306</v>
      </c>
      <c r="R9" s="173">
        <f>Q9/J9*100</f>
        <v>3.5739313244569026</v>
      </c>
      <c r="S9" s="149">
        <v>30</v>
      </c>
      <c r="T9" s="173">
        <f>S9/L9*100</f>
        <v>1.890359168241966</v>
      </c>
      <c r="U9" s="149">
        <v>101</v>
      </c>
      <c r="V9" s="173">
        <f>U9/N9*100</f>
        <v>3.6713922210105414</v>
      </c>
      <c r="W9" s="178">
        <f>U9+S9+Q9</f>
        <v>437</v>
      </c>
      <c r="X9" s="491">
        <v>4320</v>
      </c>
      <c r="Y9" s="496">
        <v>9420</v>
      </c>
    </row>
    <row r="10" spans="1:25" s="42" customFormat="1" ht="30" customHeight="1">
      <c r="A10" s="115">
        <v>2</v>
      </c>
      <c r="B10" s="155" t="s">
        <v>10</v>
      </c>
      <c r="C10" s="108">
        <v>114</v>
      </c>
      <c r="D10" s="108">
        <v>85</v>
      </c>
      <c r="E10" s="148">
        <f aca="true" t="shared" si="0" ref="E10:E20">D10/C10*100</f>
        <v>74.56140350877193</v>
      </c>
      <c r="F10" s="108">
        <v>536</v>
      </c>
      <c r="G10" s="108">
        <v>76</v>
      </c>
      <c r="H10" s="108">
        <v>76</v>
      </c>
      <c r="I10" s="149">
        <f aca="true" t="shared" si="1" ref="I10:I20">H10+G10+F10</f>
        <v>688</v>
      </c>
      <c r="J10" s="108">
        <v>464</v>
      </c>
      <c r="K10" s="281">
        <f aca="true" t="shared" si="2" ref="K10:K20">J10/F10*100</f>
        <v>86.56716417910447</v>
      </c>
      <c r="L10" s="459">
        <v>73</v>
      </c>
      <c r="M10" s="148">
        <f aca="true" t="shared" si="3" ref="M10:M20">L10/G10*100</f>
        <v>96.05263157894737</v>
      </c>
      <c r="N10" s="130">
        <v>66</v>
      </c>
      <c r="O10" s="173">
        <f aca="true" t="shared" si="4" ref="O10:O20">N10/H10*100</f>
        <v>86.8421052631579</v>
      </c>
      <c r="P10" s="178">
        <f aca="true" t="shared" si="5" ref="P10:P19">N10+L10+J10</f>
        <v>603</v>
      </c>
      <c r="Q10" s="108">
        <v>2</v>
      </c>
      <c r="R10" s="173">
        <f aca="true" t="shared" si="6" ref="R10:R20">Q10/J10*100</f>
        <v>0.43103448275862066</v>
      </c>
      <c r="S10" s="108">
        <v>1</v>
      </c>
      <c r="T10" s="173">
        <f aca="true" t="shared" si="7" ref="T10:T20">S10/L10*100</f>
        <v>1.36986301369863</v>
      </c>
      <c r="U10" s="108">
        <v>0</v>
      </c>
      <c r="V10" s="173">
        <f aca="true" t="shared" si="8" ref="V10:V19">U10/N10*100</f>
        <v>0</v>
      </c>
      <c r="W10" s="178">
        <f aca="true" t="shared" si="9" ref="W10:W20">U10+S10+Q10</f>
        <v>3</v>
      </c>
      <c r="X10" s="173">
        <v>20</v>
      </c>
      <c r="Y10" s="272">
        <v>60</v>
      </c>
    </row>
    <row r="11" spans="1:188" s="52" customFormat="1" ht="30" customHeight="1">
      <c r="A11" s="116">
        <v>3</v>
      </c>
      <c r="B11" s="157" t="s">
        <v>9</v>
      </c>
      <c r="C11" s="149">
        <v>97</v>
      </c>
      <c r="D11" s="149">
        <v>42</v>
      </c>
      <c r="E11" s="148">
        <f t="shared" si="0"/>
        <v>43.29896907216495</v>
      </c>
      <c r="F11" s="149">
        <v>1104</v>
      </c>
      <c r="G11" s="149">
        <v>76</v>
      </c>
      <c r="H11" s="149">
        <v>134</v>
      </c>
      <c r="I11" s="149">
        <f t="shared" si="1"/>
        <v>1314</v>
      </c>
      <c r="J11" s="149">
        <v>209</v>
      </c>
      <c r="K11" s="281">
        <f t="shared" si="2"/>
        <v>18.931159420289855</v>
      </c>
      <c r="L11" s="478">
        <v>7</v>
      </c>
      <c r="M11" s="148">
        <f t="shared" si="3"/>
        <v>9.210526315789473</v>
      </c>
      <c r="N11" s="107">
        <v>3</v>
      </c>
      <c r="O11" s="173">
        <f t="shared" si="4"/>
        <v>2.2388059701492535</v>
      </c>
      <c r="P11" s="178">
        <f t="shared" si="5"/>
        <v>219</v>
      </c>
      <c r="Q11" s="149">
        <v>1</v>
      </c>
      <c r="R11" s="173">
        <f t="shared" si="6"/>
        <v>0.4784688995215311</v>
      </c>
      <c r="S11" s="274">
        <v>0</v>
      </c>
      <c r="T11" s="173">
        <f t="shared" si="7"/>
        <v>0</v>
      </c>
      <c r="U11" s="274">
        <v>0</v>
      </c>
      <c r="V11" s="173">
        <f t="shared" si="8"/>
        <v>0</v>
      </c>
      <c r="W11" s="178">
        <f t="shared" si="9"/>
        <v>1</v>
      </c>
      <c r="X11" s="173">
        <v>10</v>
      </c>
      <c r="Y11" s="272">
        <v>10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</row>
    <row r="12" spans="1:188" s="36" customFormat="1" ht="30" customHeight="1">
      <c r="A12" s="115">
        <v>4</v>
      </c>
      <c r="B12" s="155" t="s">
        <v>8</v>
      </c>
      <c r="C12" s="108">
        <v>97</v>
      </c>
      <c r="D12" s="108">
        <v>93</v>
      </c>
      <c r="E12" s="148">
        <f t="shared" si="0"/>
        <v>95.87628865979381</v>
      </c>
      <c r="F12" s="108">
        <v>1150</v>
      </c>
      <c r="G12" s="108">
        <v>92</v>
      </c>
      <c r="H12" s="108">
        <v>198</v>
      </c>
      <c r="I12" s="149">
        <f t="shared" si="1"/>
        <v>1440</v>
      </c>
      <c r="J12" s="108">
        <v>59.1436865</v>
      </c>
      <c r="K12" s="281">
        <f t="shared" si="2"/>
        <v>5.142929260869565</v>
      </c>
      <c r="L12" s="459">
        <v>28.57142857</v>
      </c>
      <c r="M12" s="148">
        <f t="shared" si="3"/>
        <v>31.055900619565215</v>
      </c>
      <c r="N12" s="130">
        <v>24.52830189</v>
      </c>
      <c r="O12" s="173">
        <f t="shared" si="4"/>
        <v>12.388031257575758</v>
      </c>
      <c r="P12" s="178">
        <f t="shared" si="5"/>
        <v>112.24341696</v>
      </c>
      <c r="Q12" s="108">
        <v>0</v>
      </c>
      <c r="R12" s="173">
        <f t="shared" si="6"/>
        <v>0</v>
      </c>
      <c r="S12" s="108">
        <v>0</v>
      </c>
      <c r="T12" s="173">
        <f t="shared" si="7"/>
        <v>0</v>
      </c>
      <c r="U12" s="108">
        <v>0</v>
      </c>
      <c r="V12" s="173">
        <f t="shared" si="8"/>
        <v>0</v>
      </c>
      <c r="W12" s="178">
        <f t="shared" si="9"/>
        <v>0</v>
      </c>
      <c r="X12" s="173">
        <v>0</v>
      </c>
      <c r="Y12" s="272"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</row>
    <row r="13" spans="1:29" ht="30" customHeight="1">
      <c r="A13" s="164">
        <v>5</v>
      </c>
      <c r="B13" s="157" t="s">
        <v>7</v>
      </c>
      <c r="C13" s="158">
        <v>91</v>
      </c>
      <c r="D13" s="158">
        <v>57</v>
      </c>
      <c r="E13" s="148">
        <f t="shared" si="0"/>
        <v>62.637362637362635</v>
      </c>
      <c r="F13" s="158">
        <v>702</v>
      </c>
      <c r="G13" s="158">
        <v>43</v>
      </c>
      <c r="H13" s="158">
        <v>35</v>
      </c>
      <c r="I13" s="149">
        <f t="shared" si="1"/>
        <v>780</v>
      </c>
      <c r="J13" s="158">
        <v>252</v>
      </c>
      <c r="K13" s="281">
        <f t="shared" si="2"/>
        <v>35.8974358974359</v>
      </c>
      <c r="L13" s="479">
        <v>3</v>
      </c>
      <c r="M13" s="148">
        <f t="shared" si="3"/>
        <v>6.976744186046512</v>
      </c>
      <c r="N13" s="158">
        <v>4</v>
      </c>
      <c r="O13" s="173">
        <f t="shared" si="4"/>
        <v>11.428571428571429</v>
      </c>
      <c r="P13" s="178">
        <f t="shared" si="5"/>
        <v>259</v>
      </c>
      <c r="Q13" s="158">
        <v>1</v>
      </c>
      <c r="R13" s="173">
        <f t="shared" si="6"/>
        <v>0.3968253968253968</v>
      </c>
      <c r="S13" s="158">
        <v>0</v>
      </c>
      <c r="T13" s="173">
        <f t="shared" si="7"/>
        <v>0</v>
      </c>
      <c r="U13" s="158">
        <v>0</v>
      </c>
      <c r="V13" s="173">
        <f t="shared" si="8"/>
        <v>0</v>
      </c>
      <c r="W13" s="178">
        <f t="shared" si="9"/>
        <v>1</v>
      </c>
      <c r="X13" s="492">
        <v>10</v>
      </c>
      <c r="Y13" s="497">
        <v>0</v>
      </c>
      <c r="Z13" s="2"/>
      <c r="AA13" s="2"/>
      <c r="AB13" s="2"/>
      <c r="AC13" s="2"/>
    </row>
    <row r="14" spans="1:188" s="41" customFormat="1" ht="30" customHeight="1">
      <c r="A14" s="115">
        <v>6</v>
      </c>
      <c r="B14" s="458" t="s">
        <v>6</v>
      </c>
      <c r="C14" s="106">
        <v>113</v>
      </c>
      <c r="D14" s="106">
        <v>39</v>
      </c>
      <c r="E14" s="148">
        <f t="shared" si="0"/>
        <v>34.51327433628318</v>
      </c>
      <c r="F14" s="106">
        <v>2028</v>
      </c>
      <c r="G14" s="106">
        <v>105</v>
      </c>
      <c r="H14" s="106">
        <v>221</v>
      </c>
      <c r="I14" s="149">
        <f t="shared" si="1"/>
        <v>2354</v>
      </c>
      <c r="J14" s="106">
        <v>200</v>
      </c>
      <c r="K14" s="281">
        <f t="shared" si="2"/>
        <v>9.861932938856016</v>
      </c>
      <c r="L14" s="130">
        <v>20</v>
      </c>
      <c r="M14" s="148">
        <f t="shared" si="3"/>
        <v>19.047619047619047</v>
      </c>
      <c r="N14" s="161">
        <v>11</v>
      </c>
      <c r="O14" s="173">
        <f t="shared" si="4"/>
        <v>4.97737556561086</v>
      </c>
      <c r="P14" s="178">
        <f t="shared" si="5"/>
        <v>231</v>
      </c>
      <c r="Q14" s="161">
        <v>4</v>
      </c>
      <c r="R14" s="173">
        <f t="shared" si="6"/>
        <v>2</v>
      </c>
      <c r="S14" s="108">
        <v>1</v>
      </c>
      <c r="T14" s="173">
        <f t="shared" si="7"/>
        <v>5</v>
      </c>
      <c r="U14" s="108">
        <v>0</v>
      </c>
      <c r="V14" s="173">
        <f t="shared" si="8"/>
        <v>0</v>
      </c>
      <c r="W14" s="178">
        <f t="shared" si="9"/>
        <v>5</v>
      </c>
      <c r="X14" s="173">
        <v>0</v>
      </c>
      <c r="Y14" s="272">
        <v>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</row>
    <row r="15" spans="1:29" ht="30" customHeight="1">
      <c r="A15" s="115">
        <v>7</v>
      </c>
      <c r="B15" s="160" t="s">
        <v>5</v>
      </c>
      <c r="C15" s="106">
        <v>67</v>
      </c>
      <c r="D15" s="106">
        <v>46</v>
      </c>
      <c r="E15" s="148">
        <f t="shared" si="0"/>
        <v>68.65671641791045</v>
      </c>
      <c r="F15" s="108">
        <v>1684</v>
      </c>
      <c r="G15" s="108">
        <v>230</v>
      </c>
      <c r="H15" s="108">
        <v>299</v>
      </c>
      <c r="I15" s="149">
        <f t="shared" si="1"/>
        <v>2213</v>
      </c>
      <c r="J15" s="108">
        <v>357</v>
      </c>
      <c r="K15" s="281">
        <f t="shared" si="2"/>
        <v>21.19952494061758</v>
      </c>
      <c r="L15" s="459">
        <v>65</v>
      </c>
      <c r="M15" s="148">
        <f t="shared" si="3"/>
        <v>28.26086956521739</v>
      </c>
      <c r="N15" s="108">
        <v>27</v>
      </c>
      <c r="O15" s="173">
        <f t="shared" si="4"/>
        <v>9.03010033444816</v>
      </c>
      <c r="P15" s="178">
        <f t="shared" si="5"/>
        <v>449</v>
      </c>
      <c r="Q15" s="108">
        <v>3</v>
      </c>
      <c r="R15" s="173">
        <f t="shared" si="6"/>
        <v>0.8403361344537815</v>
      </c>
      <c r="S15" s="108">
        <v>0</v>
      </c>
      <c r="T15" s="173">
        <f t="shared" si="7"/>
        <v>0</v>
      </c>
      <c r="U15" s="108">
        <v>0</v>
      </c>
      <c r="V15" s="173">
        <f t="shared" si="8"/>
        <v>0</v>
      </c>
      <c r="W15" s="178">
        <f t="shared" si="9"/>
        <v>3</v>
      </c>
      <c r="X15" s="173">
        <v>30</v>
      </c>
      <c r="Y15" s="272">
        <v>30</v>
      </c>
      <c r="Z15" s="2"/>
      <c r="AA15" s="2"/>
      <c r="AB15" s="2"/>
      <c r="AC15" s="2"/>
    </row>
    <row r="16" spans="1:25" ht="30" customHeight="1">
      <c r="A16" s="115">
        <v>8</v>
      </c>
      <c r="B16" s="157" t="s">
        <v>4</v>
      </c>
      <c r="C16" s="149">
        <v>119</v>
      </c>
      <c r="D16" s="149">
        <v>88</v>
      </c>
      <c r="E16" s="148">
        <f t="shared" si="0"/>
        <v>73.94957983193278</v>
      </c>
      <c r="F16" s="149">
        <v>989</v>
      </c>
      <c r="G16" s="149">
        <v>96</v>
      </c>
      <c r="H16" s="149">
        <v>134</v>
      </c>
      <c r="I16" s="149">
        <f t="shared" si="1"/>
        <v>1219</v>
      </c>
      <c r="J16" s="149">
        <v>421</v>
      </c>
      <c r="K16" s="281">
        <f t="shared" si="2"/>
        <v>42.568250758341755</v>
      </c>
      <c r="L16" s="478">
        <v>43</v>
      </c>
      <c r="M16" s="148">
        <f t="shared" si="3"/>
        <v>44.79166666666667</v>
      </c>
      <c r="N16" s="149">
        <v>44</v>
      </c>
      <c r="O16" s="173">
        <f t="shared" si="4"/>
        <v>32.83582089552239</v>
      </c>
      <c r="P16" s="178">
        <f t="shared" si="5"/>
        <v>508</v>
      </c>
      <c r="Q16" s="149">
        <v>53</v>
      </c>
      <c r="R16" s="173">
        <f t="shared" si="6"/>
        <v>12.589073634204276</v>
      </c>
      <c r="S16" s="149">
        <v>9</v>
      </c>
      <c r="T16" s="173">
        <f t="shared" si="7"/>
        <v>20.930232558139537</v>
      </c>
      <c r="U16" s="149">
        <v>6</v>
      </c>
      <c r="V16" s="173">
        <f t="shared" si="8"/>
        <v>13.636363636363635</v>
      </c>
      <c r="W16" s="178">
        <f t="shared" si="9"/>
        <v>68</v>
      </c>
      <c r="X16" s="173">
        <v>0</v>
      </c>
      <c r="Y16" s="272">
        <v>734</v>
      </c>
    </row>
    <row r="17" spans="1:25" ht="30" customHeight="1">
      <c r="A17" s="164">
        <v>9</v>
      </c>
      <c r="B17" s="273" t="s">
        <v>3</v>
      </c>
      <c r="C17" s="149">
        <v>109</v>
      </c>
      <c r="D17" s="162">
        <v>65</v>
      </c>
      <c r="E17" s="148">
        <f t="shared" si="0"/>
        <v>59.63302752293578</v>
      </c>
      <c r="F17" s="108">
        <v>979</v>
      </c>
      <c r="G17" s="108">
        <v>118</v>
      </c>
      <c r="H17" s="108">
        <v>131</v>
      </c>
      <c r="I17" s="149">
        <f t="shared" si="1"/>
        <v>1228</v>
      </c>
      <c r="J17" s="459">
        <v>431</v>
      </c>
      <c r="K17" s="281">
        <f t="shared" si="2"/>
        <v>44.024514811031665</v>
      </c>
      <c r="L17" s="459">
        <v>64</v>
      </c>
      <c r="M17" s="148">
        <f t="shared" si="3"/>
        <v>54.23728813559322</v>
      </c>
      <c r="N17" s="460">
        <v>58</v>
      </c>
      <c r="O17" s="173">
        <f t="shared" si="4"/>
        <v>44.274809160305345</v>
      </c>
      <c r="P17" s="178">
        <f t="shared" si="5"/>
        <v>553</v>
      </c>
      <c r="Q17" s="108">
        <v>22</v>
      </c>
      <c r="R17" s="173">
        <f t="shared" si="6"/>
        <v>5.104408352668213</v>
      </c>
      <c r="S17" s="108">
        <v>2</v>
      </c>
      <c r="T17" s="173">
        <f t="shared" si="7"/>
        <v>3.125</v>
      </c>
      <c r="U17" s="162">
        <v>0</v>
      </c>
      <c r="V17" s="173">
        <f t="shared" si="8"/>
        <v>0</v>
      </c>
      <c r="W17" s="178">
        <f t="shared" si="9"/>
        <v>24</v>
      </c>
      <c r="X17" s="173">
        <v>0</v>
      </c>
      <c r="Y17" s="272">
        <v>0</v>
      </c>
    </row>
    <row r="18" spans="1:25" ht="30" customHeight="1">
      <c r="A18" s="116">
        <v>10</v>
      </c>
      <c r="B18" s="155" t="s">
        <v>2</v>
      </c>
      <c r="C18" s="108">
        <v>44</v>
      </c>
      <c r="D18" s="108">
        <v>33</v>
      </c>
      <c r="E18" s="148">
        <f t="shared" si="0"/>
        <v>75</v>
      </c>
      <c r="F18" s="108">
        <v>404</v>
      </c>
      <c r="G18" s="108">
        <v>40</v>
      </c>
      <c r="H18" s="108">
        <v>32</v>
      </c>
      <c r="I18" s="149">
        <f t="shared" si="1"/>
        <v>476</v>
      </c>
      <c r="J18" s="108">
        <v>145</v>
      </c>
      <c r="K18" s="281">
        <f t="shared" si="2"/>
        <v>35.89108910891089</v>
      </c>
      <c r="L18" s="459">
        <v>16</v>
      </c>
      <c r="M18" s="148">
        <f t="shared" si="3"/>
        <v>40</v>
      </c>
      <c r="N18" s="108">
        <v>11</v>
      </c>
      <c r="O18" s="173">
        <f t="shared" si="4"/>
        <v>34.375</v>
      </c>
      <c r="P18" s="178">
        <f t="shared" si="5"/>
        <v>172</v>
      </c>
      <c r="Q18" s="108">
        <v>0</v>
      </c>
      <c r="R18" s="173">
        <f t="shared" si="6"/>
        <v>0</v>
      </c>
      <c r="S18" s="108">
        <v>0</v>
      </c>
      <c r="T18" s="173">
        <f t="shared" si="7"/>
        <v>0</v>
      </c>
      <c r="U18" s="108">
        <v>0</v>
      </c>
      <c r="V18" s="173">
        <f t="shared" si="8"/>
        <v>0</v>
      </c>
      <c r="W18" s="178">
        <f t="shared" si="9"/>
        <v>0</v>
      </c>
      <c r="X18" s="173">
        <v>0</v>
      </c>
      <c r="Y18" s="272">
        <v>0</v>
      </c>
    </row>
    <row r="19" spans="1:25" ht="30" customHeight="1">
      <c r="A19" s="164">
        <v>11</v>
      </c>
      <c r="B19" s="273" t="s">
        <v>1</v>
      </c>
      <c r="C19" s="149">
        <v>62</v>
      </c>
      <c r="D19" s="493">
        <v>49</v>
      </c>
      <c r="E19" s="148">
        <f t="shared" si="0"/>
        <v>79.03225806451613</v>
      </c>
      <c r="F19" s="493">
        <v>992</v>
      </c>
      <c r="G19" s="493">
        <v>65</v>
      </c>
      <c r="H19" s="493">
        <v>75</v>
      </c>
      <c r="I19" s="149">
        <f t="shared" si="1"/>
        <v>1132</v>
      </c>
      <c r="J19" s="493">
        <v>623</v>
      </c>
      <c r="K19" s="281">
        <f t="shared" si="2"/>
        <v>62.80241935483871</v>
      </c>
      <c r="L19" s="494">
        <v>71</v>
      </c>
      <c r="M19" s="148">
        <f t="shared" si="3"/>
        <v>109.23076923076923</v>
      </c>
      <c r="N19" s="493">
        <v>40</v>
      </c>
      <c r="O19" s="173">
        <f t="shared" si="4"/>
        <v>53.333333333333336</v>
      </c>
      <c r="P19" s="178">
        <f t="shared" si="5"/>
        <v>734</v>
      </c>
      <c r="Q19" s="493">
        <v>17</v>
      </c>
      <c r="R19" s="173">
        <f t="shared" si="6"/>
        <v>2.7287319422150884</v>
      </c>
      <c r="S19" s="493">
        <v>3</v>
      </c>
      <c r="T19" s="173">
        <f t="shared" si="7"/>
        <v>4.225352112676056</v>
      </c>
      <c r="U19" s="493">
        <v>12</v>
      </c>
      <c r="V19" s="173">
        <f t="shared" si="8"/>
        <v>30</v>
      </c>
      <c r="W19" s="178">
        <f t="shared" si="9"/>
        <v>32</v>
      </c>
      <c r="X19" s="495">
        <v>90</v>
      </c>
      <c r="Y19" s="498">
        <v>180</v>
      </c>
    </row>
    <row r="20" spans="1:188" s="11" customFormat="1" ht="30" customHeight="1" thickBot="1">
      <c r="A20" s="1034" t="s">
        <v>0</v>
      </c>
      <c r="B20" s="1035"/>
      <c r="C20" s="499">
        <f>SUM(C9:C19)</f>
        <v>914</v>
      </c>
      <c r="D20" s="499">
        <f>SUM(D9:D19)</f>
        <v>598</v>
      </c>
      <c r="E20" s="500">
        <f t="shared" si="0"/>
        <v>65.42669584245077</v>
      </c>
      <c r="F20" s="499">
        <f>SUM(F9:F19)</f>
        <v>18817</v>
      </c>
      <c r="G20" s="499">
        <f>SUM(G9:G19)</f>
        <v>2483</v>
      </c>
      <c r="H20" s="499">
        <f>SUM(H9:H19)</f>
        <v>4040</v>
      </c>
      <c r="I20" s="501">
        <f t="shared" si="1"/>
        <v>25340</v>
      </c>
      <c r="J20" s="499">
        <f>SUM(J9:J19)</f>
        <v>11723.1436865</v>
      </c>
      <c r="K20" s="502">
        <f t="shared" si="2"/>
        <v>62.30081142849551</v>
      </c>
      <c r="L20" s="502">
        <f>SUM(L9:L19)</f>
        <v>1977.57142857</v>
      </c>
      <c r="M20" s="500">
        <f t="shared" si="3"/>
        <v>79.64443933024567</v>
      </c>
      <c r="N20" s="499">
        <f>SUM(N9:N19)</f>
        <v>3039.52830189</v>
      </c>
      <c r="O20" s="503">
        <f t="shared" si="4"/>
        <v>75.23584905668316</v>
      </c>
      <c r="P20" s="503">
        <f>N20+L20+J20</f>
        <v>16740.243416960002</v>
      </c>
      <c r="Q20" s="499">
        <f>SUM(Q9:Q19)</f>
        <v>409</v>
      </c>
      <c r="R20" s="503">
        <f t="shared" si="6"/>
        <v>3.4888252753482103</v>
      </c>
      <c r="S20" s="499">
        <f>SUM(S9:S19)</f>
        <v>46</v>
      </c>
      <c r="T20" s="503">
        <f t="shared" si="7"/>
        <v>2.326085386117407</v>
      </c>
      <c r="U20" s="499">
        <f>SUM(U9:U19)</f>
        <v>119</v>
      </c>
      <c r="V20" s="503">
        <f>U20/N20*100</f>
        <v>3.915081163284611</v>
      </c>
      <c r="W20" s="504">
        <f t="shared" si="9"/>
        <v>574</v>
      </c>
      <c r="X20" s="503">
        <f>SUM(X9:X19)</f>
        <v>4480</v>
      </c>
      <c r="Y20" s="505">
        <f>SUM(Y9:Y19)</f>
        <v>10434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S6:T6"/>
    <mergeCell ref="U6:V6"/>
    <mergeCell ref="W6:W7"/>
    <mergeCell ref="X6:X7"/>
    <mergeCell ref="Y6:Y7"/>
    <mergeCell ref="A20:B20"/>
  </mergeCells>
  <printOptions/>
  <pageMargins left="0.25" right="0.18" top="0.49" bottom="0.75" header="0.3" footer="0.3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T32"/>
  <sheetViews>
    <sheetView zoomScalePageLayoutView="0" workbookViewId="0" topLeftCell="H16">
      <selection activeCell="B25" sqref="B25:X25"/>
    </sheetView>
  </sheetViews>
  <sheetFormatPr defaultColWidth="9.140625" defaultRowHeight="12.75"/>
  <cols>
    <col min="1" max="1" width="3.28125" style="1" customWidth="1"/>
    <col min="2" max="2" width="15.7109375" style="3" customWidth="1"/>
    <col min="3" max="4" width="7.8515625" style="3" customWidth="1"/>
    <col min="5" max="5" width="6.8515625" style="3" customWidth="1"/>
    <col min="6" max="6" width="7.2812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4.57421875" style="1" customWidth="1"/>
    <col min="12" max="12" width="7.00390625" style="1" customWidth="1"/>
    <col min="13" max="13" width="6.57421875" style="1" customWidth="1"/>
    <col min="14" max="14" width="7.14062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6.8515625" style="1" customWidth="1"/>
    <col min="22" max="22" width="5.8515625" style="1" customWidth="1"/>
    <col min="23" max="23" width="6.421875" style="1" customWidth="1"/>
    <col min="24" max="24" width="11.28125" style="1" customWidth="1"/>
    <col min="25" max="25" width="13.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822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10" t="s">
        <v>847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426" customFormat="1" ht="47.25" customHeight="1">
      <c r="A5" s="1037" t="s">
        <v>24</v>
      </c>
      <c r="B5" s="1040" t="s">
        <v>823</v>
      </c>
      <c r="C5" s="1040" t="s">
        <v>22</v>
      </c>
      <c r="D5" s="1040" t="s">
        <v>21</v>
      </c>
      <c r="E5" s="1040"/>
      <c r="F5" s="1040" t="s">
        <v>20</v>
      </c>
      <c r="G5" s="1040"/>
      <c r="H5" s="1040"/>
      <c r="I5" s="1040"/>
      <c r="J5" s="1040" t="s">
        <v>19</v>
      </c>
      <c r="K5" s="1040"/>
      <c r="L5" s="1040"/>
      <c r="M5" s="1040"/>
      <c r="N5" s="1040"/>
      <c r="O5" s="1040"/>
      <c r="P5" s="1040"/>
      <c r="Q5" s="1045" t="s">
        <v>18</v>
      </c>
      <c r="R5" s="1045"/>
      <c r="S5" s="1045"/>
      <c r="T5" s="1045"/>
      <c r="U5" s="1045"/>
      <c r="V5" s="1045"/>
      <c r="W5" s="1045"/>
      <c r="X5" s="1046" t="s">
        <v>17</v>
      </c>
      <c r="Y5" s="1047"/>
      <c r="Z5" s="425"/>
      <c r="AA5" s="425"/>
      <c r="CR5" s="425"/>
      <c r="CS5" s="425"/>
      <c r="CT5" s="425"/>
      <c r="CU5" s="425"/>
      <c r="CV5" s="425"/>
      <c r="CW5" s="425"/>
      <c r="CX5" s="425"/>
      <c r="CY5" s="425"/>
      <c r="CZ5" s="425"/>
      <c r="DA5" s="425"/>
      <c r="DB5" s="425"/>
      <c r="DC5" s="425"/>
      <c r="DD5" s="425"/>
      <c r="DE5" s="425"/>
      <c r="DF5" s="425"/>
      <c r="DG5" s="425"/>
      <c r="DH5" s="425"/>
      <c r="DI5" s="425"/>
      <c r="DJ5" s="425"/>
      <c r="DK5" s="425"/>
      <c r="DL5" s="425"/>
      <c r="DM5" s="425"/>
      <c r="DN5" s="425"/>
      <c r="DO5" s="425"/>
      <c r="DP5" s="425"/>
      <c r="DQ5" s="425"/>
      <c r="DR5" s="425"/>
      <c r="DS5" s="425"/>
      <c r="DT5" s="425"/>
      <c r="DU5" s="425"/>
      <c r="DV5" s="425"/>
      <c r="DW5" s="425"/>
      <c r="DX5" s="425"/>
      <c r="DY5" s="425"/>
      <c r="DZ5" s="425"/>
      <c r="EA5" s="425"/>
      <c r="EB5" s="425"/>
      <c r="EC5" s="425"/>
      <c r="ED5" s="425"/>
      <c r="EE5" s="425"/>
      <c r="EF5" s="425"/>
      <c r="EG5" s="425"/>
      <c r="EH5" s="425"/>
      <c r="EI5" s="425"/>
      <c r="EJ5" s="425"/>
      <c r="EK5" s="425"/>
      <c r="EL5" s="425"/>
      <c r="EM5" s="425"/>
      <c r="EN5" s="425"/>
      <c r="EO5" s="425"/>
      <c r="EP5" s="425"/>
      <c r="EQ5" s="425"/>
      <c r="ER5" s="425"/>
      <c r="ES5" s="425"/>
      <c r="ET5" s="425"/>
      <c r="EU5" s="425"/>
      <c r="EV5" s="425"/>
      <c r="EW5" s="425"/>
      <c r="EX5" s="425"/>
      <c r="EY5" s="425"/>
      <c r="EZ5" s="425"/>
      <c r="FA5" s="425"/>
      <c r="FB5" s="425"/>
      <c r="FC5" s="425"/>
      <c r="FD5" s="425"/>
      <c r="FE5" s="425"/>
      <c r="FF5" s="425"/>
      <c r="FG5" s="425"/>
      <c r="FH5" s="425"/>
      <c r="FI5" s="425"/>
      <c r="FJ5" s="425"/>
      <c r="FK5" s="425"/>
      <c r="FL5" s="425"/>
      <c r="FM5" s="425"/>
      <c r="FN5" s="425"/>
      <c r="FO5" s="425"/>
      <c r="FP5" s="425"/>
      <c r="FQ5" s="425"/>
      <c r="FR5" s="425"/>
      <c r="FS5" s="425"/>
      <c r="FT5" s="425"/>
      <c r="FU5" s="425"/>
      <c r="FV5" s="425"/>
      <c r="FW5" s="425"/>
      <c r="FX5" s="425"/>
      <c r="FY5" s="425"/>
      <c r="FZ5" s="425"/>
      <c r="GA5" s="425"/>
      <c r="GB5" s="425"/>
      <c r="GC5" s="425"/>
      <c r="GD5" s="425"/>
      <c r="GE5" s="425"/>
      <c r="GF5" s="425"/>
      <c r="GG5" s="425"/>
      <c r="GH5" s="425"/>
      <c r="GI5" s="425"/>
      <c r="GJ5" s="425"/>
      <c r="GK5" s="425"/>
      <c r="GL5" s="425"/>
      <c r="GM5" s="425"/>
      <c r="GN5" s="425"/>
      <c r="GO5" s="425"/>
      <c r="GP5" s="425"/>
      <c r="GQ5" s="425"/>
      <c r="GR5" s="425"/>
      <c r="GS5" s="425"/>
      <c r="GT5" s="425"/>
      <c r="GU5" s="425"/>
      <c r="GV5" s="425"/>
      <c r="GW5" s="425"/>
      <c r="GX5" s="425"/>
      <c r="GY5" s="425"/>
      <c r="GZ5" s="425"/>
      <c r="HA5" s="425"/>
      <c r="HB5" s="425"/>
      <c r="HC5" s="425"/>
      <c r="HD5" s="425"/>
      <c r="HE5" s="425"/>
      <c r="HF5" s="425"/>
      <c r="HG5" s="425"/>
      <c r="HH5" s="425"/>
      <c r="HI5" s="425"/>
      <c r="HJ5" s="425"/>
      <c r="HK5" s="425"/>
      <c r="HL5" s="425"/>
      <c r="HM5" s="425"/>
      <c r="HN5" s="425"/>
      <c r="HO5" s="425"/>
      <c r="HP5" s="425"/>
      <c r="HQ5" s="425"/>
      <c r="HR5" s="425"/>
      <c r="HS5" s="425"/>
      <c r="HT5" s="425"/>
      <c r="HU5" s="425"/>
      <c r="HV5" s="425"/>
      <c r="HW5" s="425"/>
      <c r="HX5" s="425"/>
      <c r="HY5" s="425"/>
      <c r="HZ5" s="425"/>
      <c r="IA5" s="425"/>
      <c r="IB5" s="425"/>
      <c r="IC5" s="425"/>
      <c r="ID5" s="425"/>
      <c r="IE5" s="425"/>
      <c r="IF5" s="425"/>
      <c r="IG5" s="425"/>
      <c r="IH5" s="425"/>
      <c r="II5" s="425"/>
      <c r="IJ5" s="425"/>
      <c r="IK5" s="425"/>
      <c r="IL5" s="425"/>
      <c r="IM5" s="425"/>
      <c r="IN5" s="425"/>
      <c r="IO5" s="425"/>
      <c r="IP5" s="425"/>
      <c r="IQ5" s="425"/>
      <c r="IR5" s="425"/>
      <c r="IS5" s="425"/>
      <c r="IT5" s="425"/>
    </row>
    <row r="6" spans="1:254" s="426" customFormat="1" ht="30.75" customHeight="1">
      <c r="A6" s="1038"/>
      <c r="B6" s="1041"/>
      <c r="C6" s="1041"/>
      <c r="D6" s="1041"/>
      <c r="E6" s="1041"/>
      <c r="F6" s="1041" t="s">
        <v>16</v>
      </c>
      <c r="G6" s="1041" t="s">
        <v>15</v>
      </c>
      <c r="H6" s="1041" t="s">
        <v>14</v>
      </c>
      <c r="I6" s="1041" t="s">
        <v>0</v>
      </c>
      <c r="J6" s="1041" t="s">
        <v>16</v>
      </c>
      <c r="K6" s="1041"/>
      <c r="L6" s="1041" t="s">
        <v>15</v>
      </c>
      <c r="M6" s="1041"/>
      <c r="N6" s="1041" t="s">
        <v>14</v>
      </c>
      <c r="O6" s="1041"/>
      <c r="P6" s="1041" t="s">
        <v>0</v>
      </c>
      <c r="Q6" s="1041" t="s">
        <v>16</v>
      </c>
      <c r="R6" s="1041"/>
      <c r="S6" s="1041" t="s">
        <v>15</v>
      </c>
      <c r="T6" s="1041"/>
      <c r="U6" s="1048" t="s">
        <v>14</v>
      </c>
      <c r="V6" s="1048"/>
      <c r="W6" s="1048" t="s">
        <v>0</v>
      </c>
      <c r="X6" s="1050" t="s">
        <v>771</v>
      </c>
      <c r="Y6" s="1043" t="s">
        <v>770</v>
      </c>
      <c r="Z6" s="425"/>
      <c r="AA6" s="425"/>
      <c r="CR6" s="425"/>
      <c r="CS6" s="425"/>
      <c r="CT6" s="425"/>
      <c r="CU6" s="425"/>
      <c r="CV6" s="425"/>
      <c r="CW6" s="425"/>
      <c r="CX6" s="425"/>
      <c r="CY6" s="425"/>
      <c r="CZ6" s="425"/>
      <c r="DA6" s="425"/>
      <c r="DB6" s="425"/>
      <c r="DC6" s="425"/>
      <c r="DD6" s="425"/>
      <c r="DE6" s="425"/>
      <c r="DF6" s="425"/>
      <c r="DG6" s="425"/>
      <c r="DH6" s="425"/>
      <c r="DI6" s="425"/>
      <c r="DJ6" s="425"/>
      <c r="DK6" s="425"/>
      <c r="DL6" s="425"/>
      <c r="DM6" s="425"/>
      <c r="DN6" s="425"/>
      <c r="DO6" s="425"/>
      <c r="DP6" s="425"/>
      <c r="DQ6" s="425"/>
      <c r="DR6" s="425"/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425"/>
      <c r="ED6" s="425"/>
      <c r="EE6" s="425"/>
      <c r="EF6" s="425"/>
      <c r="EG6" s="425"/>
      <c r="EH6" s="425"/>
      <c r="EI6" s="425"/>
      <c r="EJ6" s="425"/>
      <c r="EK6" s="425"/>
      <c r="EL6" s="425"/>
      <c r="EM6" s="425"/>
      <c r="EN6" s="425"/>
      <c r="EO6" s="425"/>
      <c r="EP6" s="425"/>
      <c r="EQ6" s="425"/>
      <c r="ER6" s="425"/>
      <c r="ES6" s="425"/>
      <c r="ET6" s="425"/>
      <c r="EU6" s="425"/>
      <c r="EV6" s="425"/>
      <c r="EW6" s="425"/>
      <c r="EX6" s="425"/>
      <c r="EY6" s="425"/>
      <c r="EZ6" s="425"/>
      <c r="FA6" s="425"/>
      <c r="FB6" s="425"/>
      <c r="FC6" s="425"/>
      <c r="FD6" s="425"/>
      <c r="FE6" s="425"/>
      <c r="FF6" s="425"/>
      <c r="FG6" s="425"/>
      <c r="FH6" s="425"/>
      <c r="FI6" s="425"/>
      <c r="FJ6" s="425"/>
      <c r="FK6" s="425"/>
      <c r="FL6" s="425"/>
      <c r="FM6" s="425"/>
      <c r="FN6" s="425"/>
      <c r="FO6" s="425"/>
      <c r="FP6" s="425"/>
      <c r="FQ6" s="425"/>
      <c r="FR6" s="425"/>
      <c r="FS6" s="425"/>
      <c r="FT6" s="425"/>
      <c r="FU6" s="425"/>
      <c r="FV6" s="425"/>
      <c r="FW6" s="425"/>
      <c r="FX6" s="425"/>
      <c r="FY6" s="425"/>
      <c r="FZ6" s="425"/>
      <c r="GA6" s="425"/>
      <c r="GB6" s="425"/>
      <c r="GC6" s="425"/>
      <c r="GD6" s="425"/>
      <c r="GE6" s="425"/>
      <c r="GF6" s="425"/>
      <c r="GG6" s="425"/>
      <c r="GH6" s="425"/>
      <c r="GI6" s="425"/>
      <c r="GJ6" s="425"/>
      <c r="GK6" s="425"/>
      <c r="GL6" s="425"/>
      <c r="GM6" s="425"/>
      <c r="GN6" s="425"/>
      <c r="GO6" s="425"/>
      <c r="GP6" s="425"/>
      <c r="GQ6" s="425"/>
      <c r="GR6" s="425"/>
      <c r="GS6" s="425"/>
      <c r="GT6" s="425"/>
      <c r="GU6" s="425"/>
      <c r="GV6" s="425"/>
      <c r="GW6" s="425"/>
      <c r="GX6" s="425"/>
      <c r="GY6" s="425"/>
      <c r="GZ6" s="425"/>
      <c r="HA6" s="425"/>
      <c r="HB6" s="425"/>
      <c r="HC6" s="425"/>
      <c r="HD6" s="425"/>
      <c r="HE6" s="425"/>
      <c r="HF6" s="425"/>
      <c r="HG6" s="425"/>
      <c r="HH6" s="425"/>
      <c r="HI6" s="425"/>
      <c r="HJ6" s="425"/>
      <c r="HK6" s="425"/>
      <c r="HL6" s="425"/>
      <c r="HM6" s="425"/>
      <c r="HN6" s="425"/>
      <c r="HO6" s="425"/>
      <c r="HP6" s="425"/>
      <c r="HQ6" s="425"/>
      <c r="HR6" s="425"/>
      <c r="HS6" s="425"/>
      <c r="HT6" s="425"/>
      <c r="HU6" s="425"/>
      <c r="HV6" s="425"/>
      <c r="HW6" s="425"/>
      <c r="HX6" s="425"/>
      <c r="HY6" s="425"/>
      <c r="HZ6" s="425"/>
      <c r="IA6" s="425"/>
      <c r="IB6" s="425"/>
      <c r="IC6" s="425"/>
      <c r="ID6" s="425"/>
      <c r="IE6" s="425"/>
      <c r="IF6" s="425"/>
      <c r="IG6" s="425"/>
      <c r="IH6" s="425"/>
      <c r="II6" s="425"/>
      <c r="IJ6" s="425"/>
      <c r="IK6" s="425"/>
      <c r="IL6" s="425"/>
      <c r="IM6" s="425"/>
      <c r="IN6" s="425"/>
      <c r="IO6" s="425"/>
      <c r="IP6" s="425"/>
      <c r="IQ6" s="425"/>
      <c r="IR6" s="425"/>
      <c r="IS6" s="425"/>
      <c r="IT6" s="425"/>
    </row>
    <row r="7" spans="1:254" s="426" customFormat="1" ht="39.75" customHeight="1" thickBot="1">
      <c r="A7" s="1039"/>
      <c r="B7" s="1042"/>
      <c r="C7" s="1042"/>
      <c r="D7" s="506" t="s">
        <v>13</v>
      </c>
      <c r="E7" s="512" t="s">
        <v>12</v>
      </c>
      <c r="F7" s="1042"/>
      <c r="G7" s="1042"/>
      <c r="H7" s="1042"/>
      <c r="I7" s="1042"/>
      <c r="J7" s="506" t="s">
        <v>13</v>
      </c>
      <c r="K7" s="513" t="s">
        <v>12</v>
      </c>
      <c r="L7" s="506" t="s">
        <v>13</v>
      </c>
      <c r="M7" s="512" t="s">
        <v>12</v>
      </c>
      <c r="N7" s="506" t="s">
        <v>13</v>
      </c>
      <c r="O7" s="513" t="s">
        <v>12</v>
      </c>
      <c r="P7" s="1042"/>
      <c r="Q7" s="509" t="s">
        <v>13</v>
      </c>
      <c r="R7" s="512" t="s">
        <v>12</v>
      </c>
      <c r="S7" s="506" t="s">
        <v>13</v>
      </c>
      <c r="T7" s="513" t="s">
        <v>12</v>
      </c>
      <c r="U7" s="506" t="s">
        <v>13</v>
      </c>
      <c r="V7" s="513" t="s">
        <v>12</v>
      </c>
      <c r="W7" s="1049"/>
      <c r="X7" s="1051"/>
      <c r="Y7" s="1044"/>
      <c r="Z7" s="425"/>
      <c r="AA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5"/>
      <c r="FF7" s="425"/>
      <c r="FG7" s="425"/>
      <c r="FH7" s="425"/>
      <c r="FI7" s="425"/>
      <c r="FJ7" s="425"/>
      <c r="FK7" s="425"/>
      <c r="FL7" s="425"/>
      <c r="FM7" s="425"/>
      <c r="FN7" s="425"/>
      <c r="FO7" s="425"/>
      <c r="FP7" s="425"/>
      <c r="FQ7" s="425"/>
      <c r="FR7" s="425"/>
      <c r="FS7" s="425"/>
      <c r="FT7" s="425"/>
      <c r="FU7" s="425"/>
      <c r="FV7" s="425"/>
      <c r="FW7" s="425"/>
      <c r="FX7" s="425"/>
      <c r="FY7" s="425"/>
      <c r="FZ7" s="425"/>
      <c r="GA7" s="425"/>
      <c r="GB7" s="425"/>
      <c r="GC7" s="425"/>
      <c r="GD7" s="425"/>
      <c r="GE7" s="425"/>
      <c r="GF7" s="425"/>
      <c r="GG7" s="425"/>
      <c r="GH7" s="425"/>
      <c r="GI7" s="425"/>
      <c r="GJ7" s="425"/>
      <c r="GK7" s="425"/>
      <c r="GL7" s="425"/>
      <c r="GM7" s="425"/>
      <c r="GN7" s="425"/>
      <c r="GO7" s="425"/>
      <c r="GP7" s="425"/>
      <c r="GQ7" s="425"/>
      <c r="GR7" s="425"/>
      <c r="GS7" s="425"/>
      <c r="GT7" s="425"/>
      <c r="GU7" s="425"/>
      <c r="GV7" s="425"/>
      <c r="GW7" s="425"/>
      <c r="GX7" s="425"/>
      <c r="GY7" s="425"/>
      <c r="GZ7" s="425"/>
      <c r="HA7" s="425"/>
      <c r="HB7" s="425"/>
      <c r="HC7" s="425"/>
      <c r="HD7" s="425"/>
      <c r="HE7" s="425"/>
      <c r="HF7" s="425"/>
      <c r="HG7" s="425"/>
      <c r="HH7" s="425"/>
      <c r="HI7" s="425"/>
      <c r="HJ7" s="425"/>
      <c r="HK7" s="425"/>
      <c r="HL7" s="425"/>
      <c r="HM7" s="425"/>
      <c r="HN7" s="425"/>
      <c r="HO7" s="425"/>
      <c r="HP7" s="425"/>
      <c r="HQ7" s="425"/>
      <c r="HR7" s="425"/>
      <c r="HS7" s="425"/>
      <c r="HT7" s="425"/>
      <c r="HU7" s="425"/>
      <c r="HV7" s="425"/>
      <c r="HW7" s="425"/>
      <c r="HX7" s="425"/>
      <c r="HY7" s="425"/>
      <c r="HZ7" s="425"/>
      <c r="IA7" s="425"/>
      <c r="IB7" s="425"/>
      <c r="IC7" s="425"/>
      <c r="ID7" s="425"/>
      <c r="IE7" s="425"/>
      <c r="IF7" s="425"/>
      <c r="IG7" s="425"/>
      <c r="IH7" s="425"/>
      <c r="II7" s="425"/>
      <c r="IJ7" s="425"/>
      <c r="IK7" s="425"/>
      <c r="IL7" s="425"/>
      <c r="IM7" s="425"/>
      <c r="IN7" s="425"/>
      <c r="IO7" s="425"/>
      <c r="IP7" s="425"/>
      <c r="IQ7" s="425"/>
      <c r="IR7" s="425"/>
      <c r="IS7" s="425"/>
      <c r="IT7" s="425"/>
    </row>
    <row r="8" spans="1:254" s="428" customFormat="1" ht="15.75" customHeight="1" thickBot="1">
      <c r="A8" s="515">
        <v>1</v>
      </c>
      <c r="B8" s="431">
        <v>2</v>
      </c>
      <c r="C8" s="431">
        <v>3</v>
      </c>
      <c r="D8" s="431">
        <v>4</v>
      </c>
      <c r="E8" s="431">
        <v>5</v>
      </c>
      <c r="F8" s="431">
        <v>6</v>
      </c>
      <c r="G8" s="431">
        <v>7</v>
      </c>
      <c r="H8" s="431">
        <v>8</v>
      </c>
      <c r="I8" s="431">
        <v>9</v>
      </c>
      <c r="J8" s="431">
        <v>10</v>
      </c>
      <c r="K8" s="431">
        <v>11</v>
      </c>
      <c r="L8" s="431">
        <v>12</v>
      </c>
      <c r="M8" s="431">
        <v>13</v>
      </c>
      <c r="N8" s="431">
        <v>14</v>
      </c>
      <c r="O8" s="431">
        <v>15</v>
      </c>
      <c r="P8" s="431">
        <v>16</v>
      </c>
      <c r="Q8" s="431">
        <v>17</v>
      </c>
      <c r="R8" s="431">
        <v>18</v>
      </c>
      <c r="S8" s="431">
        <v>19</v>
      </c>
      <c r="T8" s="431">
        <v>20</v>
      </c>
      <c r="U8" s="431">
        <v>21</v>
      </c>
      <c r="V8" s="431">
        <v>22</v>
      </c>
      <c r="W8" s="431">
        <v>23</v>
      </c>
      <c r="X8" s="431">
        <v>24</v>
      </c>
      <c r="Y8" s="516">
        <v>25</v>
      </c>
      <c r="Z8" s="427"/>
      <c r="AA8" s="427"/>
      <c r="AB8" s="427"/>
      <c r="AC8" s="427"/>
      <c r="AD8" s="427"/>
      <c r="AE8" s="427"/>
      <c r="AF8" s="427"/>
      <c r="AG8" s="427"/>
      <c r="AH8" s="427"/>
      <c r="AI8" s="427"/>
      <c r="AJ8" s="427"/>
      <c r="AK8" s="427"/>
      <c r="AL8" s="427"/>
      <c r="AM8" s="427"/>
      <c r="AN8" s="42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7"/>
      <c r="DF8" s="427"/>
      <c r="DG8" s="427"/>
      <c r="DH8" s="427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  <c r="DT8" s="427"/>
      <c r="DU8" s="427"/>
      <c r="DV8" s="427"/>
      <c r="DW8" s="427"/>
      <c r="DX8" s="427"/>
      <c r="DY8" s="427"/>
      <c r="DZ8" s="427"/>
      <c r="EA8" s="427"/>
      <c r="EB8" s="427"/>
      <c r="EC8" s="427"/>
      <c r="ED8" s="427"/>
      <c r="EE8" s="427"/>
      <c r="EF8" s="427"/>
      <c r="EG8" s="427"/>
      <c r="EH8" s="427"/>
      <c r="EI8" s="427"/>
      <c r="EJ8" s="427"/>
      <c r="EK8" s="427"/>
      <c r="EL8" s="427"/>
      <c r="EM8" s="427"/>
      <c r="EN8" s="427"/>
      <c r="EO8" s="427"/>
      <c r="EP8" s="427"/>
      <c r="EQ8" s="427"/>
      <c r="ER8" s="427"/>
      <c r="ES8" s="427"/>
      <c r="ET8" s="427"/>
      <c r="EU8" s="427"/>
      <c r="EV8" s="427"/>
      <c r="EW8" s="427"/>
      <c r="EX8" s="427"/>
      <c r="EY8" s="427"/>
      <c r="EZ8" s="427"/>
      <c r="FA8" s="427"/>
      <c r="FB8" s="427"/>
      <c r="FC8" s="427"/>
      <c r="FD8" s="427"/>
      <c r="FE8" s="427"/>
      <c r="FF8" s="427"/>
      <c r="FG8" s="427"/>
      <c r="FH8" s="427"/>
      <c r="FI8" s="427"/>
      <c r="FJ8" s="427"/>
      <c r="FK8" s="427"/>
      <c r="FL8" s="427"/>
      <c r="FM8" s="427"/>
      <c r="FN8" s="427"/>
      <c r="FO8" s="427"/>
      <c r="FP8" s="427"/>
      <c r="FQ8" s="427"/>
      <c r="FR8" s="427"/>
      <c r="FS8" s="427"/>
      <c r="FT8" s="427"/>
      <c r="FU8" s="427"/>
      <c r="FV8" s="427"/>
      <c r="FW8" s="427"/>
      <c r="FX8" s="427"/>
      <c r="FY8" s="427"/>
      <c r="FZ8" s="427"/>
      <c r="GA8" s="427"/>
      <c r="GB8" s="427"/>
      <c r="GC8" s="427"/>
      <c r="GD8" s="427"/>
      <c r="GE8" s="427"/>
      <c r="GF8" s="427"/>
      <c r="GG8" s="427"/>
      <c r="GH8" s="427"/>
      <c r="GI8" s="427"/>
      <c r="GJ8" s="427"/>
      <c r="GK8" s="427"/>
      <c r="GL8" s="427"/>
      <c r="GM8" s="427"/>
      <c r="GN8" s="427"/>
      <c r="GO8" s="427"/>
      <c r="GP8" s="427"/>
      <c r="GQ8" s="427"/>
      <c r="GR8" s="427"/>
      <c r="GS8" s="427"/>
      <c r="GT8" s="427"/>
      <c r="GU8" s="427"/>
      <c r="GV8" s="427"/>
      <c r="GW8" s="427"/>
      <c r="GX8" s="427"/>
      <c r="GY8" s="427"/>
      <c r="GZ8" s="427"/>
      <c r="HA8" s="427"/>
      <c r="HB8" s="427"/>
      <c r="HC8" s="427"/>
      <c r="HD8" s="427"/>
      <c r="HE8" s="427"/>
      <c r="HF8" s="427"/>
      <c r="HG8" s="427"/>
      <c r="HH8" s="427"/>
      <c r="HI8" s="427"/>
      <c r="HJ8" s="427"/>
      <c r="HK8" s="427"/>
      <c r="HL8" s="427"/>
      <c r="HM8" s="427"/>
      <c r="HN8" s="427"/>
      <c r="HO8" s="427"/>
      <c r="HP8" s="427"/>
      <c r="HQ8" s="427"/>
      <c r="HR8" s="427"/>
      <c r="HS8" s="427"/>
      <c r="HT8" s="427"/>
      <c r="HU8" s="427"/>
      <c r="HV8" s="427"/>
      <c r="HW8" s="427"/>
      <c r="HX8" s="427"/>
      <c r="HY8" s="427"/>
      <c r="HZ8" s="427"/>
      <c r="IA8" s="427"/>
      <c r="IB8" s="427"/>
      <c r="IC8" s="427"/>
      <c r="ID8" s="427"/>
      <c r="IE8" s="427"/>
      <c r="IF8" s="427"/>
      <c r="IG8" s="427"/>
      <c r="IH8" s="427"/>
      <c r="II8" s="427"/>
      <c r="IJ8" s="427"/>
      <c r="IK8" s="427"/>
      <c r="IL8" s="427"/>
      <c r="IM8" s="427"/>
      <c r="IN8" s="427"/>
      <c r="IO8" s="427"/>
      <c r="IP8" s="427"/>
      <c r="IQ8" s="427"/>
      <c r="IR8" s="427"/>
      <c r="IS8" s="427"/>
      <c r="IT8" s="427"/>
    </row>
    <row r="9" spans="1:26" s="425" customFormat="1" ht="24" customHeight="1">
      <c r="A9" s="517">
        <v>1</v>
      </c>
      <c r="B9" s="250" t="s">
        <v>756</v>
      </c>
      <c r="C9" s="239"/>
      <c r="D9" s="239"/>
      <c r="E9" s="518"/>
      <c r="F9" s="243">
        <v>532</v>
      </c>
      <c r="G9" s="243">
        <v>55</v>
      </c>
      <c r="H9" s="243">
        <v>134</v>
      </c>
      <c r="I9" s="243">
        <v>721</v>
      </c>
      <c r="J9" s="243">
        <v>532</v>
      </c>
      <c r="K9" s="519">
        <v>100</v>
      </c>
      <c r="L9" s="243">
        <v>55</v>
      </c>
      <c r="M9" s="519">
        <v>100</v>
      </c>
      <c r="N9" s="243">
        <v>134</v>
      </c>
      <c r="O9" s="519">
        <v>100</v>
      </c>
      <c r="P9" s="243">
        <v>721</v>
      </c>
      <c r="Q9" s="243">
        <v>23</v>
      </c>
      <c r="R9" s="432">
        <v>4</v>
      </c>
      <c r="S9" s="243">
        <v>0</v>
      </c>
      <c r="T9" s="432">
        <v>0</v>
      </c>
      <c r="U9" s="243">
        <v>50</v>
      </c>
      <c r="V9" s="432">
        <v>37</v>
      </c>
      <c r="W9" s="432">
        <v>73</v>
      </c>
      <c r="X9" s="520">
        <v>1285</v>
      </c>
      <c r="Y9" s="521">
        <v>1355</v>
      </c>
      <c r="Z9" s="429"/>
    </row>
    <row r="10" spans="1:27" s="42" customFormat="1" ht="24" customHeight="1">
      <c r="A10" s="522">
        <v>2</v>
      </c>
      <c r="B10" s="155" t="s">
        <v>757</v>
      </c>
      <c r="C10" s="108"/>
      <c r="D10" s="108"/>
      <c r="E10" s="130"/>
      <c r="F10" s="108">
        <v>333</v>
      </c>
      <c r="G10" s="108">
        <v>36</v>
      </c>
      <c r="H10" s="108">
        <v>91</v>
      </c>
      <c r="I10" s="108">
        <v>460</v>
      </c>
      <c r="J10" s="108">
        <v>333</v>
      </c>
      <c r="K10" s="459">
        <v>100</v>
      </c>
      <c r="L10" s="108">
        <v>36</v>
      </c>
      <c r="M10" s="459">
        <v>100</v>
      </c>
      <c r="N10" s="130">
        <v>91</v>
      </c>
      <c r="O10" s="459">
        <v>100</v>
      </c>
      <c r="P10" s="108">
        <v>460</v>
      </c>
      <c r="Q10" s="108">
        <v>1</v>
      </c>
      <c r="R10" s="523">
        <v>0</v>
      </c>
      <c r="S10" s="108">
        <v>0</v>
      </c>
      <c r="T10" s="523">
        <v>0</v>
      </c>
      <c r="U10" s="108">
        <v>34</v>
      </c>
      <c r="V10" s="523">
        <v>37</v>
      </c>
      <c r="W10" s="523">
        <v>35</v>
      </c>
      <c r="X10" s="523">
        <v>515</v>
      </c>
      <c r="Y10" s="524">
        <v>635</v>
      </c>
      <c r="Z10" s="56"/>
      <c r="AA10" s="56"/>
    </row>
    <row r="11" spans="1:254" s="526" customFormat="1" ht="24.75" customHeight="1">
      <c r="A11" s="522">
        <v>3</v>
      </c>
      <c r="B11" s="155" t="s">
        <v>758</v>
      </c>
      <c r="C11" s="108"/>
      <c r="D11" s="108"/>
      <c r="E11" s="130"/>
      <c r="F11" s="108">
        <v>1111</v>
      </c>
      <c r="G11" s="108">
        <v>160</v>
      </c>
      <c r="H11" s="108">
        <v>280</v>
      </c>
      <c r="I11" s="108">
        <v>1551</v>
      </c>
      <c r="J11" s="108">
        <v>1111</v>
      </c>
      <c r="K11" s="459">
        <v>100</v>
      </c>
      <c r="L11" s="108">
        <v>160</v>
      </c>
      <c r="M11" s="459">
        <v>100</v>
      </c>
      <c r="N11" s="130">
        <v>280</v>
      </c>
      <c r="O11" s="459">
        <v>100</v>
      </c>
      <c r="P11" s="108">
        <v>1551</v>
      </c>
      <c r="Q11" s="108">
        <v>143</v>
      </c>
      <c r="R11" s="523">
        <v>13</v>
      </c>
      <c r="S11" s="156">
        <v>3</v>
      </c>
      <c r="T11" s="523">
        <v>2</v>
      </c>
      <c r="U11" s="156">
        <v>1</v>
      </c>
      <c r="V11" s="523">
        <v>0</v>
      </c>
      <c r="W11" s="523">
        <v>147</v>
      </c>
      <c r="X11" s="523">
        <v>1780</v>
      </c>
      <c r="Y11" s="511">
        <v>3425</v>
      </c>
      <c r="Z11" s="525"/>
      <c r="AA11" s="525"/>
      <c r="AB11" s="525"/>
      <c r="AC11" s="525"/>
      <c r="AD11" s="525"/>
      <c r="AE11" s="525"/>
      <c r="AF11" s="525"/>
      <c r="AG11" s="525"/>
      <c r="AH11" s="525"/>
      <c r="AI11" s="525"/>
      <c r="AJ11" s="525"/>
      <c r="AK11" s="525"/>
      <c r="AL11" s="525"/>
      <c r="AM11" s="525"/>
      <c r="AN11" s="525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5"/>
      <c r="BS11" s="525"/>
      <c r="BT11" s="525"/>
      <c r="BU11" s="525"/>
      <c r="BV11" s="525"/>
      <c r="BW11" s="525"/>
      <c r="BX11" s="525"/>
      <c r="BY11" s="525"/>
      <c r="BZ11" s="525"/>
      <c r="CA11" s="525"/>
      <c r="CB11" s="525"/>
      <c r="CC11" s="525"/>
      <c r="CD11" s="525"/>
      <c r="CE11" s="525"/>
      <c r="CF11" s="525"/>
      <c r="CG11" s="525"/>
      <c r="CH11" s="525"/>
      <c r="CI11" s="525"/>
      <c r="CJ11" s="525"/>
      <c r="CK11" s="525"/>
      <c r="CL11" s="525"/>
      <c r="CM11" s="525"/>
      <c r="CN11" s="525"/>
      <c r="CO11" s="525"/>
      <c r="CP11" s="525"/>
      <c r="CQ11" s="525"/>
      <c r="CR11" s="525"/>
      <c r="CS11" s="525"/>
      <c r="CT11" s="525"/>
      <c r="CU11" s="525"/>
      <c r="CV11" s="525"/>
      <c r="CW11" s="525"/>
      <c r="CX11" s="525"/>
      <c r="CY11" s="525"/>
      <c r="CZ11" s="525"/>
      <c r="DA11" s="525"/>
      <c r="DB11" s="525"/>
      <c r="DC11" s="525"/>
      <c r="DD11" s="525"/>
      <c r="DE11" s="525"/>
      <c r="DF11" s="525"/>
      <c r="DG11" s="525"/>
      <c r="DH11" s="525"/>
      <c r="DI11" s="525"/>
      <c r="DJ11" s="525"/>
      <c r="DK11" s="525"/>
      <c r="DL11" s="525"/>
      <c r="DM11" s="525"/>
      <c r="DN11" s="525"/>
      <c r="DO11" s="525"/>
      <c r="DP11" s="525"/>
      <c r="DQ11" s="525"/>
      <c r="DR11" s="525"/>
      <c r="DS11" s="525"/>
      <c r="DT11" s="525"/>
      <c r="DU11" s="525"/>
      <c r="DV11" s="525"/>
      <c r="DW11" s="525"/>
      <c r="DX11" s="525"/>
      <c r="DY11" s="525"/>
      <c r="DZ11" s="525"/>
      <c r="EA11" s="525"/>
      <c r="EB11" s="525"/>
      <c r="EC11" s="525"/>
      <c r="ED11" s="525"/>
      <c r="EE11" s="525"/>
      <c r="EF11" s="525"/>
      <c r="EG11" s="525"/>
      <c r="EH11" s="525"/>
      <c r="EI11" s="525"/>
      <c r="EJ11" s="525"/>
      <c r="EK11" s="525"/>
      <c r="EL11" s="525"/>
      <c r="EM11" s="525"/>
      <c r="EN11" s="525"/>
      <c r="EO11" s="525"/>
      <c r="EP11" s="525"/>
      <c r="EQ11" s="525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525"/>
      <c r="FI11" s="525"/>
      <c r="FJ11" s="525"/>
      <c r="FK11" s="525"/>
      <c r="FL11" s="525"/>
      <c r="FM11" s="525"/>
      <c r="FN11" s="525"/>
      <c r="FO11" s="525"/>
      <c r="FP11" s="525"/>
      <c r="FQ11" s="525"/>
      <c r="FR11" s="525"/>
      <c r="FS11" s="525"/>
      <c r="FT11" s="525"/>
      <c r="FU11" s="525"/>
      <c r="FV11" s="525"/>
      <c r="FW11" s="525"/>
      <c r="FX11" s="525"/>
      <c r="FY11" s="525"/>
      <c r="FZ11" s="525"/>
      <c r="GA11" s="525"/>
      <c r="GB11" s="525"/>
      <c r="GC11" s="525"/>
      <c r="GD11" s="525"/>
      <c r="GE11" s="525"/>
      <c r="GF11" s="525"/>
      <c r="GG11" s="525"/>
      <c r="GH11" s="525"/>
      <c r="GI11" s="525"/>
      <c r="GJ11" s="525"/>
      <c r="GK11" s="525"/>
      <c r="GL11" s="525"/>
      <c r="GM11" s="525"/>
      <c r="GN11" s="525"/>
      <c r="GO11" s="525"/>
      <c r="GP11" s="525"/>
      <c r="GQ11" s="525"/>
      <c r="GR11" s="525"/>
      <c r="GS11" s="525"/>
      <c r="GT11" s="525"/>
      <c r="GU11" s="525"/>
      <c r="GV11" s="525"/>
      <c r="GW11" s="525"/>
      <c r="GX11" s="525"/>
      <c r="GY11" s="525"/>
      <c r="GZ11" s="525"/>
      <c r="HA11" s="525"/>
      <c r="HB11" s="525"/>
      <c r="HC11" s="525"/>
      <c r="HD11" s="525"/>
      <c r="HE11" s="525"/>
      <c r="HF11" s="525"/>
      <c r="HG11" s="525"/>
      <c r="HH11" s="525"/>
      <c r="HI11" s="525"/>
      <c r="HJ11" s="525"/>
      <c r="HK11" s="525"/>
      <c r="HL11" s="525"/>
      <c r="HM11" s="525"/>
      <c r="HN11" s="525"/>
      <c r="HO11" s="525"/>
      <c r="HP11" s="525"/>
      <c r="HQ11" s="525"/>
      <c r="HR11" s="525"/>
      <c r="HS11" s="525"/>
      <c r="HT11" s="525"/>
      <c r="HU11" s="525"/>
      <c r="HV11" s="525"/>
      <c r="HW11" s="525"/>
      <c r="HX11" s="525"/>
      <c r="HY11" s="525"/>
      <c r="HZ11" s="525"/>
      <c r="IA11" s="525"/>
      <c r="IB11" s="525"/>
      <c r="IC11" s="525"/>
      <c r="ID11" s="525"/>
      <c r="IE11" s="525"/>
      <c r="IF11" s="525"/>
      <c r="IG11" s="525"/>
      <c r="IH11" s="525"/>
      <c r="II11" s="525"/>
      <c r="IJ11" s="525"/>
      <c r="IK11" s="525"/>
      <c r="IL11" s="525"/>
      <c r="IM11" s="525"/>
      <c r="IN11" s="525"/>
      <c r="IO11" s="525"/>
      <c r="IP11" s="525"/>
      <c r="IQ11" s="525"/>
      <c r="IR11" s="525"/>
      <c r="IS11" s="525"/>
      <c r="IT11" s="525"/>
    </row>
    <row r="12" spans="1:254" s="36" customFormat="1" ht="25.5" customHeight="1">
      <c r="A12" s="522">
        <v>4</v>
      </c>
      <c r="B12" s="155" t="s">
        <v>446</v>
      </c>
      <c r="C12" s="108"/>
      <c r="D12" s="108"/>
      <c r="E12" s="130"/>
      <c r="F12" s="108">
        <v>197</v>
      </c>
      <c r="G12" s="108">
        <v>25</v>
      </c>
      <c r="H12" s="108">
        <v>77</v>
      </c>
      <c r="I12" s="108">
        <v>299</v>
      </c>
      <c r="J12" s="108">
        <v>197</v>
      </c>
      <c r="K12" s="459">
        <v>100</v>
      </c>
      <c r="L12" s="108">
        <v>25</v>
      </c>
      <c r="M12" s="459">
        <v>100</v>
      </c>
      <c r="N12" s="130">
        <v>77</v>
      </c>
      <c r="O12" s="459">
        <v>100</v>
      </c>
      <c r="P12" s="108">
        <v>299</v>
      </c>
      <c r="Q12" s="108">
        <v>33</v>
      </c>
      <c r="R12" s="523">
        <v>17</v>
      </c>
      <c r="S12" s="108">
        <v>0</v>
      </c>
      <c r="T12" s="523">
        <v>0</v>
      </c>
      <c r="U12" s="108">
        <v>0</v>
      </c>
      <c r="V12" s="523">
        <v>0</v>
      </c>
      <c r="W12" s="523">
        <v>33</v>
      </c>
      <c r="X12" s="510">
        <v>640</v>
      </c>
      <c r="Y12" s="524">
        <v>640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s="36" customFormat="1" ht="31.5" customHeight="1">
      <c r="A13" s="522">
        <v>5</v>
      </c>
      <c r="B13" s="155" t="s">
        <v>759</v>
      </c>
      <c r="C13" s="527"/>
      <c r="D13" s="527"/>
      <c r="E13" s="130"/>
      <c r="F13" s="527">
        <v>641</v>
      </c>
      <c r="G13" s="527">
        <v>49</v>
      </c>
      <c r="H13" s="527">
        <v>207</v>
      </c>
      <c r="I13" s="108">
        <v>897</v>
      </c>
      <c r="J13" s="527">
        <v>641</v>
      </c>
      <c r="K13" s="459">
        <v>100</v>
      </c>
      <c r="L13" s="527">
        <v>49</v>
      </c>
      <c r="M13" s="459">
        <v>100</v>
      </c>
      <c r="N13" s="527">
        <v>207</v>
      </c>
      <c r="O13" s="459">
        <v>100</v>
      </c>
      <c r="P13" s="108">
        <v>897</v>
      </c>
      <c r="Q13" s="527">
        <v>71</v>
      </c>
      <c r="R13" s="523">
        <v>11</v>
      </c>
      <c r="S13" s="527">
        <v>1</v>
      </c>
      <c r="T13" s="523">
        <v>2</v>
      </c>
      <c r="U13" s="527">
        <v>21</v>
      </c>
      <c r="V13" s="523">
        <v>10</v>
      </c>
      <c r="W13" s="523">
        <v>93</v>
      </c>
      <c r="X13" s="527">
        <v>970</v>
      </c>
      <c r="Y13" s="511">
        <v>1375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s="41" customFormat="1" ht="24.75" customHeight="1">
      <c r="A14" s="522">
        <v>6</v>
      </c>
      <c r="B14" s="160" t="s">
        <v>760</v>
      </c>
      <c r="C14" s="106"/>
      <c r="D14" s="106"/>
      <c r="E14" s="130"/>
      <c r="F14" s="106">
        <v>1880</v>
      </c>
      <c r="G14" s="106">
        <v>849</v>
      </c>
      <c r="H14" s="106">
        <v>1059</v>
      </c>
      <c r="I14" s="108">
        <v>3788</v>
      </c>
      <c r="J14" s="106">
        <v>1880</v>
      </c>
      <c r="K14" s="459">
        <v>100</v>
      </c>
      <c r="L14" s="161">
        <v>849</v>
      </c>
      <c r="M14" s="459">
        <v>100</v>
      </c>
      <c r="N14" s="161">
        <v>1059</v>
      </c>
      <c r="O14" s="459">
        <v>100</v>
      </c>
      <c r="P14" s="108">
        <v>3788</v>
      </c>
      <c r="Q14" s="161">
        <v>127</v>
      </c>
      <c r="R14" s="523">
        <v>7</v>
      </c>
      <c r="S14" s="108">
        <v>38</v>
      </c>
      <c r="T14" s="523">
        <v>4</v>
      </c>
      <c r="U14" s="108">
        <v>99</v>
      </c>
      <c r="V14" s="523">
        <v>9</v>
      </c>
      <c r="W14" s="523">
        <v>264</v>
      </c>
      <c r="X14" s="523">
        <v>1040</v>
      </c>
      <c r="Y14" s="524">
        <v>8990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36" customFormat="1" ht="30" customHeight="1">
      <c r="A15" s="522">
        <v>7</v>
      </c>
      <c r="B15" s="160" t="s">
        <v>761</v>
      </c>
      <c r="C15" s="106"/>
      <c r="D15" s="106"/>
      <c r="E15" s="130"/>
      <c r="F15" s="108">
        <v>958</v>
      </c>
      <c r="G15" s="108">
        <v>120</v>
      </c>
      <c r="H15" s="108">
        <v>260</v>
      </c>
      <c r="I15" s="108">
        <v>1338</v>
      </c>
      <c r="J15" s="108">
        <v>958</v>
      </c>
      <c r="K15" s="459">
        <v>100</v>
      </c>
      <c r="L15" s="108">
        <v>120</v>
      </c>
      <c r="M15" s="459">
        <v>100</v>
      </c>
      <c r="N15" s="108">
        <v>260</v>
      </c>
      <c r="O15" s="459">
        <v>100</v>
      </c>
      <c r="P15" s="108">
        <v>1338</v>
      </c>
      <c r="Q15" s="108">
        <v>42</v>
      </c>
      <c r="R15" s="523">
        <v>4</v>
      </c>
      <c r="S15" s="108">
        <v>20</v>
      </c>
      <c r="T15" s="523">
        <v>17</v>
      </c>
      <c r="U15" s="108">
        <v>35</v>
      </c>
      <c r="V15" s="523">
        <v>13</v>
      </c>
      <c r="W15" s="523">
        <v>97</v>
      </c>
      <c r="X15" s="523">
        <v>1205</v>
      </c>
      <c r="Y15" s="511">
        <v>1815</v>
      </c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s="36" customFormat="1" ht="21.75" customHeight="1">
      <c r="A16" s="522">
        <v>8</v>
      </c>
      <c r="B16" s="155" t="s">
        <v>765</v>
      </c>
      <c r="C16" s="108"/>
      <c r="D16" s="108"/>
      <c r="E16" s="130"/>
      <c r="F16" s="108">
        <v>1047</v>
      </c>
      <c r="G16" s="108">
        <v>64</v>
      </c>
      <c r="H16" s="108">
        <v>288</v>
      </c>
      <c r="I16" s="108">
        <v>1399</v>
      </c>
      <c r="J16" s="108">
        <v>1047</v>
      </c>
      <c r="K16" s="459">
        <v>100</v>
      </c>
      <c r="L16" s="108">
        <v>64</v>
      </c>
      <c r="M16" s="459">
        <v>100</v>
      </c>
      <c r="N16" s="108">
        <v>288</v>
      </c>
      <c r="O16" s="459">
        <v>100</v>
      </c>
      <c r="P16" s="108">
        <v>1399</v>
      </c>
      <c r="Q16" s="108">
        <v>80</v>
      </c>
      <c r="R16" s="523">
        <v>8</v>
      </c>
      <c r="S16" s="108">
        <v>2</v>
      </c>
      <c r="T16" s="523">
        <v>3</v>
      </c>
      <c r="U16" s="108">
        <v>0</v>
      </c>
      <c r="V16" s="523">
        <v>0</v>
      </c>
      <c r="W16" s="523">
        <v>82</v>
      </c>
      <c r="X16" s="523">
        <v>1860</v>
      </c>
      <c r="Y16" s="511">
        <v>1450</v>
      </c>
      <c r="Z16" s="48"/>
      <c r="AA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</row>
    <row r="17" spans="1:254" s="36" customFormat="1" ht="25.5" customHeight="1">
      <c r="A17" s="522">
        <v>9</v>
      </c>
      <c r="B17" s="155" t="s">
        <v>766</v>
      </c>
      <c r="C17" s="108"/>
      <c r="D17" s="162"/>
      <c r="E17" s="130"/>
      <c r="F17" s="108">
        <v>56</v>
      </c>
      <c r="G17" s="108">
        <v>11</v>
      </c>
      <c r="H17" s="108">
        <v>15</v>
      </c>
      <c r="I17" s="108">
        <v>82</v>
      </c>
      <c r="J17" s="108">
        <v>56</v>
      </c>
      <c r="K17" s="459">
        <v>100</v>
      </c>
      <c r="L17" s="108">
        <v>11</v>
      </c>
      <c r="M17" s="459">
        <v>100</v>
      </c>
      <c r="N17" s="162">
        <v>15</v>
      </c>
      <c r="O17" s="459">
        <v>100</v>
      </c>
      <c r="P17" s="108">
        <v>82</v>
      </c>
      <c r="Q17" s="108">
        <v>1</v>
      </c>
      <c r="R17" s="523">
        <v>2</v>
      </c>
      <c r="S17" s="108">
        <v>2</v>
      </c>
      <c r="T17" s="523">
        <v>18</v>
      </c>
      <c r="U17" s="162">
        <v>0</v>
      </c>
      <c r="V17" s="523">
        <v>0</v>
      </c>
      <c r="W17" s="523">
        <v>3</v>
      </c>
      <c r="X17" s="523">
        <v>120</v>
      </c>
      <c r="Y17" s="511">
        <v>120</v>
      </c>
      <c r="Z17" s="48"/>
      <c r="AA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</row>
    <row r="18" spans="1:254" s="36" customFormat="1" ht="25.5" customHeight="1">
      <c r="A18" s="522">
        <v>10</v>
      </c>
      <c r="B18" s="155" t="s">
        <v>762</v>
      </c>
      <c r="C18" s="108"/>
      <c r="D18" s="108"/>
      <c r="E18" s="130"/>
      <c r="F18" s="108">
        <v>68</v>
      </c>
      <c r="G18" s="108">
        <v>5</v>
      </c>
      <c r="H18" s="108">
        <v>12</v>
      </c>
      <c r="I18" s="108">
        <v>85</v>
      </c>
      <c r="J18" s="108">
        <v>68</v>
      </c>
      <c r="K18" s="459">
        <v>100</v>
      </c>
      <c r="L18" s="108">
        <v>5</v>
      </c>
      <c r="M18" s="459">
        <v>100</v>
      </c>
      <c r="N18" s="108">
        <v>12</v>
      </c>
      <c r="O18" s="459">
        <v>100</v>
      </c>
      <c r="P18" s="108">
        <v>85</v>
      </c>
      <c r="Q18" s="108">
        <v>11</v>
      </c>
      <c r="R18" s="523">
        <v>16</v>
      </c>
      <c r="S18" s="108">
        <v>0</v>
      </c>
      <c r="T18" s="523">
        <v>0</v>
      </c>
      <c r="U18" s="108">
        <v>0</v>
      </c>
      <c r="V18" s="523">
        <v>0</v>
      </c>
      <c r="W18" s="523">
        <v>11</v>
      </c>
      <c r="X18" s="523">
        <v>310</v>
      </c>
      <c r="Y18" s="511">
        <v>350</v>
      </c>
      <c r="Z18" s="48"/>
      <c r="AA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</row>
    <row r="19" spans="1:254" s="36" customFormat="1" ht="21.75" customHeight="1">
      <c r="A19" s="522">
        <v>11</v>
      </c>
      <c r="B19" s="155" t="s">
        <v>763</v>
      </c>
      <c r="C19" s="108"/>
      <c r="D19" s="108"/>
      <c r="E19" s="130"/>
      <c r="F19" s="108">
        <v>1354</v>
      </c>
      <c r="G19" s="108">
        <v>170</v>
      </c>
      <c r="H19" s="108">
        <v>313</v>
      </c>
      <c r="I19" s="108">
        <v>1837</v>
      </c>
      <c r="J19" s="108">
        <v>1354</v>
      </c>
      <c r="K19" s="459">
        <v>100</v>
      </c>
      <c r="L19" s="108">
        <v>170</v>
      </c>
      <c r="M19" s="459">
        <v>100</v>
      </c>
      <c r="N19" s="108">
        <v>313</v>
      </c>
      <c r="O19" s="459">
        <v>100</v>
      </c>
      <c r="P19" s="108">
        <v>1837</v>
      </c>
      <c r="Q19" s="108">
        <v>181</v>
      </c>
      <c r="R19" s="523">
        <v>13</v>
      </c>
      <c r="S19" s="108">
        <v>15</v>
      </c>
      <c r="T19" s="523">
        <v>9</v>
      </c>
      <c r="U19" s="108">
        <v>10</v>
      </c>
      <c r="V19" s="523">
        <v>3</v>
      </c>
      <c r="W19" s="523">
        <v>206</v>
      </c>
      <c r="X19" s="523">
        <v>1446</v>
      </c>
      <c r="Y19" s="511">
        <v>4685</v>
      </c>
      <c r="Z19" s="48"/>
      <c r="AA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</row>
    <row r="20" spans="1:254" s="531" customFormat="1" ht="34.5" customHeight="1" thickBot="1">
      <c r="A20" s="539">
        <v>12</v>
      </c>
      <c r="B20" s="540" t="s">
        <v>764</v>
      </c>
      <c r="C20" s="183"/>
      <c r="D20" s="183"/>
      <c r="E20" s="528"/>
      <c r="F20" s="183">
        <v>410</v>
      </c>
      <c r="G20" s="183">
        <v>64</v>
      </c>
      <c r="H20" s="183">
        <v>172</v>
      </c>
      <c r="I20" s="183">
        <v>646</v>
      </c>
      <c r="J20" s="183">
        <v>410</v>
      </c>
      <c r="K20" s="529">
        <v>100</v>
      </c>
      <c r="L20" s="183">
        <v>64</v>
      </c>
      <c r="M20" s="529">
        <v>100</v>
      </c>
      <c r="N20" s="183">
        <v>172</v>
      </c>
      <c r="O20" s="529">
        <v>100</v>
      </c>
      <c r="P20" s="183">
        <v>646</v>
      </c>
      <c r="Q20" s="183">
        <v>13</v>
      </c>
      <c r="R20" s="530">
        <v>3</v>
      </c>
      <c r="S20" s="183">
        <v>0</v>
      </c>
      <c r="T20" s="530">
        <v>0</v>
      </c>
      <c r="U20" s="183">
        <v>49</v>
      </c>
      <c r="V20" s="530">
        <v>28</v>
      </c>
      <c r="W20" s="530">
        <v>62</v>
      </c>
      <c r="X20" s="530">
        <v>770</v>
      </c>
      <c r="Y20" s="514">
        <v>1275</v>
      </c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30"/>
      <c r="CP20" s="430"/>
      <c r="CQ20" s="430"/>
      <c r="CR20" s="430"/>
      <c r="CS20" s="430"/>
      <c r="CT20" s="430"/>
      <c r="CU20" s="430"/>
      <c r="CV20" s="430"/>
      <c r="CW20" s="430"/>
      <c r="CX20" s="430"/>
      <c r="CY20" s="430"/>
      <c r="CZ20" s="430"/>
      <c r="DA20" s="430"/>
      <c r="DB20" s="430"/>
      <c r="DC20" s="430"/>
      <c r="DD20" s="430"/>
      <c r="DE20" s="430"/>
      <c r="DF20" s="430"/>
      <c r="DG20" s="430"/>
      <c r="DH20" s="430"/>
      <c r="DI20" s="430"/>
      <c r="DJ20" s="430"/>
      <c r="DK20" s="430"/>
      <c r="DL20" s="430"/>
      <c r="DM20" s="430"/>
      <c r="DN20" s="430"/>
      <c r="DO20" s="430"/>
      <c r="DP20" s="430"/>
      <c r="DQ20" s="430"/>
      <c r="DR20" s="430"/>
      <c r="DS20" s="430"/>
      <c r="DT20" s="430"/>
      <c r="DU20" s="430"/>
      <c r="DV20" s="430"/>
      <c r="DW20" s="430"/>
      <c r="DX20" s="430"/>
      <c r="DY20" s="430"/>
      <c r="DZ20" s="430"/>
      <c r="EA20" s="430"/>
      <c r="EB20" s="430"/>
      <c r="EC20" s="430"/>
      <c r="ED20" s="430"/>
      <c r="EE20" s="430"/>
      <c r="EF20" s="430"/>
      <c r="EG20" s="430"/>
      <c r="EH20" s="430"/>
      <c r="EI20" s="430"/>
      <c r="EJ20" s="430"/>
      <c r="EK20" s="430"/>
      <c r="EL20" s="430"/>
      <c r="EM20" s="430"/>
      <c r="EN20" s="430"/>
      <c r="EO20" s="430"/>
      <c r="EP20" s="430"/>
      <c r="EQ20" s="430"/>
      <c r="ER20" s="430"/>
      <c r="ES20" s="430"/>
      <c r="ET20" s="430"/>
      <c r="EU20" s="430"/>
      <c r="EV20" s="430"/>
      <c r="EW20" s="430"/>
      <c r="EX20" s="430"/>
      <c r="EY20" s="430"/>
      <c r="EZ20" s="430"/>
      <c r="FA20" s="430"/>
      <c r="FB20" s="430"/>
      <c r="FC20" s="430"/>
      <c r="FD20" s="430"/>
      <c r="FE20" s="430"/>
      <c r="FF20" s="430"/>
      <c r="FG20" s="430"/>
      <c r="FH20" s="430"/>
      <c r="FI20" s="430"/>
      <c r="FJ20" s="430"/>
      <c r="FK20" s="430"/>
      <c r="FL20" s="430"/>
      <c r="FM20" s="430"/>
      <c r="FN20" s="430"/>
      <c r="FO20" s="430"/>
      <c r="FP20" s="430"/>
      <c r="FQ20" s="430"/>
      <c r="FR20" s="430"/>
      <c r="FS20" s="430"/>
      <c r="FT20" s="430"/>
      <c r="FU20" s="430"/>
      <c r="FV20" s="430"/>
      <c r="FW20" s="430"/>
      <c r="FX20" s="430"/>
      <c r="FY20" s="430"/>
      <c r="FZ20" s="430"/>
      <c r="GA20" s="430"/>
      <c r="GB20" s="430"/>
      <c r="GC20" s="430"/>
      <c r="GD20" s="430"/>
      <c r="GE20" s="430"/>
      <c r="GF20" s="430"/>
      <c r="GG20" s="430"/>
      <c r="GH20" s="430"/>
      <c r="GI20" s="430"/>
      <c r="GJ20" s="430"/>
      <c r="GK20" s="430"/>
      <c r="GL20" s="430"/>
      <c r="GM20" s="430"/>
      <c r="GN20" s="430"/>
      <c r="GO20" s="430"/>
      <c r="GP20" s="430"/>
      <c r="GQ20" s="430"/>
      <c r="GR20" s="430"/>
      <c r="GS20" s="430"/>
      <c r="GT20" s="430"/>
      <c r="GU20" s="430"/>
      <c r="GV20" s="430"/>
      <c r="GW20" s="430"/>
      <c r="GX20" s="430"/>
      <c r="GY20" s="430"/>
      <c r="GZ20" s="430"/>
      <c r="HA20" s="430"/>
      <c r="HB20" s="430"/>
      <c r="HC20" s="430"/>
      <c r="HD20" s="430"/>
      <c r="HE20" s="430"/>
      <c r="HF20" s="430"/>
      <c r="HG20" s="430"/>
      <c r="HH20" s="430"/>
      <c r="HI20" s="430"/>
      <c r="HJ20" s="430"/>
      <c r="HK20" s="430"/>
      <c r="HL20" s="430"/>
      <c r="HM20" s="430"/>
      <c r="HN20" s="430"/>
      <c r="HO20" s="430"/>
      <c r="HP20" s="430"/>
      <c r="HQ20" s="430"/>
      <c r="HR20" s="430"/>
      <c r="HS20" s="430"/>
      <c r="HT20" s="430"/>
      <c r="HU20" s="430"/>
      <c r="HV20" s="430"/>
      <c r="HW20" s="430"/>
      <c r="HX20" s="430"/>
      <c r="HY20" s="430"/>
      <c r="HZ20" s="430"/>
      <c r="IA20" s="430"/>
      <c r="IB20" s="430"/>
      <c r="IC20" s="430"/>
      <c r="ID20" s="430"/>
      <c r="IE20" s="430"/>
      <c r="IF20" s="430"/>
      <c r="IG20" s="430"/>
      <c r="IH20" s="430"/>
      <c r="II20" s="430"/>
      <c r="IJ20" s="430"/>
      <c r="IK20" s="430"/>
      <c r="IL20" s="430"/>
      <c r="IM20" s="430"/>
      <c r="IN20" s="430"/>
      <c r="IO20" s="430"/>
      <c r="IP20" s="430"/>
      <c r="IQ20" s="430"/>
      <c r="IR20" s="430"/>
      <c r="IS20" s="430"/>
      <c r="IT20" s="430"/>
    </row>
    <row r="21" spans="1:199" s="532" customFormat="1" ht="30" customHeight="1" thickBot="1">
      <c r="A21" s="1052" t="s">
        <v>0</v>
      </c>
      <c r="B21" s="1053"/>
      <c r="C21" s="541">
        <v>1</v>
      </c>
      <c r="D21" s="542">
        <v>1</v>
      </c>
      <c r="E21" s="500">
        <v>100</v>
      </c>
      <c r="F21" s="542">
        <v>8587</v>
      </c>
      <c r="G21" s="542">
        <v>1608</v>
      </c>
      <c r="H21" s="542">
        <v>2908</v>
      </c>
      <c r="I21" s="542">
        <v>13103</v>
      </c>
      <c r="J21" s="542">
        <v>8587</v>
      </c>
      <c r="K21" s="503">
        <v>100</v>
      </c>
      <c r="L21" s="542">
        <v>1608</v>
      </c>
      <c r="M21" s="503">
        <v>100</v>
      </c>
      <c r="N21" s="542">
        <v>2908</v>
      </c>
      <c r="O21" s="503">
        <v>100</v>
      </c>
      <c r="P21" s="542">
        <v>13103</v>
      </c>
      <c r="Q21" s="542">
        <v>726</v>
      </c>
      <c r="R21" s="500">
        <v>8</v>
      </c>
      <c r="S21" s="542">
        <v>81</v>
      </c>
      <c r="T21" s="503">
        <v>5</v>
      </c>
      <c r="U21" s="542">
        <v>299</v>
      </c>
      <c r="V21" s="543">
        <v>10</v>
      </c>
      <c r="W21" s="543">
        <v>1106</v>
      </c>
      <c r="X21" s="544">
        <v>11941</v>
      </c>
      <c r="Y21" s="545">
        <v>26115</v>
      </c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0"/>
      <c r="CG21" s="430"/>
      <c r="CH21" s="430"/>
      <c r="CI21" s="430"/>
      <c r="CJ21" s="430"/>
      <c r="CK21" s="430"/>
      <c r="CL21" s="430"/>
      <c r="CM21" s="430"/>
      <c r="CN21" s="430"/>
      <c r="CO21" s="430"/>
      <c r="CP21" s="430"/>
      <c r="CQ21" s="430"/>
      <c r="CR21" s="430"/>
      <c r="CS21" s="430"/>
      <c r="CT21" s="430"/>
      <c r="CU21" s="430"/>
      <c r="CV21" s="430"/>
      <c r="CW21" s="430"/>
      <c r="CX21" s="430"/>
      <c r="CY21" s="430"/>
      <c r="CZ21" s="430"/>
      <c r="DA21" s="430"/>
      <c r="DB21" s="430"/>
      <c r="DC21" s="430"/>
      <c r="DD21" s="430"/>
      <c r="DE21" s="430"/>
      <c r="DF21" s="430"/>
      <c r="DG21" s="430"/>
      <c r="DH21" s="430"/>
      <c r="DI21" s="430"/>
      <c r="DJ21" s="430"/>
      <c r="DK21" s="430"/>
      <c r="DL21" s="430"/>
      <c r="DM21" s="430"/>
      <c r="DN21" s="430"/>
      <c r="DO21" s="430"/>
      <c r="DP21" s="430"/>
      <c r="DQ21" s="430"/>
      <c r="DR21" s="430"/>
      <c r="DS21" s="430"/>
      <c r="DT21" s="430"/>
      <c r="DU21" s="430"/>
      <c r="DV21" s="430"/>
      <c r="DW21" s="430"/>
      <c r="DX21" s="430"/>
      <c r="DY21" s="430"/>
      <c r="DZ21" s="430"/>
      <c r="EA21" s="430"/>
      <c r="EB21" s="430"/>
      <c r="EC21" s="430"/>
      <c r="ED21" s="430"/>
      <c r="EE21" s="430"/>
      <c r="EF21" s="430"/>
      <c r="EG21" s="430"/>
      <c r="EH21" s="430"/>
      <c r="EI21" s="430"/>
      <c r="EJ21" s="430"/>
      <c r="EK21" s="430"/>
      <c r="EL21" s="430"/>
      <c r="EM21" s="430"/>
      <c r="EN21" s="430"/>
      <c r="EO21" s="430"/>
      <c r="EP21" s="430"/>
      <c r="EQ21" s="430"/>
      <c r="ER21" s="430"/>
      <c r="ES21" s="430"/>
      <c r="ET21" s="430"/>
      <c r="EU21" s="430"/>
      <c r="EV21" s="430"/>
      <c r="EW21" s="430"/>
      <c r="EX21" s="430"/>
      <c r="EY21" s="430"/>
      <c r="EZ21" s="430"/>
      <c r="FA21" s="430"/>
      <c r="FB21" s="430"/>
      <c r="FC21" s="430"/>
      <c r="FD21" s="430"/>
      <c r="FE21" s="430"/>
      <c r="FF21" s="430"/>
      <c r="FG21" s="430"/>
      <c r="FH21" s="430"/>
      <c r="FI21" s="430"/>
      <c r="FJ21" s="430"/>
      <c r="FK21" s="430"/>
      <c r="FL21" s="430"/>
      <c r="FM21" s="430"/>
      <c r="FN21" s="430"/>
      <c r="FO21" s="430"/>
      <c r="FP21" s="430"/>
      <c r="FQ21" s="430"/>
      <c r="FR21" s="430"/>
      <c r="FS21" s="430"/>
      <c r="FT21" s="430"/>
      <c r="FU21" s="430"/>
      <c r="FV21" s="430"/>
      <c r="FW21" s="430"/>
      <c r="FX21" s="430"/>
      <c r="FY21" s="430"/>
      <c r="FZ21" s="430"/>
      <c r="GA21" s="430"/>
      <c r="GB21" s="430"/>
      <c r="GC21" s="430"/>
      <c r="GD21" s="430"/>
      <c r="GE21" s="430"/>
      <c r="GF21" s="430"/>
      <c r="GG21" s="430"/>
      <c r="GH21" s="430"/>
      <c r="GI21" s="430"/>
      <c r="GJ21" s="430"/>
      <c r="GK21" s="430"/>
      <c r="GL21" s="430"/>
      <c r="GM21" s="430"/>
      <c r="GN21" s="430"/>
      <c r="GO21" s="430"/>
      <c r="GP21" s="430"/>
      <c r="GQ21" s="538"/>
    </row>
    <row r="22" spans="1:25" s="430" customFormat="1" ht="27" customHeight="1">
      <c r="A22" s="533"/>
      <c r="B22" s="533"/>
      <c r="C22" s="533"/>
      <c r="D22" s="533"/>
      <c r="E22" s="534"/>
      <c r="F22" s="533"/>
      <c r="G22" s="533"/>
      <c r="H22" s="533"/>
      <c r="I22" s="533"/>
      <c r="J22" s="533"/>
      <c r="K22" s="535"/>
      <c r="L22" s="533"/>
      <c r="M22" s="534"/>
      <c r="N22" s="533"/>
      <c r="O22" s="535"/>
      <c r="P22" s="535"/>
      <c r="Q22" s="533"/>
      <c r="R22" s="534"/>
      <c r="S22" s="533"/>
      <c r="T22" s="535"/>
      <c r="U22" s="533"/>
      <c r="V22" s="536"/>
      <c r="W22" s="536"/>
      <c r="X22" s="537"/>
      <c r="Y22" s="537"/>
    </row>
    <row r="23" spans="1:25" s="430" customFormat="1" ht="39" customHeight="1">
      <c r="A23" s="2"/>
      <c r="B23" s="1036" t="s">
        <v>848</v>
      </c>
      <c r="C23" s="904"/>
      <c r="D23" s="904"/>
      <c r="E23" s="904"/>
      <c r="F23" s="904"/>
      <c r="G23" s="904"/>
      <c r="H23" s="904"/>
      <c r="I23" s="904"/>
      <c r="J23" s="904"/>
      <c r="K23" s="904"/>
      <c r="L23" s="904"/>
      <c r="M23" s="904"/>
      <c r="N23" s="904"/>
      <c r="O23" s="904"/>
      <c r="P23" s="904"/>
      <c r="Q23" s="904"/>
      <c r="R23" s="904"/>
      <c r="S23" s="904"/>
      <c r="T23" s="904"/>
      <c r="U23" s="904"/>
      <c r="V23" s="904"/>
      <c r="W23" s="904"/>
      <c r="X23" s="904"/>
      <c r="Y23" s="537"/>
    </row>
    <row r="24" spans="1:26" ht="45" customHeight="1">
      <c r="A24" s="7"/>
      <c r="B24" s="2"/>
      <c r="C24" s="1036"/>
      <c r="D24" s="904"/>
      <c r="E24" s="904"/>
      <c r="F24" s="904"/>
      <c r="G24" s="904"/>
      <c r="H24" s="904"/>
      <c r="I24" s="904"/>
      <c r="J24" s="904"/>
      <c r="K24" s="904"/>
      <c r="L24" s="904"/>
      <c r="M24" s="904"/>
      <c r="N24" s="904"/>
      <c r="O24" s="904"/>
      <c r="P24" s="904"/>
      <c r="Q24" s="904"/>
      <c r="R24" s="904"/>
      <c r="S24" s="904"/>
      <c r="T24" s="904"/>
      <c r="U24" s="904"/>
      <c r="V24" s="904"/>
      <c r="W24" s="904"/>
      <c r="X24" s="904"/>
      <c r="Y24" s="904"/>
      <c r="Z24" s="101"/>
    </row>
    <row r="25" spans="1:26" ht="32.25" customHeight="1">
      <c r="A25" s="2"/>
      <c r="B25" s="1036"/>
      <c r="C25" s="904"/>
      <c r="D25" s="904"/>
      <c r="E25" s="904"/>
      <c r="F25" s="904"/>
      <c r="G25" s="904"/>
      <c r="H25" s="904"/>
      <c r="I25" s="904"/>
      <c r="J25" s="904"/>
      <c r="K25" s="904"/>
      <c r="L25" s="904"/>
      <c r="M25" s="904"/>
      <c r="N25" s="904"/>
      <c r="O25" s="904"/>
      <c r="P25" s="904"/>
      <c r="Q25" s="904"/>
      <c r="R25" s="904"/>
      <c r="S25" s="904"/>
      <c r="T25" s="904"/>
      <c r="U25" s="904"/>
      <c r="V25" s="904"/>
      <c r="W25" s="904"/>
      <c r="X25" s="904"/>
      <c r="Y25" s="101"/>
      <c r="Z25" s="4"/>
    </row>
    <row r="26" spans="1:26" ht="14.25" customHeight="1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2"/>
    </row>
    <row r="27" spans="1:26" ht="14.25" customHeight="1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2"/>
    </row>
    <row r="28" spans="8:12" ht="14.25" customHeight="1">
      <c r="H28" s="2"/>
      <c r="I28" s="2"/>
      <c r="J28" s="4"/>
      <c r="K28" s="4"/>
      <c r="L28" s="2"/>
    </row>
    <row r="29" spans="8:12" ht="14.25" customHeight="1">
      <c r="H29" s="2"/>
      <c r="I29" s="2"/>
      <c r="J29" s="4"/>
      <c r="K29" s="4"/>
      <c r="L29" s="2"/>
    </row>
    <row r="30" spans="8:12" ht="14.25" customHeight="1">
      <c r="H30" s="2"/>
      <c r="I30" s="2"/>
      <c r="J30" s="4"/>
      <c r="K30" s="4"/>
      <c r="L30" s="2"/>
    </row>
    <row r="31" spans="8:12" ht="14.25" customHeight="1">
      <c r="H31" s="2"/>
      <c r="I31" s="2"/>
      <c r="J31" s="4"/>
      <c r="K31" s="4"/>
      <c r="L31" s="2"/>
    </row>
    <row r="32" spans="8:12" ht="14.25">
      <c r="H32" s="2"/>
      <c r="I32" s="2"/>
      <c r="J32" s="2"/>
      <c r="K32" s="2"/>
      <c r="L32" s="2"/>
    </row>
  </sheetData>
  <sheetProtection/>
  <mergeCells count="29">
    <mergeCell ref="W6:W7"/>
    <mergeCell ref="X6:X7"/>
    <mergeCell ref="P6:P7"/>
    <mergeCell ref="L6:M6"/>
    <mergeCell ref="N6:O6"/>
    <mergeCell ref="A21:B21"/>
    <mergeCell ref="Q6:R6"/>
    <mergeCell ref="S6:T6"/>
    <mergeCell ref="U6:V6"/>
    <mergeCell ref="F5:I5"/>
    <mergeCell ref="J5:P5"/>
    <mergeCell ref="Y6:Y7"/>
    <mergeCell ref="Q5:W5"/>
    <mergeCell ref="X5:Y5"/>
    <mergeCell ref="F6:F7"/>
    <mergeCell ref="G6:G7"/>
    <mergeCell ref="H6:H7"/>
    <mergeCell ref="I6:I7"/>
    <mergeCell ref="J6:K6"/>
    <mergeCell ref="B23:X23"/>
    <mergeCell ref="C24:Y24"/>
    <mergeCell ref="B25:X25"/>
    <mergeCell ref="A1:Y1"/>
    <mergeCell ref="A2:Y2"/>
    <mergeCell ref="A4:Y4"/>
    <mergeCell ref="A5:A7"/>
    <mergeCell ref="B5:B7"/>
    <mergeCell ref="C5:C7"/>
    <mergeCell ref="D5:E6"/>
  </mergeCells>
  <printOptions horizontalCentered="1"/>
  <pageMargins left="0" right="0" top="0" bottom="0" header="0" footer="0.5118110236220472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131"/>
  <sheetViews>
    <sheetView zoomScalePageLayoutView="0" workbookViewId="0" topLeftCell="B1">
      <pane xSplit="1" ySplit="7" topLeftCell="C8" activePane="bottomRight" state="frozen"/>
      <selection pane="topLeft" activeCell="B1" sqref="B1"/>
      <selection pane="topRight" activeCell="C1" sqref="C1"/>
      <selection pane="bottomLeft" activeCell="B8" sqref="B8"/>
      <selection pane="bottomRight" activeCell="B5" sqref="B5:Y8"/>
    </sheetView>
  </sheetViews>
  <sheetFormatPr defaultColWidth="9.140625" defaultRowHeight="12.75"/>
  <cols>
    <col min="1" max="1" width="6.57421875" style="1" customWidth="1"/>
    <col min="2" max="2" width="23.28125" style="3" customWidth="1"/>
    <col min="3" max="4" width="9.140625" style="3" customWidth="1"/>
    <col min="5" max="5" width="11.140625" style="3" bestFit="1" customWidth="1"/>
    <col min="6" max="6" width="5.28125" style="1" customWidth="1"/>
    <col min="7" max="7" width="6.8515625" style="1" customWidth="1"/>
    <col min="8" max="8" width="7.28125" style="1" customWidth="1"/>
    <col min="9" max="9" width="9.140625" style="1" customWidth="1"/>
    <col min="10" max="10" width="7.57421875" style="1" customWidth="1"/>
    <col min="11" max="11" width="9.28125" style="1" bestFit="1" customWidth="1"/>
    <col min="12" max="12" width="7.57421875" style="1" customWidth="1"/>
    <col min="13" max="13" width="9.28125" style="1" bestFit="1" customWidth="1"/>
    <col min="14" max="14" width="14.140625" style="1" bestFit="1" customWidth="1"/>
    <col min="15" max="15" width="9.28125" style="1" bestFit="1" customWidth="1"/>
    <col min="16" max="16" width="7.7109375" style="1" customWidth="1"/>
    <col min="17" max="17" width="7.8515625" style="1" customWidth="1"/>
    <col min="18" max="18" width="13.8515625" style="1" bestFit="1" customWidth="1"/>
    <col min="19" max="20" width="9.140625" style="1" customWidth="1"/>
    <col min="21" max="21" width="7.421875" style="1" customWidth="1"/>
    <col min="22" max="22" width="9.140625" style="1" customWidth="1"/>
    <col min="23" max="23" width="7.00390625" style="1" customWidth="1"/>
    <col min="24" max="24" width="7.28125" style="1" customWidth="1"/>
    <col min="25" max="25" width="7.42187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17.25">
      <c r="A2" s="910" t="s">
        <v>808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17.25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8" thickBot="1">
      <c r="A4" s="910" t="s">
        <v>844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14.25">
      <c r="A5" s="990" t="s">
        <v>24</v>
      </c>
      <c r="B5" s="993" t="s">
        <v>57</v>
      </c>
      <c r="C5" s="993" t="s">
        <v>22</v>
      </c>
      <c r="D5" s="996" t="s">
        <v>21</v>
      </c>
      <c r="E5" s="996"/>
      <c r="F5" s="996" t="s">
        <v>20</v>
      </c>
      <c r="G5" s="996"/>
      <c r="H5" s="996"/>
      <c r="I5" s="996"/>
      <c r="J5" s="996" t="s">
        <v>19</v>
      </c>
      <c r="K5" s="996"/>
      <c r="L5" s="996"/>
      <c r="M5" s="996"/>
      <c r="N5" s="996"/>
      <c r="O5" s="996"/>
      <c r="P5" s="996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14.25">
      <c r="A6" s="991"/>
      <c r="B6" s="994"/>
      <c r="C6" s="994"/>
      <c r="D6" s="997"/>
      <c r="E6" s="997"/>
      <c r="F6" s="994" t="s">
        <v>16</v>
      </c>
      <c r="G6" s="994" t="s">
        <v>15</v>
      </c>
      <c r="H6" s="994" t="s">
        <v>14</v>
      </c>
      <c r="I6" s="994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27.75" thickBot="1">
      <c r="A7" s="992"/>
      <c r="B7" s="995"/>
      <c r="C7" s="995"/>
      <c r="D7" s="205" t="s">
        <v>13</v>
      </c>
      <c r="E7" s="294" t="s">
        <v>12</v>
      </c>
      <c r="F7" s="995"/>
      <c r="G7" s="995"/>
      <c r="H7" s="995"/>
      <c r="I7" s="995"/>
      <c r="J7" s="205" t="s">
        <v>13</v>
      </c>
      <c r="K7" s="295" t="s">
        <v>12</v>
      </c>
      <c r="L7" s="205" t="s">
        <v>13</v>
      </c>
      <c r="M7" s="294" t="s">
        <v>12</v>
      </c>
      <c r="N7" s="205" t="s">
        <v>13</v>
      </c>
      <c r="O7" s="295" t="s">
        <v>12</v>
      </c>
      <c r="P7" s="995"/>
      <c r="Q7" s="205" t="s">
        <v>13</v>
      </c>
      <c r="R7" s="294" t="s">
        <v>12</v>
      </c>
      <c r="S7" s="205" t="s">
        <v>13</v>
      </c>
      <c r="T7" s="295" t="s">
        <v>12</v>
      </c>
      <c r="U7" s="205" t="s">
        <v>13</v>
      </c>
      <c r="V7" s="295" t="s">
        <v>12</v>
      </c>
      <c r="W7" s="1002"/>
      <c r="X7" s="1004"/>
      <c r="Y7" s="1006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7.25" thickBot="1">
      <c r="A8" s="278">
        <v>1</v>
      </c>
      <c r="B8" s="208">
        <v>2</v>
      </c>
      <c r="C8" s="208">
        <v>3</v>
      </c>
      <c r="D8" s="208">
        <v>4</v>
      </c>
      <c r="E8" s="301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301">
        <v>11</v>
      </c>
      <c r="L8" s="208">
        <v>12</v>
      </c>
      <c r="M8" s="301">
        <v>13</v>
      </c>
      <c r="N8" s="208">
        <v>14</v>
      </c>
      <c r="O8" s="301">
        <v>15</v>
      </c>
      <c r="P8" s="208">
        <v>16</v>
      </c>
      <c r="Q8" s="208">
        <v>17</v>
      </c>
      <c r="R8" s="301">
        <v>18</v>
      </c>
      <c r="S8" s="208">
        <v>19</v>
      </c>
      <c r="T8" s="301">
        <v>20</v>
      </c>
      <c r="U8" s="208">
        <v>21</v>
      </c>
      <c r="V8" s="301">
        <v>22</v>
      </c>
      <c r="W8" s="208">
        <v>23</v>
      </c>
      <c r="X8" s="301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8.5" customHeight="1">
      <c r="A9" s="190">
        <v>1</v>
      </c>
      <c r="B9" s="129" t="s">
        <v>385</v>
      </c>
      <c r="C9" s="192">
        <v>1</v>
      </c>
      <c r="D9" s="192">
        <v>1</v>
      </c>
      <c r="E9" s="193">
        <f aca="true" t="shared" si="0" ref="E9:E122">D9/C9*100</f>
        <v>100</v>
      </c>
      <c r="F9" s="194">
        <v>92</v>
      </c>
      <c r="G9" s="194">
        <v>13</v>
      </c>
      <c r="H9" s="194">
        <v>0</v>
      </c>
      <c r="I9" s="194">
        <f aca="true" t="shared" si="1" ref="I9:I123">H9+G9+F9</f>
        <v>105</v>
      </c>
      <c r="J9" s="194">
        <v>92</v>
      </c>
      <c r="K9" s="554">
        <f>J9/F9*100</f>
        <v>100</v>
      </c>
      <c r="L9" s="194">
        <v>13</v>
      </c>
      <c r="M9" s="148">
        <f>L9/G9*100</f>
        <v>100</v>
      </c>
      <c r="N9" s="194">
        <v>0</v>
      </c>
      <c r="O9" s="173">
        <f aca="true" t="shared" si="2" ref="O9:O21">N9*H9/100</f>
        <v>0</v>
      </c>
      <c r="P9" s="178">
        <f aca="true" t="shared" si="3" ref="P9:P47">J9+L9+N9</f>
        <v>105</v>
      </c>
      <c r="Q9" s="194">
        <v>0</v>
      </c>
      <c r="R9" s="300">
        <f>Q9/J9*100</f>
        <v>0</v>
      </c>
      <c r="S9" s="194">
        <v>0</v>
      </c>
      <c r="T9" s="298">
        <f>S9/L9*100</f>
        <v>0</v>
      </c>
      <c r="U9" s="194">
        <v>0</v>
      </c>
      <c r="V9" s="300">
        <f>U9*N9/100</f>
        <v>0</v>
      </c>
      <c r="W9" s="178">
        <f aca="true" t="shared" si="4" ref="W9:W72">U9+S9+Q9</f>
        <v>0</v>
      </c>
      <c r="X9" s="507">
        <v>0</v>
      </c>
      <c r="Y9" s="211">
        <v>0</v>
      </c>
      <c r="Z9" s="132"/>
    </row>
    <row r="10" spans="1:27" s="42" customFormat="1" ht="28.5" customHeight="1">
      <c r="A10" s="115">
        <v>2</v>
      </c>
      <c r="B10" s="131" t="s">
        <v>386</v>
      </c>
      <c r="C10" s="108">
        <v>1</v>
      </c>
      <c r="D10" s="108">
        <v>1</v>
      </c>
      <c r="E10" s="148">
        <f t="shared" si="0"/>
        <v>100</v>
      </c>
      <c r="F10" s="108">
        <v>18</v>
      </c>
      <c r="G10" s="108">
        <v>3</v>
      </c>
      <c r="H10" s="108">
        <v>3</v>
      </c>
      <c r="I10" s="194">
        <f t="shared" si="1"/>
        <v>24</v>
      </c>
      <c r="J10" s="108">
        <v>18</v>
      </c>
      <c r="K10" s="554">
        <f>J10/F10*100</f>
        <v>100</v>
      </c>
      <c r="L10" s="108">
        <v>3</v>
      </c>
      <c r="M10" s="148">
        <f>L10/G10*100</f>
        <v>100</v>
      </c>
      <c r="N10" s="130">
        <v>3</v>
      </c>
      <c r="O10" s="173">
        <f>N10/H10*100</f>
        <v>100</v>
      </c>
      <c r="P10" s="178">
        <f t="shared" si="3"/>
        <v>24</v>
      </c>
      <c r="Q10" s="108">
        <v>0</v>
      </c>
      <c r="R10" s="300">
        <f>Q10/J10*100</f>
        <v>0</v>
      </c>
      <c r="S10" s="108">
        <v>0</v>
      </c>
      <c r="T10" s="298">
        <f>S10/L10*100</f>
        <v>0</v>
      </c>
      <c r="U10" s="108">
        <v>0</v>
      </c>
      <c r="V10" s="173">
        <f>U10/N10*100</f>
        <v>0</v>
      </c>
      <c r="W10" s="178">
        <f t="shared" si="4"/>
        <v>0</v>
      </c>
      <c r="X10" s="507">
        <v>0</v>
      </c>
      <c r="Y10" s="211">
        <v>0</v>
      </c>
      <c r="Z10" s="56"/>
      <c r="AA10" s="56"/>
    </row>
    <row r="11" spans="1:254" s="52" customFormat="1" ht="28.5" customHeight="1">
      <c r="A11" s="190">
        <v>3</v>
      </c>
      <c r="B11" s="131" t="s">
        <v>373</v>
      </c>
      <c r="C11" s="149">
        <v>1</v>
      </c>
      <c r="D11" s="149">
        <v>1</v>
      </c>
      <c r="E11" s="148">
        <f t="shared" si="0"/>
        <v>100</v>
      </c>
      <c r="F11" s="149">
        <v>1</v>
      </c>
      <c r="G11" s="149">
        <v>0</v>
      </c>
      <c r="H11" s="149">
        <v>0</v>
      </c>
      <c r="I11" s="149">
        <f t="shared" si="1"/>
        <v>1</v>
      </c>
      <c r="J11" s="149">
        <v>1</v>
      </c>
      <c r="K11" s="554">
        <f>J11/F11*100</f>
        <v>100</v>
      </c>
      <c r="L11" s="149">
        <v>0</v>
      </c>
      <c r="M11" s="148">
        <f aca="true" t="shared" si="5" ref="M11:M74">L11*G11/100</f>
        <v>0</v>
      </c>
      <c r="N11" s="107">
        <v>0</v>
      </c>
      <c r="O11" s="173">
        <f t="shared" si="2"/>
        <v>0</v>
      </c>
      <c r="P11" s="178">
        <f t="shared" si="3"/>
        <v>1</v>
      </c>
      <c r="Q11" s="149">
        <v>0</v>
      </c>
      <c r="R11" s="173">
        <f aca="true" t="shared" si="6" ref="R11:R121">Q11/J11*100</f>
        <v>0</v>
      </c>
      <c r="S11" s="274">
        <v>0</v>
      </c>
      <c r="T11" s="298">
        <f>S11*L11/100</f>
        <v>0</v>
      </c>
      <c r="U11" s="274">
        <v>0</v>
      </c>
      <c r="V11" s="173">
        <f>U11*N11/100</f>
        <v>0</v>
      </c>
      <c r="W11" s="178">
        <f t="shared" si="4"/>
        <v>0</v>
      </c>
      <c r="X11" s="507">
        <v>0</v>
      </c>
      <c r="Y11" s="211">
        <v>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8.5" customHeight="1">
      <c r="A12" s="115">
        <v>4</v>
      </c>
      <c r="B12" s="131" t="s">
        <v>387</v>
      </c>
      <c r="C12" s="108">
        <v>1</v>
      </c>
      <c r="D12" s="108">
        <v>1</v>
      </c>
      <c r="E12" s="148">
        <f t="shared" si="0"/>
        <v>100</v>
      </c>
      <c r="F12" s="108">
        <v>14</v>
      </c>
      <c r="G12" s="108">
        <v>5</v>
      </c>
      <c r="H12" s="108">
        <v>4</v>
      </c>
      <c r="I12" s="182">
        <f t="shared" si="1"/>
        <v>23</v>
      </c>
      <c r="J12" s="108">
        <v>14</v>
      </c>
      <c r="K12" s="554">
        <f>J12/F12*100</f>
        <v>100</v>
      </c>
      <c r="L12" s="108">
        <v>5</v>
      </c>
      <c r="M12" s="148">
        <f>L12/G12*100</f>
        <v>100</v>
      </c>
      <c r="N12" s="130">
        <v>4</v>
      </c>
      <c r="O12" s="173">
        <f>N12/H12*100</f>
        <v>100</v>
      </c>
      <c r="P12" s="178">
        <f t="shared" si="3"/>
        <v>23</v>
      </c>
      <c r="Q12" s="108">
        <v>0</v>
      </c>
      <c r="R12" s="173">
        <f t="shared" si="6"/>
        <v>0</v>
      </c>
      <c r="S12" s="108">
        <v>0</v>
      </c>
      <c r="T12" s="298">
        <f>S12/L12*100</f>
        <v>0</v>
      </c>
      <c r="U12" s="108">
        <v>0</v>
      </c>
      <c r="V12" s="173">
        <f>U12/N12*100</f>
        <v>0</v>
      </c>
      <c r="W12" s="178">
        <f t="shared" si="4"/>
        <v>0</v>
      </c>
      <c r="X12" s="507">
        <v>0</v>
      </c>
      <c r="Y12" s="211"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28.5" customHeight="1">
      <c r="A13" s="190">
        <v>5</v>
      </c>
      <c r="B13" s="131" t="s">
        <v>388</v>
      </c>
      <c r="C13" s="158">
        <v>1</v>
      </c>
      <c r="D13" s="158">
        <v>0</v>
      </c>
      <c r="E13" s="148">
        <f t="shared" si="0"/>
        <v>0</v>
      </c>
      <c r="F13" s="158">
        <v>0</v>
      </c>
      <c r="G13" s="158">
        <v>0</v>
      </c>
      <c r="H13" s="158">
        <v>0</v>
      </c>
      <c r="I13" s="182">
        <f t="shared" si="1"/>
        <v>0</v>
      </c>
      <c r="J13" s="158">
        <v>0</v>
      </c>
      <c r="K13" s="554">
        <f>J13*F13/100</f>
        <v>0</v>
      </c>
      <c r="L13" s="158">
        <v>0</v>
      </c>
      <c r="M13" s="148">
        <f t="shared" si="5"/>
        <v>0</v>
      </c>
      <c r="N13" s="158">
        <v>0</v>
      </c>
      <c r="O13" s="173">
        <f t="shared" si="2"/>
        <v>0</v>
      </c>
      <c r="P13" s="178">
        <f t="shared" si="3"/>
        <v>0</v>
      </c>
      <c r="Q13" s="158">
        <v>0</v>
      </c>
      <c r="R13" s="173">
        <v>0</v>
      </c>
      <c r="S13" s="158">
        <v>0</v>
      </c>
      <c r="T13" s="298">
        <v>0</v>
      </c>
      <c r="U13" s="158">
        <v>0</v>
      </c>
      <c r="V13" s="173">
        <v>0</v>
      </c>
      <c r="W13" s="178">
        <f t="shared" si="4"/>
        <v>0</v>
      </c>
      <c r="X13" s="507">
        <v>0</v>
      </c>
      <c r="Y13" s="211">
        <v>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8.5" customHeight="1">
      <c r="A14" s="115">
        <v>6</v>
      </c>
      <c r="B14" s="131" t="s">
        <v>389</v>
      </c>
      <c r="C14" s="106">
        <v>1</v>
      </c>
      <c r="D14" s="106">
        <v>1</v>
      </c>
      <c r="E14" s="148">
        <f t="shared" si="0"/>
        <v>100</v>
      </c>
      <c r="F14" s="106">
        <v>4</v>
      </c>
      <c r="G14" s="106">
        <v>0</v>
      </c>
      <c r="H14" s="106">
        <v>0</v>
      </c>
      <c r="I14" s="182">
        <f t="shared" si="1"/>
        <v>4</v>
      </c>
      <c r="J14" s="106">
        <v>4</v>
      </c>
      <c r="K14" s="554">
        <f>J14/F14*100</f>
        <v>100</v>
      </c>
      <c r="L14" s="161">
        <v>0</v>
      </c>
      <c r="M14" s="148">
        <f t="shared" si="5"/>
        <v>0</v>
      </c>
      <c r="N14" s="161">
        <v>0</v>
      </c>
      <c r="O14" s="173">
        <f t="shared" si="2"/>
        <v>0</v>
      </c>
      <c r="P14" s="178">
        <f t="shared" si="3"/>
        <v>4</v>
      </c>
      <c r="Q14" s="161">
        <v>0</v>
      </c>
      <c r="R14" s="173">
        <f t="shared" si="6"/>
        <v>0</v>
      </c>
      <c r="S14" s="108">
        <v>0</v>
      </c>
      <c r="T14" s="298">
        <f>S14*L14/100</f>
        <v>0</v>
      </c>
      <c r="U14" s="108">
        <v>0</v>
      </c>
      <c r="V14" s="173">
        <f>U14*N14/100</f>
        <v>0</v>
      </c>
      <c r="W14" s="178">
        <f t="shared" si="4"/>
        <v>0</v>
      </c>
      <c r="X14" s="507">
        <v>0</v>
      </c>
      <c r="Y14" s="211">
        <v>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8.5" customHeight="1">
      <c r="A15" s="190">
        <v>7</v>
      </c>
      <c r="B15" s="131" t="s">
        <v>390</v>
      </c>
      <c r="C15" s="106">
        <v>1</v>
      </c>
      <c r="D15" s="106">
        <v>1</v>
      </c>
      <c r="E15" s="148">
        <f t="shared" si="0"/>
        <v>100</v>
      </c>
      <c r="F15" s="108">
        <v>10</v>
      </c>
      <c r="G15" s="108">
        <v>1</v>
      </c>
      <c r="H15" s="108">
        <v>1</v>
      </c>
      <c r="I15" s="182">
        <f t="shared" si="1"/>
        <v>12</v>
      </c>
      <c r="J15" s="108">
        <v>10</v>
      </c>
      <c r="K15" s="554">
        <f>J15/F15*100</f>
        <v>100</v>
      </c>
      <c r="L15" s="108">
        <v>1</v>
      </c>
      <c r="M15" s="148">
        <f>L15/G15*100</f>
        <v>100</v>
      </c>
      <c r="N15" s="108">
        <v>1</v>
      </c>
      <c r="O15" s="173">
        <f>N15/H15*100</f>
        <v>100</v>
      </c>
      <c r="P15" s="178">
        <f t="shared" si="3"/>
        <v>12</v>
      </c>
      <c r="Q15" s="108">
        <v>0</v>
      </c>
      <c r="R15" s="173">
        <f t="shared" si="6"/>
        <v>0</v>
      </c>
      <c r="S15" s="108">
        <v>0</v>
      </c>
      <c r="T15" s="298">
        <f>S15/L15*100</f>
        <v>0</v>
      </c>
      <c r="U15" s="108">
        <v>0</v>
      </c>
      <c r="V15" s="173">
        <f>U15/N15*100</f>
        <v>0</v>
      </c>
      <c r="W15" s="178">
        <f t="shared" si="4"/>
        <v>0</v>
      </c>
      <c r="X15" s="507">
        <v>0</v>
      </c>
      <c r="Y15" s="211">
        <v>0</v>
      </c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28.5" customHeight="1">
      <c r="A16" s="115">
        <v>8</v>
      </c>
      <c r="B16" s="131" t="s">
        <v>391</v>
      </c>
      <c r="C16" s="106">
        <v>1</v>
      </c>
      <c r="D16" s="149">
        <v>1</v>
      </c>
      <c r="E16" s="148">
        <f t="shared" si="0"/>
        <v>100</v>
      </c>
      <c r="F16" s="149">
        <v>2</v>
      </c>
      <c r="G16" s="149">
        <v>0</v>
      </c>
      <c r="H16" s="149">
        <v>0</v>
      </c>
      <c r="I16" s="182">
        <f t="shared" si="1"/>
        <v>2</v>
      </c>
      <c r="J16" s="149">
        <v>2</v>
      </c>
      <c r="K16" s="554">
        <f>J16/F16*100</f>
        <v>100</v>
      </c>
      <c r="L16" s="149">
        <v>0</v>
      </c>
      <c r="M16" s="148">
        <f t="shared" si="5"/>
        <v>0</v>
      </c>
      <c r="N16" s="149">
        <v>0</v>
      </c>
      <c r="O16" s="173">
        <f t="shared" si="2"/>
        <v>0</v>
      </c>
      <c r="P16" s="178">
        <f t="shared" si="3"/>
        <v>2</v>
      </c>
      <c r="Q16" s="149">
        <v>0</v>
      </c>
      <c r="R16" s="173">
        <f t="shared" si="6"/>
        <v>0</v>
      </c>
      <c r="S16" s="149">
        <v>0</v>
      </c>
      <c r="T16" s="298">
        <f>S16*L16/100</f>
        <v>0</v>
      </c>
      <c r="U16" s="149">
        <v>0</v>
      </c>
      <c r="V16" s="173">
        <f>U16*N16/100</f>
        <v>0</v>
      </c>
      <c r="W16" s="178">
        <f t="shared" si="4"/>
        <v>0</v>
      </c>
      <c r="X16" s="507">
        <v>0</v>
      </c>
      <c r="Y16" s="211">
        <v>0</v>
      </c>
      <c r="Z16" s="2"/>
      <c r="AA16" s="2"/>
    </row>
    <row r="17" spans="1:27" ht="28.5" customHeight="1">
      <c r="A17" s="190">
        <v>9</v>
      </c>
      <c r="B17" s="131" t="s">
        <v>392</v>
      </c>
      <c r="C17" s="106">
        <v>1</v>
      </c>
      <c r="D17" s="149">
        <v>1</v>
      </c>
      <c r="E17" s="148">
        <f t="shared" si="0"/>
        <v>100</v>
      </c>
      <c r="F17" s="149">
        <v>9</v>
      </c>
      <c r="G17" s="149">
        <v>2</v>
      </c>
      <c r="H17" s="149">
        <v>0</v>
      </c>
      <c r="I17" s="182">
        <f t="shared" si="1"/>
        <v>11</v>
      </c>
      <c r="J17" s="149">
        <v>9</v>
      </c>
      <c r="K17" s="554">
        <f>J17/F17*100</f>
        <v>100</v>
      </c>
      <c r="L17" s="149">
        <v>2</v>
      </c>
      <c r="M17" s="148">
        <f>L17/G17*100</f>
        <v>100</v>
      </c>
      <c r="N17" s="149">
        <v>0</v>
      </c>
      <c r="O17" s="173">
        <v>0</v>
      </c>
      <c r="P17" s="178">
        <f t="shared" si="3"/>
        <v>11</v>
      </c>
      <c r="Q17" s="149">
        <v>0</v>
      </c>
      <c r="R17" s="173">
        <f t="shared" si="6"/>
        <v>0</v>
      </c>
      <c r="S17" s="149">
        <v>0</v>
      </c>
      <c r="T17" s="298">
        <f>S17/L17*100</f>
        <v>0</v>
      </c>
      <c r="U17" s="149">
        <v>0</v>
      </c>
      <c r="V17" s="173">
        <f>U17*N17/100</f>
        <v>0</v>
      </c>
      <c r="W17" s="178">
        <f t="shared" si="4"/>
        <v>0</v>
      </c>
      <c r="X17" s="507">
        <v>0</v>
      </c>
      <c r="Y17" s="211">
        <v>0</v>
      </c>
      <c r="Z17" s="2"/>
      <c r="AA17" s="2"/>
    </row>
    <row r="18" spans="1:27" ht="28.5" customHeight="1">
      <c r="A18" s="115">
        <v>10</v>
      </c>
      <c r="B18" s="131" t="s">
        <v>393</v>
      </c>
      <c r="C18" s="106">
        <v>1</v>
      </c>
      <c r="D18" s="149">
        <v>1</v>
      </c>
      <c r="E18" s="148">
        <f>D18/C18*100</f>
        <v>100</v>
      </c>
      <c r="F18" s="149">
        <v>10</v>
      </c>
      <c r="G18" s="149">
        <v>0</v>
      </c>
      <c r="H18" s="149">
        <v>0</v>
      </c>
      <c r="I18" s="182">
        <f t="shared" si="1"/>
        <v>10</v>
      </c>
      <c r="J18" s="149">
        <v>10</v>
      </c>
      <c r="K18" s="554">
        <f>J18/F18*100</f>
        <v>100</v>
      </c>
      <c r="L18" s="149">
        <v>0</v>
      </c>
      <c r="M18" s="148">
        <f t="shared" si="5"/>
        <v>0</v>
      </c>
      <c r="N18" s="149">
        <v>0</v>
      </c>
      <c r="O18" s="173">
        <f t="shared" si="2"/>
        <v>0</v>
      </c>
      <c r="P18" s="178">
        <f t="shared" si="3"/>
        <v>10</v>
      </c>
      <c r="Q18" s="149">
        <v>0</v>
      </c>
      <c r="R18" s="173">
        <f t="shared" si="6"/>
        <v>0</v>
      </c>
      <c r="S18" s="149">
        <v>0</v>
      </c>
      <c r="T18" s="298">
        <f>S18*L18/100</f>
        <v>0</v>
      </c>
      <c r="U18" s="149">
        <v>0</v>
      </c>
      <c r="V18" s="173">
        <v>0</v>
      </c>
      <c r="W18" s="178">
        <f t="shared" si="4"/>
        <v>0</v>
      </c>
      <c r="X18" s="507">
        <v>0</v>
      </c>
      <c r="Y18" s="211">
        <v>0</v>
      </c>
      <c r="Z18" s="2"/>
      <c r="AA18" s="2"/>
    </row>
    <row r="19" spans="1:27" ht="28.5" customHeight="1">
      <c r="A19" s="190">
        <v>11</v>
      </c>
      <c r="B19" s="131" t="s">
        <v>394</v>
      </c>
      <c r="C19" s="106">
        <v>1</v>
      </c>
      <c r="D19" s="149">
        <v>0</v>
      </c>
      <c r="E19" s="148">
        <f t="shared" si="0"/>
        <v>0</v>
      </c>
      <c r="F19" s="149">
        <v>0</v>
      </c>
      <c r="G19" s="149">
        <v>0</v>
      </c>
      <c r="H19" s="149">
        <v>0</v>
      </c>
      <c r="I19" s="182">
        <f t="shared" si="1"/>
        <v>0</v>
      </c>
      <c r="J19" s="149">
        <v>0</v>
      </c>
      <c r="K19" s="554">
        <f>J19*F19/100</f>
        <v>0</v>
      </c>
      <c r="L19" s="149">
        <v>0</v>
      </c>
      <c r="M19" s="148">
        <f t="shared" si="5"/>
        <v>0</v>
      </c>
      <c r="N19" s="149">
        <v>0</v>
      </c>
      <c r="O19" s="173">
        <f t="shared" si="2"/>
        <v>0</v>
      </c>
      <c r="P19" s="178">
        <f t="shared" si="3"/>
        <v>0</v>
      </c>
      <c r="Q19" s="149">
        <v>0</v>
      </c>
      <c r="R19" s="173">
        <v>0</v>
      </c>
      <c r="S19" s="149">
        <v>0</v>
      </c>
      <c r="T19" s="298">
        <v>0</v>
      </c>
      <c r="U19" s="149">
        <v>0</v>
      </c>
      <c r="V19" s="173">
        <v>0</v>
      </c>
      <c r="W19" s="178">
        <f t="shared" si="4"/>
        <v>0</v>
      </c>
      <c r="X19" s="507">
        <v>0</v>
      </c>
      <c r="Y19" s="211">
        <v>0</v>
      </c>
      <c r="Z19" s="2"/>
      <c r="AA19" s="2"/>
    </row>
    <row r="20" spans="1:27" ht="28.5" customHeight="1">
      <c r="A20" s="115">
        <v>12</v>
      </c>
      <c r="B20" s="131" t="s">
        <v>395</v>
      </c>
      <c r="C20" s="106">
        <v>1</v>
      </c>
      <c r="D20" s="149">
        <v>1</v>
      </c>
      <c r="E20" s="148">
        <f t="shared" si="0"/>
        <v>100</v>
      </c>
      <c r="F20" s="149">
        <v>1</v>
      </c>
      <c r="G20" s="149">
        <v>0</v>
      </c>
      <c r="H20" s="149">
        <v>0</v>
      </c>
      <c r="I20" s="182">
        <f t="shared" si="1"/>
        <v>1</v>
      </c>
      <c r="J20" s="149">
        <v>1</v>
      </c>
      <c r="K20" s="554">
        <f>J20/F20*100</f>
        <v>100</v>
      </c>
      <c r="L20" s="149">
        <v>0</v>
      </c>
      <c r="M20" s="148">
        <f t="shared" si="5"/>
        <v>0</v>
      </c>
      <c r="N20" s="149">
        <v>0</v>
      </c>
      <c r="O20" s="173">
        <f t="shared" si="2"/>
        <v>0</v>
      </c>
      <c r="P20" s="178">
        <f t="shared" si="3"/>
        <v>1</v>
      </c>
      <c r="Q20" s="149">
        <v>0</v>
      </c>
      <c r="R20" s="173">
        <f t="shared" si="6"/>
        <v>0</v>
      </c>
      <c r="S20" s="149">
        <v>0</v>
      </c>
      <c r="T20" s="298">
        <f>S20*L20/100</f>
        <v>0</v>
      </c>
      <c r="U20" s="149">
        <v>0</v>
      </c>
      <c r="V20" s="173">
        <f>U20*N20/100</f>
        <v>0</v>
      </c>
      <c r="W20" s="178">
        <f t="shared" si="4"/>
        <v>0</v>
      </c>
      <c r="X20" s="507">
        <v>0</v>
      </c>
      <c r="Y20" s="211">
        <v>0</v>
      </c>
      <c r="Z20" s="2"/>
      <c r="AA20" s="2"/>
    </row>
    <row r="21" spans="1:27" ht="28.5" customHeight="1">
      <c r="A21" s="190">
        <v>13</v>
      </c>
      <c r="B21" s="131" t="s">
        <v>396</v>
      </c>
      <c r="C21" s="106">
        <v>1</v>
      </c>
      <c r="D21" s="149">
        <v>1</v>
      </c>
      <c r="E21" s="148">
        <f t="shared" si="0"/>
        <v>100</v>
      </c>
      <c r="F21" s="149">
        <v>2</v>
      </c>
      <c r="G21" s="149">
        <v>0</v>
      </c>
      <c r="H21" s="149">
        <v>0</v>
      </c>
      <c r="I21" s="182">
        <f t="shared" si="1"/>
        <v>2</v>
      </c>
      <c r="J21" s="149">
        <v>2</v>
      </c>
      <c r="K21" s="554">
        <f>J21/F21*100</f>
        <v>100</v>
      </c>
      <c r="L21" s="149">
        <v>0</v>
      </c>
      <c r="M21" s="148">
        <f t="shared" si="5"/>
        <v>0</v>
      </c>
      <c r="N21" s="149">
        <v>0</v>
      </c>
      <c r="O21" s="173">
        <f t="shared" si="2"/>
        <v>0</v>
      </c>
      <c r="P21" s="178">
        <f t="shared" si="3"/>
        <v>2</v>
      </c>
      <c r="Q21" s="149">
        <v>0</v>
      </c>
      <c r="R21" s="173">
        <f t="shared" si="6"/>
        <v>0</v>
      </c>
      <c r="S21" s="149">
        <v>0</v>
      </c>
      <c r="T21" s="298">
        <f>S21*L21/100</f>
        <v>0</v>
      </c>
      <c r="U21" s="149">
        <v>0</v>
      </c>
      <c r="V21" s="173">
        <f>U21*N21/100</f>
        <v>0</v>
      </c>
      <c r="W21" s="178">
        <f t="shared" si="4"/>
        <v>0</v>
      </c>
      <c r="X21" s="507">
        <v>0</v>
      </c>
      <c r="Y21" s="211">
        <v>0</v>
      </c>
      <c r="Z21" s="2"/>
      <c r="AA21" s="2"/>
    </row>
    <row r="22" spans="1:27" ht="28.5" customHeight="1">
      <c r="A22" s="115">
        <v>14</v>
      </c>
      <c r="B22" s="131" t="s">
        <v>397</v>
      </c>
      <c r="C22" s="106">
        <v>1</v>
      </c>
      <c r="D22" s="149">
        <v>0</v>
      </c>
      <c r="E22" s="148">
        <f t="shared" si="0"/>
        <v>0</v>
      </c>
      <c r="F22" s="149">
        <v>0</v>
      </c>
      <c r="G22" s="149">
        <v>0</v>
      </c>
      <c r="H22" s="149">
        <v>0</v>
      </c>
      <c r="I22" s="182">
        <f t="shared" si="1"/>
        <v>0</v>
      </c>
      <c r="J22" s="149">
        <v>0</v>
      </c>
      <c r="K22" s="554">
        <f>J22*F22/100</f>
        <v>0</v>
      </c>
      <c r="L22" s="149">
        <v>0</v>
      </c>
      <c r="M22" s="148">
        <f>L22*G22/100</f>
        <v>0</v>
      </c>
      <c r="N22" s="149">
        <v>0</v>
      </c>
      <c r="O22" s="173">
        <f>N22*H22/100</f>
        <v>0</v>
      </c>
      <c r="P22" s="178">
        <f t="shared" si="3"/>
        <v>0</v>
      </c>
      <c r="Q22" s="149">
        <v>0</v>
      </c>
      <c r="R22" s="173">
        <f>Q22*J22/100</f>
        <v>0</v>
      </c>
      <c r="S22" s="149">
        <v>0</v>
      </c>
      <c r="T22" s="298">
        <f>S22*L22/100</f>
        <v>0</v>
      </c>
      <c r="U22" s="149">
        <v>0</v>
      </c>
      <c r="V22" s="173">
        <f>U22*N22/100</f>
        <v>0</v>
      </c>
      <c r="W22" s="178">
        <f>U22+S22+Q22</f>
        <v>0</v>
      </c>
      <c r="X22" s="507">
        <v>0</v>
      </c>
      <c r="Y22" s="211">
        <v>0</v>
      </c>
      <c r="Z22" s="2"/>
      <c r="AA22" s="2"/>
    </row>
    <row r="23" spans="1:27" ht="28.5" customHeight="1">
      <c r="A23" s="190">
        <v>15</v>
      </c>
      <c r="B23" s="131" t="s">
        <v>398</v>
      </c>
      <c r="C23" s="106">
        <v>1</v>
      </c>
      <c r="D23" s="149">
        <v>1</v>
      </c>
      <c r="E23" s="148">
        <f t="shared" si="0"/>
        <v>100</v>
      </c>
      <c r="F23" s="149">
        <v>5</v>
      </c>
      <c r="G23" s="149">
        <v>0</v>
      </c>
      <c r="H23" s="149">
        <v>0</v>
      </c>
      <c r="I23" s="182">
        <f t="shared" si="1"/>
        <v>5</v>
      </c>
      <c r="J23" s="149">
        <v>5</v>
      </c>
      <c r="K23" s="554">
        <f>J23/F23*100</f>
        <v>100</v>
      </c>
      <c r="L23" s="149">
        <v>0</v>
      </c>
      <c r="M23" s="148">
        <f t="shared" si="5"/>
        <v>0</v>
      </c>
      <c r="N23" s="149">
        <v>0</v>
      </c>
      <c r="O23" s="173">
        <f>N23*H23/100</f>
        <v>0</v>
      </c>
      <c r="P23" s="178">
        <f t="shared" si="3"/>
        <v>5</v>
      </c>
      <c r="Q23" s="149">
        <v>0</v>
      </c>
      <c r="R23" s="173">
        <f t="shared" si="6"/>
        <v>0</v>
      </c>
      <c r="S23" s="149">
        <v>0</v>
      </c>
      <c r="T23" s="298">
        <f>S23*L23/100</f>
        <v>0</v>
      </c>
      <c r="U23" s="149">
        <v>0</v>
      </c>
      <c r="V23" s="173">
        <f>U23*N23/100</f>
        <v>0</v>
      </c>
      <c r="W23" s="178">
        <f t="shared" si="4"/>
        <v>0</v>
      </c>
      <c r="X23" s="507">
        <v>0</v>
      </c>
      <c r="Y23" s="211">
        <v>0</v>
      </c>
      <c r="Z23" s="2"/>
      <c r="AA23" s="2"/>
    </row>
    <row r="24" spans="1:27" ht="28.5" customHeight="1">
      <c r="A24" s="115">
        <v>16</v>
      </c>
      <c r="B24" s="131" t="s">
        <v>399</v>
      </c>
      <c r="C24" s="106">
        <v>1</v>
      </c>
      <c r="D24" s="149">
        <v>0</v>
      </c>
      <c r="E24" s="148">
        <f t="shared" si="0"/>
        <v>0</v>
      </c>
      <c r="F24" s="149">
        <v>0</v>
      </c>
      <c r="G24" s="149">
        <v>0</v>
      </c>
      <c r="H24" s="149">
        <v>0</v>
      </c>
      <c r="I24" s="182">
        <f t="shared" si="1"/>
        <v>0</v>
      </c>
      <c r="J24" s="149">
        <v>0</v>
      </c>
      <c r="K24" s="554">
        <f>J24*F24/100</f>
        <v>0</v>
      </c>
      <c r="L24" s="149">
        <v>0</v>
      </c>
      <c r="M24" s="148">
        <f t="shared" si="5"/>
        <v>0</v>
      </c>
      <c r="N24" s="149">
        <v>0</v>
      </c>
      <c r="O24" s="173">
        <f aca="true" t="shared" si="7" ref="O24:O87">N24*H24/100</f>
        <v>0</v>
      </c>
      <c r="P24" s="178">
        <f t="shared" si="3"/>
        <v>0</v>
      </c>
      <c r="Q24" s="149">
        <v>0</v>
      </c>
      <c r="R24" s="173">
        <v>0</v>
      </c>
      <c r="S24" s="149">
        <v>0</v>
      </c>
      <c r="T24" s="298">
        <v>0</v>
      </c>
      <c r="U24" s="149">
        <v>0</v>
      </c>
      <c r="V24" s="173">
        <v>0</v>
      </c>
      <c r="W24" s="178">
        <f t="shared" si="4"/>
        <v>0</v>
      </c>
      <c r="X24" s="507">
        <v>0</v>
      </c>
      <c r="Y24" s="211">
        <v>0</v>
      </c>
      <c r="Z24" s="2"/>
      <c r="AA24" s="2"/>
    </row>
    <row r="25" spans="1:27" ht="28.5" customHeight="1">
      <c r="A25" s="190">
        <v>17</v>
      </c>
      <c r="B25" s="131" t="s">
        <v>400</v>
      </c>
      <c r="C25" s="106">
        <v>1</v>
      </c>
      <c r="D25" s="149">
        <v>1</v>
      </c>
      <c r="E25" s="148">
        <f t="shared" si="0"/>
        <v>100</v>
      </c>
      <c r="F25" s="149">
        <v>2</v>
      </c>
      <c r="G25" s="149">
        <v>0</v>
      </c>
      <c r="H25" s="149">
        <v>0</v>
      </c>
      <c r="I25" s="182">
        <f t="shared" si="1"/>
        <v>2</v>
      </c>
      <c r="J25" s="149">
        <v>2</v>
      </c>
      <c r="K25" s="554">
        <f>J25/F25*100</f>
        <v>100</v>
      </c>
      <c r="L25" s="149">
        <v>0</v>
      </c>
      <c r="M25" s="148">
        <f t="shared" si="5"/>
        <v>0</v>
      </c>
      <c r="N25" s="149">
        <v>0</v>
      </c>
      <c r="O25" s="173">
        <f t="shared" si="7"/>
        <v>0</v>
      </c>
      <c r="P25" s="178">
        <f t="shared" si="3"/>
        <v>2</v>
      </c>
      <c r="Q25" s="149">
        <v>0</v>
      </c>
      <c r="R25" s="173">
        <f t="shared" si="6"/>
        <v>0</v>
      </c>
      <c r="S25" s="149">
        <v>0</v>
      </c>
      <c r="T25" s="298">
        <v>0</v>
      </c>
      <c r="U25" s="149">
        <v>0</v>
      </c>
      <c r="V25" s="173">
        <v>0</v>
      </c>
      <c r="W25" s="178">
        <f t="shared" si="4"/>
        <v>0</v>
      </c>
      <c r="X25" s="507">
        <v>0</v>
      </c>
      <c r="Y25" s="211">
        <v>0</v>
      </c>
      <c r="Z25" s="2"/>
      <c r="AA25" s="2"/>
    </row>
    <row r="26" spans="1:27" ht="28.5" customHeight="1">
      <c r="A26" s="115">
        <v>18</v>
      </c>
      <c r="B26" s="131" t="s">
        <v>401</v>
      </c>
      <c r="C26" s="106">
        <v>1</v>
      </c>
      <c r="D26" s="149">
        <v>1</v>
      </c>
      <c r="E26" s="148">
        <f t="shared" si="0"/>
        <v>100</v>
      </c>
      <c r="F26" s="149">
        <v>7</v>
      </c>
      <c r="G26" s="149">
        <v>0</v>
      </c>
      <c r="H26" s="149">
        <v>0</v>
      </c>
      <c r="I26" s="182">
        <f t="shared" si="1"/>
        <v>7</v>
      </c>
      <c r="J26" s="149">
        <v>7</v>
      </c>
      <c r="K26" s="554">
        <f>J26/F26*100</f>
        <v>100</v>
      </c>
      <c r="L26" s="149">
        <v>0</v>
      </c>
      <c r="M26" s="148">
        <f t="shared" si="5"/>
        <v>0</v>
      </c>
      <c r="N26" s="149">
        <v>0</v>
      </c>
      <c r="O26" s="173">
        <f t="shared" si="7"/>
        <v>0</v>
      </c>
      <c r="P26" s="178">
        <f t="shared" si="3"/>
        <v>7</v>
      </c>
      <c r="Q26" s="149">
        <v>0</v>
      </c>
      <c r="R26" s="173">
        <f t="shared" si="6"/>
        <v>0</v>
      </c>
      <c r="S26" s="149">
        <v>0</v>
      </c>
      <c r="T26" s="298">
        <f>S26*L26/100</f>
        <v>0</v>
      </c>
      <c r="U26" s="149">
        <v>0</v>
      </c>
      <c r="V26" s="173">
        <f aca="true" t="shared" si="8" ref="V26:V31">U26*N26/100</f>
        <v>0</v>
      </c>
      <c r="W26" s="178">
        <f t="shared" si="4"/>
        <v>0</v>
      </c>
      <c r="X26" s="507">
        <v>0</v>
      </c>
      <c r="Y26" s="211">
        <v>0</v>
      </c>
      <c r="Z26" s="2"/>
      <c r="AA26" s="2"/>
    </row>
    <row r="27" spans="1:27" ht="28.5" customHeight="1">
      <c r="A27" s="190">
        <v>19</v>
      </c>
      <c r="B27" s="131" t="s">
        <v>402</v>
      </c>
      <c r="C27" s="106">
        <v>1</v>
      </c>
      <c r="D27" s="149">
        <v>1</v>
      </c>
      <c r="E27" s="148">
        <f t="shared" si="0"/>
        <v>100</v>
      </c>
      <c r="F27" s="149">
        <v>6</v>
      </c>
      <c r="G27" s="149">
        <v>1</v>
      </c>
      <c r="H27" s="149">
        <v>0</v>
      </c>
      <c r="I27" s="182">
        <f t="shared" si="1"/>
        <v>7</v>
      </c>
      <c r="J27" s="149">
        <v>6</v>
      </c>
      <c r="K27" s="554">
        <f>J27/F27*100</f>
        <v>100</v>
      </c>
      <c r="L27" s="149">
        <v>1</v>
      </c>
      <c r="M27" s="148">
        <f>L27/G27*100</f>
        <v>100</v>
      </c>
      <c r="N27" s="149">
        <v>0</v>
      </c>
      <c r="O27" s="173">
        <f t="shared" si="7"/>
        <v>0</v>
      </c>
      <c r="P27" s="178">
        <f t="shared" si="3"/>
        <v>7</v>
      </c>
      <c r="Q27" s="149">
        <v>0</v>
      </c>
      <c r="R27" s="173">
        <f t="shared" si="6"/>
        <v>0</v>
      </c>
      <c r="S27" s="149">
        <v>0</v>
      </c>
      <c r="T27" s="298">
        <f>S27/L27*100</f>
        <v>0</v>
      </c>
      <c r="U27" s="149">
        <v>0</v>
      </c>
      <c r="V27" s="173">
        <f t="shared" si="8"/>
        <v>0</v>
      </c>
      <c r="W27" s="178">
        <f t="shared" si="4"/>
        <v>0</v>
      </c>
      <c r="X27" s="507">
        <v>0</v>
      </c>
      <c r="Y27" s="211">
        <v>0</v>
      </c>
      <c r="Z27" s="2"/>
      <c r="AA27" s="2"/>
    </row>
    <row r="28" spans="1:27" ht="28.5" customHeight="1">
      <c r="A28" s="115">
        <v>20</v>
      </c>
      <c r="B28" s="131" t="s">
        <v>403</v>
      </c>
      <c r="C28" s="106">
        <v>1</v>
      </c>
      <c r="D28" s="149">
        <v>1</v>
      </c>
      <c r="E28" s="148">
        <f t="shared" si="0"/>
        <v>100</v>
      </c>
      <c r="F28" s="149">
        <v>2</v>
      </c>
      <c r="G28" s="149">
        <v>0</v>
      </c>
      <c r="H28" s="149">
        <v>0</v>
      </c>
      <c r="I28" s="182">
        <f t="shared" si="1"/>
        <v>2</v>
      </c>
      <c r="J28" s="149">
        <v>2</v>
      </c>
      <c r="K28" s="554">
        <f>J28/F28*100</f>
        <v>100</v>
      </c>
      <c r="L28" s="149">
        <v>0</v>
      </c>
      <c r="M28" s="148">
        <f t="shared" si="5"/>
        <v>0</v>
      </c>
      <c r="N28" s="149">
        <v>0</v>
      </c>
      <c r="O28" s="173">
        <f t="shared" si="7"/>
        <v>0</v>
      </c>
      <c r="P28" s="178">
        <f t="shared" si="3"/>
        <v>2</v>
      </c>
      <c r="Q28" s="149">
        <v>0</v>
      </c>
      <c r="R28" s="173">
        <f t="shared" si="6"/>
        <v>0</v>
      </c>
      <c r="S28" s="149">
        <v>0</v>
      </c>
      <c r="T28" s="298">
        <f>S28*L28/100</f>
        <v>0</v>
      </c>
      <c r="U28" s="149">
        <v>0</v>
      </c>
      <c r="V28" s="173">
        <f t="shared" si="8"/>
        <v>0</v>
      </c>
      <c r="W28" s="178">
        <f t="shared" si="4"/>
        <v>0</v>
      </c>
      <c r="X28" s="507">
        <v>0</v>
      </c>
      <c r="Y28" s="211">
        <v>0</v>
      </c>
      <c r="Z28" s="2"/>
      <c r="AA28" s="2"/>
    </row>
    <row r="29" spans="1:27" ht="28.5" customHeight="1">
      <c r="A29" s="190">
        <v>21</v>
      </c>
      <c r="B29" s="131" t="s">
        <v>404</v>
      </c>
      <c r="C29" s="106">
        <v>1</v>
      </c>
      <c r="D29" s="149">
        <v>1</v>
      </c>
      <c r="E29" s="148">
        <f t="shared" si="0"/>
        <v>100</v>
      </c>
      <c r="F29" s="149">
        <v>2</v>
      </c>
      <c r="G29" s="149">
        <v>0</v>
      </c>
      <c r="H29" s="149">
        <v>0</v>
      </c>
      <c r="I29" s="182">
        <f t="shared" si="1"/>
        <v>2</v>
      </c>
      <c r="J29" s="149">
        <v>2</v>
      </c>
      <c r="K29" s="554">
        <f>J29/F29*100</f>
        <v>100</v>
      </c>
      <c r="L29" s="149">
        <v>0</v>
      </c>
      <c r="M29" s="148">
        <f t="shared" si="5"/>
        <v>0</v>
      </c>
      <c r="N29" s="149">
        <v>0</v>
      </c>
      <c r="O29" s="173">
        <f t="shared" si="7"/>
        <v>0</v>
      </c>
      <c r="P29" s="178">
        <f t="shared" si="3"/>
        <v>2</v>
      </c>
      <c r="Q29" s="149">
        <v>0</v>
      </c>
      <c r="R29" s="173">
        <f t="shared" si="6"/>
        <v>0</v>
      </c>
      <c r="S29" s="149">
        <v>0</v>
      </c>
      <c r="T29" s="298">
        <f>S29*L29/100</f>
        <v>0</v>
      </c>
      <c r="U29" s="149">
        <v>0</v>
      </c>
      <c r="V29" s="173">
        <f t="shared" si="8"/>
        <v>0</v>
      </c>
      <c r="W29" s="178">
        <f t="shared" si="4"/>
        <v>0</v>
      </c>
      <c r="X29" s="507">
        <v>0</v>
      </c>
      <c r="Y29" s="211">
        <v>0</v>
      </c>
      <c r="Z29" s="2"/>
      <c r="AA29" s="2"/>
    </row>
    <row r="30" spans="1:27" ht="28.5" customHeight="1">
      <c r="A30" s="115">
        <v>22</v>
      </c>
      <c r="B30" s="131" t="s">
        <v>405</v>
      </c>
      <c r="C30" s="106">
        <v>1</v>
      </c>
      <c r="D30" s="149">
        <v>1</v>
      </c>
      <c r="E30" s="148">
        <f t="shared" si="0"/>
        <v>100</v>
      </c>
      <c r="F30" s="149">
        <v>2</v>
      </c>
      <c r="G30" s="149">
        <v>0</v>
      </c>
      <c r="H30" s="149">
        <v>0</v>
      </c>
      <c r="I30" s="182">
        <f t="shared" si="1"/>
        <v>2</v>
      </c>
      <c r="J30" s="149">
        <v>2</v>
      </c>
      <c r="K30" s="554">
        <f aca="true" t="shared" si="9" ref="K30:K37">J30/F30*100</f>
        <v>100</v>
      </c>
      <c r="L30" s="149">
        <v>0</v>
      </c>
      <c r="M30" s="148">
        <f t="shared" si="5"/>
        <v>0</v>
      </c>
      <c r="N30" s="149">
        <v>0</v>
      </c>
      <c r="O30" s="173">
        <f t="shared" si="7"/>
        <v>0</v>
      </c>
      <c r="P30" s="178">
        <f t="shared" si="3"/>
        <v>2</v>
      </c>
      <c r="Q30" s="149">
        <v>0</v>
      </c>
      <c r="R30" s="173">
        <f t="shared" si="6"/>
        <v>0</v>
      </c>
      <c r="S30" s="149">
        <v>0</v>
      </c>
      <c r="T30" s="298">
        <f>S30*L30/100</f>
        <v>0</v>
      </c>
      <c r="U30" s="149">
        <v>0</v>
      </c>
      <c r="V30" s="173">
        <f t="shared" si="8"/>
        <v>0</v>
      </c>
      <c r="W30" s="178">
        <f t="shared" si="4"/>
        <v>0</v>
      </c>
      <c r="X30" s="507">
        <v>0</v>
      </c>
      <c r="Y30" s="211">
        <v>0</v>
      </c>
      <c r="Z30" s="2"/>
      <c r="AA30" s="2"/>
    </row>
    <row r="31" spans="1:27" ht="28.5" customHeight="1">
      <c r="A31" s="190">
        <v>23</v>
      </c>
      <c r="B31" s="131" t="s">
        <v>406</v>
      </c>
      <c r="C31" s="106">
        <v>1</v>
      </c>
      <c r="D31" s="149">
        <v>1</v>
      </c>
      <c r="E31" s="148">
        <f t="shared" si="0"/>
        <v>100</v>
      </c>
      <c r="F31" s="149">
        <v>1</v>
      </c>
      <c r="G31" s="149">
        <v>0</v>
      </c>
      <c r="H31" s="149">
        <v>0</v>
      </c>
      <c r="I31" s="182">
        <f t="shared" si="1"/>
        <v>1</v>
      </c>
      <c r="J31" s="149">
        <v>1</v>
      </c>
      <c r="K31" s="554">
        <f t="shared" si="9"/>
        <v>100</v>
      </c>
      <c r="L31" s="149">
        <v>0</v>
      </c>
      <c r="M31" s="148">
        <f t="shared" si="5"/>
        <v>0</v>
      </c>
      <c r="N31" s="149">
        <v>0</v>
      </c>
      <c r="O31" s="173">
        <f t="shared" si="7"/>
        <v>0</v>
      </c>
      <c r="P31" s="178">
        <f t="shared" si="3"/>
        <v>1</v>
      </c>
      <c r="Q31" s="149">
        <v>0</v>
      </c>
      <c r="R31" s="173">
        <f t="shared" si="6"/>
        <v>0</v>
      </c>
      <c r="S31" s="149">
        <v>0</v>
      </c>
      <c r="T31" s="298">
        <f>S31*L31/100</f>
        <v>0</v>
      </c>
      <c r="U31" s="149">
        <v>0</v>
      </c>
      <c r="V31" s="173">
        <f t="shared" si="8"/>
        <v>0</v>
      </c>
      <c r="W31" s="178">
        <f t="shared" si="4"/>
        <v>0</v>
      </c>
      <c r="X31" s="507">
        <v>0</v>
      </c>
      <c r="Y31" s="211">
        <v>0</v>
      </c>
      <c r="Z31" s="2"/>
      <c r="AA31" s="2"/>
    </row>
    <row r="32" spans="1:27" ht="28.5" customHeight="1">
      <c r="A32" s="115">
        <v>24</v>
      </c>
      <c r="B32" s="131" t="s">
        <v>407</v>
      </c>
      <c r="C32" s="106">
        <v>1</v>
      </c>
      <c r="D32" s="149">
        <v>1</v>
      </c>
      <c r="E32" s="148">
        <f t="shared" si="0"/>
        <v>100</v>
      </c>
      <c r="F32" s="149">
        <v>6</v>
      </c>
      <c r="G32" s="149">
        <v>7</v>
      </c>
      <c r="H32" s="149">
        <v>2</v>
      </c>
      <c r="I32" s="182">
        <f t="shared" si="1"/>
        <v>15</v>
      </c>
      <c r="J32" s="149">
        <v>6</v>
      </c>
      <c r="K32" s="554">
        <f t="shared" si="9"/>
        <v>100</v>
      </c>
      <c r="L32" s="149">
        <v>7</v>
      </c>
      <c r="M32" s="148">
        <f>L32/G32*100</f>
        <v>100</v>
      </c>
      <c r="N32" s="149">
        <v>2</v>
      </c>
      <c r="O32" s="173">
        <f>N32/H32*100</f>
        <v>100</v>
      </c>
      <c r="P32" s="178">
        <f t="shared" si="3"/>
        <v>15</v>
      </c>
      <c r="Q32" s="149">
        <v>0</v>
      </c>
      <c r="R32" s="173">
        <f t="shared" si="6"/>
        <v>0</v>
      </c>
      <c r="S32" s="149">
        <v>0</v>
      </c>
      <c r="T32" s="298">
        <f>S32/L32*100</f>
        <v>0</v>
      </c>
      <c r="U32" s="149">
        <v>0</v>
      </c>
      <c r="V32" s="173">
        <f>U32/N32*100</f>
        <v>0</v>
      </c>
      <c r="W32" s="178">
        <f t="shared" si="4"/>
        <v>0</v>
      </c>
      <c r="X32" s="507">
        <v>0</v>
      </c>
      <c r="Y32" s="211">
        <v>0</v>
      </c>
      <c r="Z32" s="2"/>
      <c r="AA32" s="2"/>
    </row>
    <row r="33" spans="1:27" ht="28.5" customHeight="1">
      <c r="A33" s="190">
        <v>25</v>
      </c>
      <c r="B33" s="131" t="s">
        <v>408</v>
      </c>
      <c r="C33" s="106">
        <v>1</v>
      </c>
      <c r="D33" s="149">
        <v>1</v>
      </c>
      <c r="E33" s="148">
        <f t="shared" si="0"/>
        <v>100</v>
      </c>
      <c r="F33" s="149">
        <v>1</v>
      </c>
      <c r="G33" s="149">
        <v>0</v>
      </c>
      <c r="H33" s="149">
        <v>0</v>
      </c>
      <c r="I33" s="182">
        <f t="shared" si="1"/>
        <v>1</v>
      </c>
      <c r="J33" s="149">
        <v>1</v>
      </c>
      <c r="K33" s="554">
        <f t="shared" si="9"/>
        <v>100</v>
      </c>
      <c r="L33" s="149">
        <v>0</v>
      </c>
      <c r="M33" s="148">
        <f t="shared" si="5"/>
        <v>0</v>
      </c>
      <c r="N33" s="149">
        <v>0</v>
      </c>
      <c r="O33" s="173">
        <f t="shared" si="7"/>
        <v>0</v>
      </c>
      <c r="P33" s="178">
        <f t="shared" si="3"/>
        <v>1</v>
      </c>
      <c r="Q33" s="149">
        <v>0</v>
      </c>
      <c r="R33" s="173">
        <f t="shared" si="6"/>
        <v>0</v>
      </c>
      <c r="S33" s="149">
        <v>0</v>
      </c>
      <c r="T33" s="298">
        <f>S33*L33/100</f>
        <v>0</v>
      </c>
      <c r="U33" s="149">
        <v>0</v>
      </c>
      <c r="V33" s="173">
        <f>U33*N33/100</f>
        <v>0</v>
      </c>
      <c r="W33" s="178">
        <f t="shared" si="4"/>
        <v>0</v>
      </c>
      <c r="X33" s="507">
        <v>0</v>
      </c>
      <c r="Y33" s="211">
        <v>0</v>
      </c>
      <c r="Z33" s="2"/>
      <c r="AA33" s="2"/>
    </row>
    <row r="34" spans="1:27" ht="28.5" customHeight="1">
      <c r="A34" s="115">
        <v>26</v>
      </c>
      <c r="B34" s="131" t="s">
        <v>409</v>
      </c>
      <c r="C34" s="106">
        <v>1</v>
      </c>
      <c r="D34" s="149">
        <v>1</v>
      </c>
      <c r="E34" s="148">
        <f t="shared" si="0"/>
        <v>100</v>
      </c>
      <c r="F34" s="149">
        <v>11</v>
      </c>
      <c r="G34" s="149">
        <v>1</v>
      </c>
      <c r="H34" s="149">
        <v>4</v>
      </c>
      <c r="I34" s="182">
        <f t="shared" si="1"/>
        <v>16</v>
      </c>
      <c r="J34" s="149">
        <v>11</v>
      </c>
      <c r="K34" s="554">
        <f t="shared" si="9"/>
        <v>100</v>
      </c>
      <c r="L34" s="149">
        <v>1</v>
      </c>
      <c r="M34" s="148">
        <f>L34/G34*100</f>
        <v>100</v>
      </c>
      <c r="N34" s="149">
        <v>4</v>
      </c>
      <c r="O34" s="173">
        <f>N34/H34*100</f>
        <v>100</v>
      </c>
      <c r="P34" s="178">
        <f t="shared" si="3"/>
        <v>16</v>
      </c>
      <c r="Q34" s="149">
        <v>0</v>
      </c>
      <c r="R34" s="173">
        <f t="shared" si="6"/>
        <v>0</v>
      </c>
      <c r="S34" s="149">
        <v>0</v>
      </c>
      <c r="T34" s="298">
        <f>S34/L34*100</f>
        <v>0</v>
      </c>
      <c r="U34" s="149">
        <v>0</v>
      </c>
      <c r="V34" s="173">
        <f>U34/N34*100</f>
        <v>0</v>
      </c>
      <c r="W34" s="178">
        <f t="shared" si="4"/>
        <v>0</v>
      </c>
      <c r="X34" s="507">
        <v>0</v>
      </c>
      <c r="Y34" s="211">
        <v>0</v>
      </c>
      <c r="Z34" s="2"/>
      <c r="AA34" s="2"/>
    </row>
    <row r="35" spans="1:27" ht="28.5" customHeight="1">
      <c r="A35" s="190">
        <v>27</v>
      </c>
      <c r="B35" s="131" t="s">
        <v>410</v>
      </c>
      <c r="C35" s="106">
        <v>1</v>
      </c>
      <c r="D35" s="149">
        <v>1</v>
      </c>
      <c r="E35" s="148">
        <f t="shared" si="0"/>
        <v>100</v>
      </c>
      <c r="F35" s="149">
        <v>5</v>
      </c>
      <c r="G35" s="149">
        <v>0</v>
      </c>
      <c r="H35" s="149">
        <v>1</v>
      </c>
      <c r="I35" s="182">
        <f t="shared" si="1"/>
        <v>6</v>
      </c>
      <c r="J35" s="149">
        <v>5</v>
      </c>
      <c r="K35" s="554">
        <f t="shared" si="9"/>
        <v>100</v>
      </c>
      <c r="L35" s="149">
        <v>0</v>
      </c>
      <c r="M35" s="148">
        <f t="shared" si="5"/>
        <v>0</v>
      </c>
      <c r="N35" s="149">
        <v>1</v>
      </c>
      <c r="O35" s="173">
        <f>N35/H35*100</f>
        <v>100</v>
      </c>
      <c r="P35" s="178">
        <f t="shared" si="3"/>
        <v>6</v>
      </c>
      <c r="Q35" s="149">
        <v>0</v>
      </c>
      <c r="R35" s="173">
        <f t="shared" si="6"/>
        <v>0</v>
      </c>
      <c r="S35" s="149">
        <v>0</v>
      </c>
      <c r="T35" s="298">
        <v>0</v>
      </c>
      <c r="U35" s="149">
        <v>0</v>
      </c>
      <c r="V35" s="173">
        <f>U35/N35*100</f>
        <v>0</v>
      </c>
      <c r="W35" s="178">
        <f t="shared" si="4"/>
        <v>0</v>
      </c>
      <c r="X35" s="507">
        <v>0</v>
      </c>
      <c r="Y35" s="211">
        <v>0</v>
      </c>
      <c r="Z35" s="2"/>
      <c r="AA35" s="2"/>
    </row>
    <row r="36" spans="1:27" ht="28.5" customHeight="1">
      <c r="A36" s="115">
        <v>28</v>
      </c>
      <c r="B36" s="131" t="s">
        <v>411</v>
      </c>
      <c r="C36" s="106">
        <v>1</v>
      </c>
      <c r="D36" s="149">
        <v>1</v>
      </c>
      <c r="E36" s="148">
        <f t="shared" si="0"/>
        <v>100</v>
      </c>
      <c r="F36" s="149">
        <v>6</v>
      </c>
      <c r="G36" s="149">
        <v>0</v>
      </c>
      <c r="H36" s="149">
        <v>0</v>
      </c>
      <c r="I36" s="182">
        <f t="shared" si="1"/>
        <v>6</v>
      </c>
      <c r="J36" s="149">
        <v>6</v>
      </c>
      <c r="K36" s="554">
        <f t="shared" si="9"/>
        <v>100</v>
      </c>
      <c r="L36" s="149">
        <v>0</v>
      </c>
      <c r="M36" s="148">
        <f t="shared" si="5"/>
        <v>0</v>
      </c>
      <c r="N36" s="149">
        <v>0</v>
      </c>
      <c r="O36" s="173">
        <f t="shared" si="7"/>
        <v>0</v>
      </c>
      <c r="P36" s="178">
        <f t="shared" si="3"/>
        <v>6</v>
      </c>
      <c r="Q36" s="149">
        <v>0</v>
      </c>
      <c r="R36" s="173">
        <f t="shared" si="6"/>
        <v>0</v>
      </c>
      <c r="S36" s="149">
        <v>0</v>
      </c>
      <c r="T36" s="298">
        <v>0</v>
      </c>
      <c r="U36" s="149">
        <v>0</v>
      </c>
      <c r="V36" s="173">
        <v>0</v>
      </c>
      <c r="W36" s="178">
        <f t="shared" si="4"/>
        <v>0</v>
      </c>
      <c r="X36" s="507">
        <v>0</v>
      </c>
      <c r="Y36" s="211">
        <v>0</v>
      </c>
      <c r="Z36" s="2"/>
      <c r="AA36" s="2"/>
    </row>
    <row r="37" spans="1:27" ht="28.5" customHeight="1">
      <c r="A37" s="190">
        <v>29</v>
      </c>
      <c r="B37" s="131" t="s">
        <v>412</v>
      </c>
      <c r="C37" s="106">
        <v>1</v>
      </c>
      <c r="D37" s="149">
        <v>1</v>
      </c>
      <c r="E37" s="148">
        <f t="shared" si="0"/>
        <v>100</v>
      </c>
      <c r="F37" s="149">
        <v>3</v>
      </c>
      <c r="G37" s="149">
        <v>0</v>
      </c>
      <c r="H37" s="149">
        <v>0</v>
      </c>
      <c r="I37" s="182">
        <f t="shared" si="1"/>
        <v>3</v>
      </c>
      <c r="J37" s="149">
        <v>3</v>
      </c>
      <c r="K37" s="554">
        <f t="shared" si="9"/>
        <v>100</v>
      </c>
      <c r="L37" s="149">
        <v>0</v>
      </c>
      <c r="M37" s="148">
        <f t="shared" si="5"/>
        <v>0</v>
      </c>
      <c r="N37" s="149">
        <v>0</v>
      </c>
      <c r="O37" s="173">
        <f t="shared" si="7"/>
        <v>0</v>
      </c>
      <c r="P37" s="178">
        <f t="shared" si="3"/>
        <v>3</v>
      </c>
      <c r="Q37" s="149">
        <v>0</v>
      </c>
      <c r="R37" s="173">
        <f t="shared" si="6"/>
        <v>0</v>
      </c>
      <c r="S37" s="149">
        <v>0</v>
      </c>
      <c r="T37" s="298">
        <f>S37*L37/100</f>
        <v>0</v>
      </c>
      <c r="U37" s="149">
        <v>0</v>
      </c>
      <c r="V37" s="173">
        <f>U37*N37/100</f>
        <v>0</v>
      </c>
      <c r="W37" s="178">
        <f t="shared" si="4"/>
        <v>0</v>
      </c>
      <c r="X37" s="507">
        <v>0</v>
      </c>
      <c r="Y37" s="211">
        <v>0</v>
      </c>
      <c r="Z37" s="2"/>
      <c r="AA37" s="2"/>
    </row>
    <row r="38" spans="1:27" ht="28.5" customHeight="1">
      <c r="A38" s="115">
        <v>30</v>
      </c>
      <c r="B38" s="131" t="s">
        <v>413</v>
      </c>
      <c r="C38" s="106">
        <v>1</v>
      </c>
      <c r="D38" s="149">
        <v>0</v>
      </c>
      <c r="E38" s="148">
        <f t="shared" si="0"/>
        <v>0</v>
      </c>
      <c r="F38" s="149">
        <v>0</v>
      </c>
      <c r="G38" s="149">
        <v>0</v>
      </c>
      <c r="H38" s="149">
        <v>0</v>
      </c>
      <c r="I38" s="182">
        <f t="shared" si="1"/>
        <v>0</v>
      </c>
      <c r="J38" s="149">
        <v>0</v>
      </c>
      <c r="K38" s="554">
        <f>J38*F38/100</f>
        <v>0</v>
      </c>
      <c r="L38" s="149">
        <v>0</v>
      </c>
      <c r="M38" s="148">
        <f t="shared" si="5"/>
        <v>0</v>
      </c>
      <c r="N38" s="149">
        <v>0</v>
      </c>
      <c r="O38" s="173">
        <f t="shared" si="7"/>
        <v>0</v>
      </c>
      <c r="P38" s="178">
        <f t="shared" si="3"/>
        <v>0</v>
      </c>
      <c r="Q38" s="149">
        <v>0</v>
      </c>
      <c r="R38" s="173">
        <f>Q38*J38/100</f>
        <v>0</v>
      </c>
      <c r="S38" s="149">
        <v>0</v>
      </c>
      <c r="T38" s="298">
        <f>S38*L38/100</f>
        <v>0</v>
      </c>
      <c r="U38" s="149">
        <v>0</v>
      </c>
      <c r="V38" s="173">
        <f>U38*N38/100</f>
        <v>0</v>
      </c>
      <c r="W38" s="178">
        <f t="shared" si="4"/>
        <v>0</v>
      </c>
      <c r="X38" s="507">
        <v>0</v>
      </c>
      <c r="Y38" s="211">
        <v>0</v>
      </c>
      <c r="Z38" s="2"/>
      <c r="AA38" s="2"/>
    </row>
    <row r="39" spans="1:27" ht="28.5" customHeight="1">
      <c r="A39" s="190">
        <v>31</v>
      </c>
      <c r="B39" s="131" t="s">
        <v>414</v>
      </c>
      <c r="C39" s="106">
        <v>1</v>
      </c>
      <c r="D39" s="149">
        <v>1</v>
      </c>
      <c r="E39" s="148">
        <f t="shared" si="0"/>
        <v>100</v>
      </c>
      <c r="F39" s="149">
        <v>48</v>
      </c>
      <c r="G39" s="149">
        <v>8</v>
      </c>
      <c r="H39" s="149">
        <v>14</v>
      </c>
      <c r="I39" s="182">
        <f t="shared" si="1"/>
        <v>70</v>
      </c>
      <c r="J39" s="149">
        <v>34</v>
      </c>
      <c r="K39" s="554">
        <f>J39/F39*100</f>
        <v>70.83333333333334</v>
      </c>
      <c r="L39" s="149">
        <v>8</v>
      </c>
      <c r="M39" s="148">
        <f>L39/G39*100</f>
        <v>100</v>
      </c>
      <c r="N39" s="149">
        <v>14</v>
      </c>
      <c r="O39" s="173">
        <f>N39/H39*100</f>
        <v>100</v>
      </c>
      <c r="P39" s="178">
        <f t="shared" si="3"/>
        <v>56</v>
      </c>
      <c r="Q39" s="149">
        <v>0</v>
      </c>
      <c r="R39" s="173">
        <f t="shared" si="6"/>
        <v>0</v>
      </c>
      <c r="S39" s="149">
        <v>0</v>
      </c>
      <c r="T39" s="298">
        <f>S39/L39*100</f>
        <v>0</v>
      </c>
      <c r="U39" s="149">
        <v>0</v>
      </c>
      <c r="V39" s="173">
        <f>U39/N39*100</f>
        <v>0</v>
      </c>
      <c r="W39" s="178">
        <f t="shared" si="4"/>
        <v>0</v>
      </c>
      <c r="X39" s="507">
        <v>0</v>
      </c>
      <c r="Y39" s="211">
        <v>0</v>
      </c>
      <c r="Z39" s="2"/>
      <c r="AA39" s="2"/>
    </row>
    <row r="40" spans="1:27" ht="28.5" customHeight="1">
      <c r="A40" s="115">
        <v>32</v>
      </c>
      <c r="B40" s="131" t="s">
        <v>415</v>
      </c>
      <c r="C40" s="106">
        <v>1</v>
      </c>
      <c r="D40" s="149">
        <v>1</v>
      </c>
      <c r="E40" s="148">
        <f t="shared" si="0"/>
        <v>100</v>
      </c>
      <c r="F40" s="149">
        <v>1</v>
      </c>
      <c r="G40" s="149">
        <v>0</v>
      </c>
      <c r="H40" s="149">
        <v>0</v>
      </c>
      <c r="I40" s="182">
        <f t="shared" si="1"/>
        <v>1</v>
      </c>
      <c r="J40" s="149">
        <v>1</v>
      </c>
      <c r="K40" s="554">
        <f>J40/F40*100</f>
        <v>100</v>
      </c>
      <c r="L40" s="149">
        <v>0</v>
      </c>
      <c r="M40" s="148">
        <f t="shared" si="5"/>
        <v>0</v>
      </c>
      <c r="N40" s="149">
        <v>0</v>
      </c>
      <c r="O40" s="173">
        <f t="shared" si="7"/>
        <v>0</v>
      </c>
      <c r="P40" s="178">
        <f t="shared" si="3"/>
        <v>1</v>
      </c>
      <c r="Q40" s="149">
        <v>0</v>
      </c>
      <c r="R40" s="173">
        <f>Q40*J40/100</f>
        <v>0</v>
      </c>
      <c r="S40" s="149">
        <v>0</v>
      </c>
      <c r="T40" s="298">
        <f>S40*L40/100</f>
        <v>0</v>
      </c>
      <c r="U40" s="149">
        <v>0</v>
      </c>
      <c r="V40" s="173">
        <f>U40*N40/100</f>
        <v>0</v>
      </c>
      <c r="W40" s="178">
        <f t="shared" si="4"/>
        <v>0</v>
      </c>
      <c r="X40" s="507">
        <v>0</v>
      </c>
      <c r="Y40" s="211">
        <v>0</v>
      </c>
      <c r="Z40" s="2"/>
      <c r="AA40" s="2"/>
    </row>
    <row r="41" spans="1:27" ht="28.5" customHeight="1">
      <c r="A41" s="190">
        <v>33</v>
      </c>
      <c r="B41" s="131" t="s">
        <v>416</v>
      </c>
      <c r="C41" s="106">
        <v>1</v>
      </c>
      <c r="D41" s="149">
        <v>0</v>
      </c>
      <c r="E41" s="148">
        <f t="shared" si="0"/>
        <v>0</v>
      </c>
      <c r="F41" s="149">
        <v>0</v>
      </c>
      <c r="G41" s="149">
        <v>0</v>
      </c>
      <c r="H41" s="149">
        <v>0</v>
      </c>
      <c r="I41" s="182">
        <f t="shared" si="1"/>
        <v>0</v>
      </c>
      <c r="J41" s="149">
        <v>0</v>
      </c>
      <c r="K41" s="554">
        <f>J41*F41/100</f>
        <v>0</v>
      </c>
      <c r="L41" s="149">
        <v>0</v>
      </c>
      <c r="M41" s="148">
        <f t="shared" si="5"/>
        <v>0</v>
      </c>
      <c r="N41" s="149">
        <v>0</v>
      </c>
      <c r="O41" s="173">
        <f t="shared" si="7"/>
        <v>0</v>
      </c>
      <c r="P41" s="178">
        <f t="shared" si="3"/>
        <v>0</v>
      </c>
      <c r="Q41" s="149">
        <v>0</v>
      </c>
      <c r="R41" s="173">
        <f>Q41*J41/100</f>
        <v>0</v>
      </c>
      <c r="S41" s="149">
        <v>0</v>
      </c>
      <c r="T41" s="298">
        <f>S41*L41/100</f>
        <v>0</v>
      </c>
      <c r="U41" s="149">
        <v>0</v>
      </c>
      <c r="V41" s="173">
        <f>U41*N41/100</f>
        <v>0</v>
      </c>
      <c r="W41" s="178">
        <f t="shared" si="4"/>
        <v>0</v>
      </c>
      <c r="X41" s="507">
        <v>0</v>
      </c>
      <c r="Y41" s="211">
        <v>0</v>
      </c>
      <c r="Z41" s="2"/>
      <c r="AA41" s="2"/>
    </row>
    <row r="42" spans="1:27" ht="28.5" customHeight="1">
      <c r="A42" s="115">
        <v>34</v>
      </c>
      <c r="B42" s="131" t="s">
        <v>417</v>
      </c>
      <c r="C42" s="106">
        <v>1</v>
      </c>
      <c r="D42" s="149">
        <v>0</v>
      </c>
      <c r="E42" s="148">
        <f t="shared" si="0"/>
        <v>0</v>
      </c>
      <c r="F42" s="149">
        <v>0</v>
      </c>
      <c r="G42" s="149">
        <v>0</v>
      </c>
      <c r="H42" s="149">
        <v>0</v>
      </c>
      <c r="I42" s="182">
        <f t="shared" si="1"/>
        <v>0</v>
      </c>
      <c r="J42" s="149">
        <v>0</v>
      </c>
      <c r="K42" s="554">
        <f>J42*F42/100</f>
        <v>0</v>
      </c>
      <c r="L42" s="149">
        <v>0</v>
      </c>
      <c r="M42" s="148">
        <f t="shared" si="5"/>
        <v>0</v>
      </c>
      <c r="N42" s="149">
        <v>0</v>
      </c>
      <c r="O42" s="173">
        <f t="shared" si="7"/>
        <v>0</v>
      </c>
      <c r="P42" s="178">
        <f t="shared" si="3"/>
        <v>0</v>
      </c>
      <c r="Q42" s="149">
        <v>0</v>
      </c>
      <c r="R42" s="173">
        <v>0</v>
      </c>
      <c r="S42" s="149">
        <v>0</v>
      </c>
      <c r="T42" s="298">
        <v>0</v>
      </c>
      <c r="U42" s="149">
        <v>0</v>
      </c>
      <c r="V42" s="173">
        <v>0</v>
      </c>
      <c r="W42" s="178">
        <f t="shared" si="4"/>
        <v>0</v>
      </c>
      <c r="X42" s="507">
        <v>0</v>
      </c>
      <c r="Y42" s="211">
        <v>0</v>
      </c>
      <c r="Z42" s="2"/>
      <c r="AA42" s="2"/>
    </row>
    <row r="43" spans="1:27" ht="28.5" customHeight="1">
      <c r="A43" s="190">
        <v>35</v>
      </c>
      <c r="B43" s="131" t="s">
        <v>418</v>
      </c>
      <c r="C43" s="106">
        <v>1</v>
      </c>
      <c r="D43" s="149">
        <v>1</v>
      </c>
      <c r="E43" s="148">
        <f t="shared" si="0"/>
        <v>100</v>
      </c>
      <c r="F43" s="149">
        <v>3</v>
      </c>
      <c r="G43" s="149">
        <v>0</v>
      </c>
      <c r="H43" s="149">
        <v>0</v>
      </c>
      <c r="I43" s="182">
        <f t="shared" si="1"/>
        <v>3</v>
      </c>
      <c r="J43" s="149">
        <v>3</v>
      </c>
      <c r="K43" s="554">
        <f>J43/F43*100</f>
        <v>100</v>
      </c>
      <c r="L43" s="149">
        <v>0</v>
      </c>
      <c r="M43" s="148">
        <f t="shared" si="5"/>
        <v>0</v>
      </c>
      <c r="N43" s="149">
        <v>0</v>
      </c>
      <c r="O43" s="173">
        <f t="shared" si="7"/>
        <v>0</v>
      </c>
      <c r="P43" s="178">
        <f t="shared" si="3"/>
        <v>3</v>
      </c>
      <c r="Q43" s="149">
        <v>0</v>
      </c>
      <c r="R43" s="173">
        <f t="shared" si="6"/>
        <v>0</v>
      </c>
      <c r="S43" s="149">
        <v>0</v>
      </c>
      <c r="T43" s="298">
        <f aca="true" t="shared" si="10" ref="T43:T51">S43*L43/100</f>
        <v>0</v>
      </c>
      <c r="U43" s="149">
        <v>0</v>
      </c>
      <c r="V43" s="173">
        <f aca="true" t="shared" si="11" ref="V43:V51">U43*N43/100</f>
        <v>0</v>
      </c>
      <c r="W43" s="178">
        <f t="shared" si="4"/>
        <v>0</v>
      </c>
      <c r="X43" s="507">
        <v>0</v>
      </c>
      <c r="Y43" s="211">
        <v>0</v>
      </c>
      <c r="Z43" s="2"/>
      <c r="AA43" s="2"/>
    </row>
    <row r="44" spans="1:27" ht="28.5" customHeight="1">
      <c r="A44" s="115">
        <v>36</v>
      </c>
      <c r="B44" s="131" t="s">
        <v>419</v>
      </c>
      <c r="C44" s="106">
        <v>1</v>
      </c>
      <c r="D44" s="149">
        <v>0</v>
      </c>
      <c r="E44" s="148">
        <f t="shared" si="0"/>
        <v>0</v>
      </c>
      <c r="F44" s="149">
        <v>0</v>
      </c>
      <c r="G44" s="149">
        <v>0</v>
      </c>
      <c r="H44" s="149">
        <v>0</v>
      </c>
      <c r="I44" s="182">
        <f t="shared" si="1"/>
        <v>0</v>
      </c>
      <c r="J44" s="149">
        <v>0</v>
      </c>
      <c r="K44" s="554">
        <f>J44*F44/100</f>
        <v>0</v>
      </c>
      <c r="L44" s="149">
        <v>0</v>
      </c>
      <c r="M44" s="148">
        <f t="shared" si="5"/>
        <v>0</v>
      </c>
      <c r="N44" s="149">
        <v>0</v>
      </c>
      <c r="O44" s="173">
        <f t="shared" si="7"/>
        <v>0</v>
      </c>
      <c r="P44" s="178">
        <f t="shared" si="3"/>
        <v>0</v>
      </c>
      <c r="Q44" s="149">
        <v>0</v>
      </c>
      <c r="R44" s="173">
        <f>Q44*J44/100</f>
        <v>0</v>
      </c>
      <c r="S44" s="149">
        <v>0</v>
      </c>
      <c r="T44" s="298">
        <f t="shared" si="10"/>
        <v>0</v>
      </c>
      <c r="U44" s="149">
        <v>0</v>
      </c>
      <c r="V44" s="173">
        <f t="shared" si="11"/>
        <v>0</v>
      </c>
      <c r="W44" s="178">
        <f t="shared" si="4"/>
        <v>0</v>
      </c>
      <c r="X44" s="507">
        <v>0</v>
      </c>
      <c r="Y44" s="211">
        <v>0</v>
      </c>
      <c r="Z44" s="2"/>
      <c r="AA44" s="2"/>
    </row>
    <row r="45" spans="1:27" ht="28.5" customHeight="1">
      <c r="A45" s="190">
        <v>37</v>
      </c>
      <c r="B45" s="131" t="s">
        <v>420</v>
      </c>
      <c r="C45" s="106">
        <v>1</v>
      </c>
      <c r="D45" s="149">
        <v>0</v>
      </c>
      <c r="E45" s="148">
        <f t="shared" si="0"/>
        <v>0</v>
      </c>
      <c r="F45" s="149">
        <v>0</v>
      </c>
      <c r="G45" s="149">
        <v>0</v>
      </c>
      <c r="H45" s="149">
        <v>0</v>
      </c>
      <c r="I45" s="182">
        <f t="shared" si="1"/>
        <v>0</v>
      </c>
      <c r="J45" s="149">
        <v>0</v>
      </c>
      <c r="K45" s="554">
        <f>J45*F45/100</f>
        <v>0</v>
      </c>
      <c r="L45" s="149">
        <v>0</v>
      </c>
      <c r="M45" s="148">
        <f t="shared" si="5"/>
        <v>0</v>
      </c>
      <c r="N45" s="149">
        <v>0</v>
      </c>
      <c r="O45" s="173">
        <f t="shared" si="7"/>
        <v>0</v>
      </c>
      <c r="P45" s="178">
        <f t="shared" si="3"/>
        <v>0</v>
      </c>
      <c r="Q45" s="149">
        <v>0</v>
      </c>
      <c r="R45" s="173">
        <f>Q45*J45/100</f>
        <v>0</v>
      </c>
      <c r="S45" s="149">
        <v>0</v>
      </c>
      <c r="T45" s="298">
        <f t="shared" si="10"/>
        <v>0</v>
      </c>
      <c r="U45" s="149">
        <v>0</v>
      </c>
      <c r="V45" s="173">
        <f t="shared" si="11"/>
        <v>0</v>
      </c>
      <c r="W45" s="178">
        <f t="shared" si="4"/>
        <v>0</v>
      </c>
      <c r="X45" s="507">
        <v>0</v>
      </c>
      <c r="Y45" s="211">
        <v>0</v>
      </c>
      <c r="Z45" s="2"/>
      <c r="AA45" s="2"/>
    </row>
    <row r="46" spans="1:27" ht="28.5" customHeight="1">
      <c r="A46" s="115">
        <v>38</v>
      </c>
      <c r="B46" s="131" t="s">
        <v>254</v>
      </c>
      <c r="C46" s="106">
        <v>1</v>
      </c>
      <c r="D46" s="149">
        <v>1</v>
      </c>
      <c r="E46" s="148">
        <f t="shared" si="0"/>
        <v>100</v>
      </c>
      <c r="F46" s="149">
        <v>6</v>
      </c>
      <c r="G46" s="149">
        <v>0</v>
      </c>
      <c r="H46" s="149">
        <v>0</v>
      </c>
      <c r="I46" s="182">
        <f t="shared" si="1"/>
        <v>6</v>
      </c>
      <c r="J46" s="149">
        <v>6</v>
      </c>
      <c r="K46" s="554">
        <f>J46/F46*100</f>
        <v>100</v>
      </c>
      <c r="L46" s="149">
        <v>0</v>
      </c>
      <c r="M46" s="148">
        <v>0</v>
      </c>
      <c r="N46" s="149">
        <v>0</v>
      </c>
      <c r="O46" s="173">
        <f t="shared" si="7"/>
        <v>0</v>
      </c>
      <c r="P46" s="178">
        <f t="shared" si="3"/>
        <v>6</v>
      </c>
      <c r="Q46" s="149">
        <v>0</v>
      </c>
      <c r="R46" s="173">
        <f t="shared" si="6"/>
        <v>0</v>
      </c>
      <c r="S46" s="149">
        <v>0</v>
      </c>
      <c r="T46" s="298">
        <f t="shared" si="10"/>
        <v>0</v>
      </c>
      <c r="U46" s="149">
        <v>0</v>
      </c>
      <c r="V46" s="173">
        <f t="shared" si="11"/>
        <v>0</v>
      </c>
      <c r="W46" s="178">
        <f t="shared" si="4"/>
        <v>0</v>
      </c>
      <c r="X46" s="507">
        <v>0</v>
      </c>
      <c r="Y46" s="211">
        <v>0</v>
      </c>
      <c r="Z46" s="2"/>
      <c r="AA46" s="2"/>
    </row>
    <row r="47" spans="1:27" ht="28.5" customHeight="1">
      <c r="A47" s="190">
        <v>39</v>
      </c>
      <c r="B47" s="131" t="s">
        <v>46</v>
      </c>
      <c r="C47" s="106">
        <v>1</v>
      </c>
      <c r="D47" s="149">
        <v>0</v>
      </c>
      <c r="E47" s="148">
        <f t="shared" si="0"/>
        <v>0</v>
      </c>
      <c r="F47" s="149">
        <v>0</v>
      </c>
      <c r="G47" s="149">
        <v>0</v>
      </c>
      <c r="H47" s="149">
        <v>0</v>
      </c>
      <c r="I47" s="182">
        <f t="shared" si="1"/>
        <v>0</v>
      </c>
      <c r="J47" s="149">
        <v>0</v>
      </c>
      <c r="K47" s="554">
        <f>J47*F47/100</f>
        <v>0</v>
      </c>
      <c r="L47" s="149">
        <v>0</v>
      </c>
      <c r="M47" s="148">
        <f t="shared" si="5"/>
        <v>0</v>
      </c>
      <c r="N47" s="149">
        <v>0</v>
      </c>
      <c r="O47" s="173">
        <f t="shared" si="7"/>
        <v>0</v>
      </c>
      <c r="P47" s="178">
        <f t="shared" si="3"/>
        <v>0</v>
      </c>
      <c r="Q47" s="149">
        <v>0</v>
      </c>
      <c r="R47" s="173">
        <f>Q47*J47/100</f>
        <v>0</v>
      </c>
      <c r="S47" s="149">
        <v>0</v>
      </c>
      <c r="T47" s="298">
        <f t="shared" si="10"/>
        <v>0</v>
      </c>
      <c r="U47" s="149">
        <v>0</v>
      </c>
      <c r="V47" s="173">
        <f t="shared" si="11"/>
        <v>0</v>
      </c>
      <c r="W47" s="178">
        <f t="shared" si="4"/>
        <v>0</v>
      </c>
      <c r="X47" s="507">
        <v>0</v>
      </c>
      <c r="Y47" s="211">
        <v>0</v>
      </c>
      <c r="Z47" s="2"/>
      <c r="AA47" s="2"/>
    </row>
    <row r="48" spans="1:27" ht="28.5" customHeight="1">
      <c r="A48" s="115">
        <v>40</v>
      </c>
      <c r="B48" s="131" t="s">
        <v>421</v>
      </c>
      <c r="C48" s="106">
        <v>1</v>
      </c>
      <c r="D48" s="149">
        <v>1</v>
      </c>
      <c r="E48" s="148">
        <f t="shared" si="0"/>
        <v>100</v>
      </c>
      <c r="F48" s="149">
        <v>4</v>
      </c>
      <c r="G48" s="149">
        <v>0</v>
      </c>
      <c r="H48" s="149">
        <v>0</v>
      </c>
      <c r="I48" s="182">
        <f t="shared" si="1"/>
        <v>4</v>
      </c>
      <c r="J48" s="149">
        <v>4</v>
      </c>
      <c r="K48" s="554">
        <f>J48/F48*100</f>
        <v>100</v>
      </c>
      <c r="L48" s="149">
        <v>0</v>
      </c>
      <c r="M48" s="148">
        <f t="shared" si="5"/>
        <v>0</v>
      </c>
      <c r="N48" s="149">
        <v>0</v>
      </c>
      <c r="O48" s="173">
        <f t="shared" si="7"/>
        <v>0</v>
      </c>
      <c r="P48" s="178">
        <f>J48+L48+N48</f>
        <v>4</v>
      </c>
      <c r="Q48" s="149">
        <v>0</v>
      </c>
      <c r="R48" s="173">
        <f t="shared" si="6"/>
        <v>0</v>
      </c>
      <c r="S48" s="149">
        <v>0</v>
      </c>
      <c r="T48" s="298">
        <f t="shared" si="10"/>
        <v>0</v>
      </c>
      <c r="U48" s="149">
        <v>0</v>
      </c>
      <c r="V48" s="173">
        <f t="shared" si="11"/>
        <v>0</v>
      </c>
      <c r="W48" s="178">
        <f t="shared" si="4"/>
        <v>0</v>
      </c>
      <c r="X48" s="507">
        <v>0</v>
      </c>
      <c r="Y48" s="211">
        <v>0</v>
      </c>
      <c r="Z48" s="2"/>
      <c r="AA48" s="2"/>
    </row>
    <row r="49" spans="1:27" ht="28.5" customHeight="1">
      <c r="A49" s="190">
        <v>41</v>
      </c>
      <c r="B49" s="131" t="s">
        <v>422</v>
      </c>
      <c r="C49" s="106">
        <v>1</v>
      </c>
      <c r="D49" s="149">
        <v>1</v>
      </c>
      <c r="E49" s="148">
        <f t="shared" si="0"/>
        <v>100</v>
      </c>
      <c r="F49" s="149">
        <v>2</v>
      </c>
      <c r="G49" s="149">
        <v>0</v>
      </c>
      <c r="H49" s="149">
        <v>0</v>
      </c>
      <c r="I49" s="182">
        <f t="shared" si="1"/>
        <v>2</v>
      </c>
      <c r="J49" s="149">
        <v>2</v>
      </c>
      <c r="K49" s="554">
        <f>J49/F49*100</f>
        <v>100</v>
      </c>
      <c r="L49" s="149">
        <v>0</v>
      </c>
      <c r="M49" s="148">
        <f t="shared" si="5"/>
        <v>0</v>
      </c>
      <c r="N49" s="149">
        <v>0</v>
      </c>
      <c r="O49" s="173">
        <f t="shared" si="7"/>
        <v>0</v>
      </c>
      <c r="P49" s="178">
        <f aca="true" t="shared" si="12" ref="P49:P112">J49+L49+N49</f>
        <v>2</v>
      </c>
      <c r="Q49" s="149">
        <v>0</v>
      </c>
      <c r="R49" s="173">
        <f t="shared" si="6"/>
        <v>0</v>
      </c>
      <c r="S49" s="149">
        <v>0</v>
      </c>
      <c r="T49" s="298">
        <f t="shared" si="10"/>
        <v>0</v>
      </c>
      <c r="U49" s="149">
        <v>0</v>
      </c>
      <c r="V49" s="173">
        <f t="shared" si="11"/>
        <v>0</v>
      </c>
      <c r="W49" s="178">
        <f t="shared" si="4"/>
        <v>0</v>
      </c>
      <c r="X49" s="507">
        <v>0</v>
      </c>
      <c r="Y49" s="211">
        <v>0</v>
      </c>
      <c r="Z49" s="2"/>
      <c r="AA49" s="2"/>
    </row>
    <row r="50" spans="1:27" ht="28.5" customHeight="1">
      <c r="A50" s="115">
        <v>42</v>
      </c>
      <c r="B50" s="131" t="s">
        <v>423</v>
      </c>
      <c r="C50" s="106">
        <v>1</v>
      </c>
      <c r="D50" s="149">
        <v>0</v>
      </c>
      <c r="E50" s="148">
        <f t="shared" si="0"/>
        <v>0</v>
      </c>
      <c r="F50" s="149">
        <v>0</v>
      </c>
      <c r="G50" s="149">
        <v>0</v>
      </c>
      <c r="H50" s="149">
        <v>0</v>
      </c>
      <c r="I50" s="182">
        <f t="shared" si="1"/>
        <v>0</v>
      </c>
      <c r="J50" s="149">
        <v>0</v>
      </c>
      <c r="K50" s="554">
        <f>J50*F50/100</f>
        <v>0</v>
      </c>
      <c r="L50" s="149">
        <v>0</v>
      </c>
      <c r="M50" s="148">
        <f t="shared" si="5"/>
        <v>0</v>
      </c>
      <c r="N50" s="149">
        <v>0</v>
      </c>
      <c r="O50" s="173">
        <f t="shared" si="7"/>
        <v>0</v>
      </c>
      <c r="P50" s="178">
        <f t="shared" si="12"/>
        <v>0</v>
      </c>
      <c r="Q50" s="149">
        <v>0</v>
      </c>
      <c r="R50" s="173">
        <f>Q50*J50/100</f>
        <v>0</v>
      </c>
      <c r="S50" s="149">
        <v>0</v>
      </c>
      <c r="T50" s="298">
        <f t="shared" si="10"/>
        <v>0</v>
      </c>
      <c r="U50" s="149">
        <v>0</v>
      </c>
      <c r="V50" s="173">
        <f t="shared" si="11"/>
        <v>0</v>
      </c>
      <c r="W50" s="178">
        <f t="shared" si="4"/>
        <v>0</v>
      </c>
      <c r="X50" s="507">
        <v>0</v>
      </c>
      <c r="Y50" s="211">
        <v>0</v>
      </c>
      <c r="Z50" s="2"/>
      <c r="AA50" s="2"/>
    </row>
    <row r="51" spans="1:27" ht="28.5" customHeight="1">
      <c r="A51" s="190">
        <v>43</v>
      </c>
      <c r="B51" s="131" t="s">
        <v>424</v>
      </c>
      <c r="C51" s="106">
        <v>1</v>
      </c>
      <c r="D51" s="149">
        <v>1</v>
      </c>
      <c r="E51" s="148">
        <f t="shared" si="0"/>
        <v>100</v>
      </c>
      <c r="F51" s="149">
        <v>8</v>
      </c>
      <c r="G51" s="149">
        <v>0</v>
      </c>
      <c r="H51" s="149">
        <v>0</v>
      </c>
      <c r="I51" s="182">
        <f t="shared" si="1"/>
        <v>8</v>
      </c>
      <c r="J51" s="149">
        <v>5</v>
      </c>
      <c r="K51" s="554">
        <f>J51/F51*100</f>
        <v>62.5</v>
      </c>
      <c r="L51" s="149">
        <v>0</v>
      </c>
      <c r="M51" s="148">
        <f t="shared" si="5"/>
        <v>0</v>
      </c>
      <c r="N51" s="149">
        <v>0</v>
      </c>
      <c r="O51" s="173">
        <f t="shared" si="7"/>
        <v>0</v>
      </c>
      <c r="P51" s="178">
        <f t="shared" si="12"/>
        <v>5</v>
      </c>
      <c r="Q51" s="149">
        <v>2</v>
      </c>
      <c r="R51" s="173">
        <f t="shared" si="6"/>
        <v>40</v>
      </c>
      <c r="S51" s="149">
        <v>0</v>
      </c>
      <c r="T51" s="298">
        <f t="shared" si="10"/>
        <v>0</v>
      </c>
      <c r="U51" s="149">
        <v>0</v>
      </c>
      <c r="V51" s="173">
        <f t="shared" si="11"/>
        <v>0</v>
      </c>
      <c r="W51" s="178">
        <f t="shared" si="4"/>
        <v>2</v>
      </c>
      <c r="X51" s="507">
        <v>20</v>
      </c>
      <c r="Y51" s="211">
        <v>20</v>
      </c>
      <c r="Z51" s="2"/>
      <c r="AA51" s="2"/>
    </row>
    <row r="52" spans="1:27" ht="28.5" customHeight="1">
      <c r="A52" s="115">
        <v>44</v>
      </c>
      <c r="B52" s="131" t="s">
        <v>425</v>
      </c>
      <c r="C52" s="106">
        <v>1</v>
      </c>
      <c r="D52" s="149">
        <v>1</v>
      </c>
      <c r="E52" s="148">
        <f t="shared" si="0"/>
        <v>100</v>
      </c>
      <c r="F52" s="149">
        <v>32</v>
      </c>
      <c r="G52" s="149">
        <v>4</v>
      </c>
      <c r="H52" s="149">
        <v>3</v>
      </c>
      <c r="I52" s="182">
        <f t="shared" si="1"/>
        <v>39</v>
      </c>
      <c r="J52" s="149">
        <v>32</v>
      </c>
      <c r="K52" s="554">
        <f>J52/F52*100</f>
        <v>100</v>
      </c>
      <c r="L52" s="149">
        <v>4</v>
      </c>
      <c r="M52" s="148">
        <f>L52/G52*100</f>
        <v>100</v>
      </c>
      <c r="N52" s="149">
        <v>3</v>
      </c>
      <c r="O52" s="173">
        <f>N52/H52*100</f>
        <v>100</v>
      </c>
      <c r="P52" s="178">
        <f t="shared" si="12"/>
        <v>39</v>
      </c>
      <c r="Q52" s="149">
        <v>0</v>
      </c>
      <c r="R52" s="173">
        <f t="shared" si="6"/>
        <v>0</v>
      </c>
      <c r="S52" s="149">
        <v>0</v>
      </c>
      <c r="T52" s="298">
        <f>S52/L52*100</f>
        <v>0</v>
      </c>
      <c r="U52" s="149">
        <v>0</v>
      </c>
      <c r="V52" s="173">
        <f>U52/N52*100</f>
        <v>0</v>
      </c>
      <c r="W52" s="178">
        <f t="shared" si="4"/>
        <v>0</v>
      </c>
      <c r="X52" s="507">
        <v>0</v>
      </c>
      <c r="Y52" s="211">
        <v>0</v>
      </c>
      <c r="Z52" s="2"/>
      <c r="AA52" s="2"/>
    </row>
    <row r="53" spans="1:27" ht="28.5" customHeight="1">
      <c r="A53" s="190">
        <v>45</v>
      </c>
      <c r="B53" s="131" t="s">
        <v>426</v>
      </c>
      <c r="C53" s="106">
        <v>1</v>
      </c>
      <c r="D53" s="149">
        <v>1</v>
      </c>
      <c r="E53" s="148">
        <f t="shared" si="0"/>
        <v>100</v>
      </c>
      <c r="F53" s="149">
        <v>1</v>
      </c>
      <c r="G53" s="149">
        <v>0</v>
      </c>
      <c r="H53" s="149">
        <v>0</v>
      </c>
      <c r="I53" s="182">
        <f t="shared" si="1"/>
        <v>1</v>
      </c>
      <c r="J53" s="149">
        <v>1</v>
      </c>
      <c r="K53" s="554">
        <f>J53/F53*100</f>
        <v>100</v>
      </c>
      <c r="L53" s="149">
        <v>0</v>
      </c>
      <c r="M53" s="148">
        <f t="shared" si="5"/>
        <v>0</v>
      </c>
      <c r="N53" s="149">
        <v>0</v>
      </c>
      <c r="O53" s="173">
        <f t="shared" si="7"/>
        <v>0</v>
      </c>
      <c r="P53" s="178">
        <f t="shared" si="12"/>
        <v>1</v>
      </c>
      <c r="Q53" s="149">
        <v>0</v>
      </c>
      <c r="R53" s="173">
        <f t="shared" si="6"/>
        <v>0</v>
      </c>
      <c r="S53" s="149">
        <v>0</v>
      </c>
      <c r="T53" s="298">
        <f aca="true" t="shared" si="13" ref="T53:T64">S53*L53/100</f>
        <v>0</v>
      </c>
      <c r="U53" s="149">
        <v>0</v>
      </c>
      <c r="V53" s="173">
        <f aca="true" t="shared" si="14" ref="V53:V116">U53*N53/100</f>
        <v>0</v>
      </c>
      <c r="W53" s="178">
        <f t="shared" si="4"/>
        <v>0</v>
      </c>
      <c r="X53" s="507">
        <v>0</v>
      </c>
      <c r="Y53" s="211">
        <v>0</v>
      </c>
      <c r="Z53" s="2"/>
      <c r="AA53" s="2"/>
    </row>
    <row r="54" spans="1:27" ht="28.5" customHeight="1">
      <c r="A54" s="115">
        <v>46</v>
      </c>
      <c r="B54" s="131" t="s">
        <v>427</v>
      </c>
      <c r="C54" s="106">
        <v>1</v>
      </c>
      <c r="D54" s="149">
        <v>0</v>
      </c>
      <c r="E54" s="148">
        <f t="shared" si="0"/>
        <v>0</v>
      </c>
      <c r="F54" s="149">
        <v>0</v>
      </c>
      <c r="G54" s="149">
        <v>0</v>
      </c>
      <c r="H54" s="149">
        <v>0</v>
      </c>
      <c r="I54" s="182">
        <f t="shared" si="1"/>
        <v>0</v>
      </c>
      <c r="J54" s="149">
        <v>0</v>
      </c>
      <c r="K54" s="554">
        <f>J54*F54/100</f>
        <v>0</v>
      </c>
      <c r="L54" s="149">
        <v>0</v>
      </c>
      <c r="M54" s="148">
        <f t="shared" si="5"/>
        <v>0</v>
      </c>
      <c r="N54" s="149">
        <v>0</v>
      </c>
      <c r="O54" s="173">
        <f t="shared" si="7"/>
        <v>0</v>
      </c>
      <c r="P54" s="178">
        <f t="shared" si="12"/>
        <v>0</v>
      </c>
      <c r="Q54" s="149">
        <v>0</v>
      </c>
      <c r="R54" s="173">
        <f>Q54*J54/100</f>
        <v>0</v>
      </c>
      <c r="S54" s="149">
        <v>0</v>
      </c>
      <c r="T54" s="298">
        <f t="shared" si="13"/>
        <v>0</v>
      </c>
      <c r="U54" s="149">
        <v>0</v>
      </c>
      <c r="V54" s="173">
        <f t="shared" si="14"/>
        <v>0</v>
      </c>
      <c r="W54" s="178">
        <f t="shared" si="4"/>
        <v>0</v>
      </c>
      <c r="X54" s="507">
        <v>0</v>
      </c>
      <c r="Y54" s="211">
        <v>0</v>
      </c>
      <c r="Z54" s="2"/>
      <c r="AA54" s="2"/>
    </row>
    <row r="55" spans="1:27" ht="28.5" customHeight="1">
      <c r="A55" s="190">
        <v>47</v>
      </c>
      <c r="B55" s="131" t="s">
        <v>428</v>
      </c>
      <c r="C55" s="106">
        <v>1</v>
      </c>
      <c r="D55" s="149">
        <v>1</v>
      </c>
      <c r="E55" s="148">
        <f t="shared" si="0"/>
        <v>100</v>
      </c>
      <c r="F55" s="149">
        <v>10</v>
      </c>
      <c r="G55" s="149">
        <v>0</v>
      </c>
      <c r="H55" s="149">
        <v>0</v>
      </c>
      <c r="I55" s="182">
        <f t="shared" si="1"/>
        <v>10</v>
      </c>
      <c r="J55" s="149">
        <v>10</v>
      </c>
      <c r="K55" s="554">
        <f>J55/F55*100</f>
        <v>100</v>
      </c>
      <c r="L55" s="149">
        <v>0</v>
      </c>
      <c r="M55" s="148">
        <f t="shared" si="5"/>
        <v>0</v>
      </c>
      <c r="N55" s="149">
        <v>0</v>
      </c>
      <c r="O55" s="173">
        <f t="shared" si="7"/>
        <v>0</v>
      </c>
      <c r="P55" s="178">
        <f t="shared" si="12"/>
        <v>10</v>
      </c>
      <c r="Q55" s="149">
        <v>0</v>
      </c>
      <c r="R55" s="173">
        <f t="shared" si="6"/>
        <v>0</v>
      </c>
      <c r="S55" s="149">
        <v>0</v>
      </c>
      <c r="T55" s="298">
        <f t="shared" si="13"/>
        <v>0</v>
      </c>
      <c r="U55" s="149">
        <v>0</v>
      </c>
      <c r="V55" s="173">
        <f t="shared" si="14"/>
        <v>0</v>
      </c>
      <c r="W55" s="178">
        <f t="shared" si="4"/>
        <v>0</v>
      </c>
      <c r="X55" s="507">
        <v>0</v>
      </c>
      <c r="Y55" s="211">
        <v>0</v>
      </c>
      <c r="Z55" s="2"/>
      <c r="AA55" s="2"/>
    </row>
    <row r="56" spans="1:27" ht="28.5" customHeight="1">
      <c r="A56" s="115">
        <v>48</v>
      </c>
      <c r="B56" s="131" t="s">
        <v>429</v>
      </c>
      <c r="C56" s="106">
        <v>1</v>
      </c>
      <c r="D56" s="149">
        <v>1</v>
      </c>
      <c r="E56" s="148">
        <f t="shared" si="0"/>
        <v>100</v>
      </c>
      <c r="F56" s="149">
        <v>5</v>
      </c>
      <c r="G56" s="149">
        <v>0</v>
      </c>
      <c r="H56" s="149">
        <v>0</v>
      </c>
      <c r="I56" s="182">
        <f t="shared" si="1"/>
        <v>5</v>
      </c>
      <c r="J56" s="149">
        <v>5</v>
      </c>
      <c r="K56" s="554">
        <f>J56/F56*100</f>
        <v>100</v>
      </c>
      <c r="L56" s="149">
        <v>0</v>
      </c>
      <c r="M56" s="148">
        <f t="shared" si="5"/>
        <v>0</v>
      </c>
      <c r="N56" s="149">
        <v>0</v>
      </c>
      <c r="O56" s="173">
        <f t="shared" si="7"/>
        <v>0</v>
      </c>
      <c r="P56" s="178">
        <f t="shared" si="12"/>
        <v>5</v>
      </c>
      <c r="Q56" s="149">
        <v>0</v>
      </c>
      <c r="R56" s="173">
        <f t="shared" si="6"/>
        <v>0</v>
      </c>
      <c r="S56" s="149">
        <v>0</v>
      </c>
      <c r="T56" s="298">
        <f t="shared" si="13"/>
        <v>0</v>
      </c>
      <c r="U56" s="149">
        <v>0</v>
      </c>
      <c r="V56" s="173">
        <f t="shared" si="14"/>
        <v>0</v>
      </c>
      <c r="W56" s="178">
        <f t="shared" si="4"/>
        <v>0</v>
      </c>
      <c r="X56" s="507">
        <v>0</v>
      </c>
      <c r="Y56" s="211">
        <v>0</v>
      </c>
      <c r="Z56" s="2"/>
      <c r="AA56" s="2"/>
    </row>
    <row r="57" spans="1:27" ht="28.5" customHeight="1">
      <c r="A57" s="190">
        <v>49</v>
      </c>
      <c r="B57" s="131" t="s">
        <v>430</v>
      </c>
      <c r="C57" s="106">
        <v>1</v>
      </c>
      <c r="D57" s="149">
        <v>1</v>
      </c>
      <c r="E57" s="148">
        <f t="shared" si="0"/>
        <v>100</v>
      </c>
      <c r="F57" s="149">
        <v>3</v>
      </c>
      <c r="G57" s="149">
        <v>0</v>
      </c>
      <c r="H57" s="149">
        <v>0</v>
      </c>
      <c r="I57" s="182">
        <f t="shared" si="1"/>
        <v>3</v>
      </c>
      <c r="J57" s="149">
        <v>3</v>
      </c>
      <c r="K57" s="554">
        <f>J57/F57*100</f>
        <v>100</v>
      </c>
      <c r="L57" s="149">
        <v>0</v>
      </c>
      <c r="M57" s="148">
        <f t="shared" si="5"/>
        <v>0</v>
      </c>
      <c r="N57" s="149">
        <v>0</v>
      </c>
      <c r="O57" s="173">
        <f t="shared" si="7"/>
        <v>0</v>
      </c>
      <c r="P57" s="178">
        <f t="shared" si="12"/>
        <v>3</v>
      </c>
      <c r="Q57" s="149">
        <v>0</v>
      </c>
      <c r="R57" s="173">
        <f t="shared" si="6"/>
        <v>0</v>
      </c>
      <c r="S57" s="149">
        <v>0</v>
      </c>
      <c r="T57" s="298">
        <f t="shared" si="13"/>
        <v>0</v>
      </c>
      <c r="U57" s="149">
        <v>0</v>
      </c>
      <c r="V57" s="173">
        <f t="shared" si="14"/>
        <v>0</v>
      </c>
      <c r="W57" s="178">
        <f t="shared" si="4"/>
        <v>0</v>
      </c>
      <c r="X57" s="507">
        <v>0</v>
      </c>
      <c r="Y57" s="211">
        <v>0</v>
      </c>
      <c r="Z57" s="2"/>
      <c r="AA57" s="2"/>
    </row>
    <row r="58" spans="1:27" ht="28.5" customHeight="1">
      <c r="A58" s="115">
        <v>50</v>
      </c>
      <c r="B58" s="131" t="s">
        <v>431</v>
      </c>
      <c r="C58" s="106">
        <v>1</v>
      </c>
      <c r="D58" s="149">
        <v>1</v>
      </c>
      <c r="E58" s="148">
        <f t="shared" si="0"/>
        <v>100</v>
      </c>
      <c r="F58" s="149">
        <v>1</v>
      </c>
      <c r="G58" s="149">
        <v>0</v>
      </c>
      <c r="H58" s="149">
        <v>0</v>
      </c>
      <c r="I58" s="182">
        <f t="shared" si="1"/>
        <v>1</v>
      </c>
      <c r="J58" s="149">
        <v>1</v>
      </c>
      <c r="K58" s="554">
        <f>J58/F58*100</f>
        <v>100</v>
      </c>
      <c r="L58" s="149">
        <v>0</v>
      </c>
      <c r="M58" s="148">
        <f t="shared" si="5"/>
        <v>0</v>
      </c>
      <c r="N58" s="149">
        <v>0</v>
      </c>
      <c r="O58" s="173">
        <f t="shared" si="7"/>
        <v>0</v>
      </c>
      <c r="P58" s="178">
        <f t="shared" si="12"/>
        <v>1</v>
      </c>
      <c r="Q58" s="149">
        <v>0</v>
      </c>
      <c r="R58" s="173">
        <f t="shared" si="6"/>
        <v>0</v>
      </c>
      <c r="S58" s="149">
        <v>0</v>
      </c>
      <c r="T58" s="298">
        <f t="shared" si="13"/>
        <v>0</v>
      </c>
      <c r="U58" s="149">
        <v>0</v>
      </c>
      <c r="V58" s="173">
        <f t="shared" si="14"/>
        <v>0</v>
      </c>
      <c r="W58" s="178">
        <f t="shared" si="4"/>
        <v>0</v>
      </c>
      <c r="X58" s="507">
        <v>0</v>
      </c>
      <c r="Y58" s="211">
        <v>0</v>
      </c>
      <c r="Z58" s="2"/>
      <c r="AA58" s="2"/>
    </row>
    <row r="59" spans="1:27" ht="28.5" customHeight="1">
      <c r="A59" s="190">
        <v>51</v>
      </c>
      <c r="B59" s="131" t="s">
        <v>432</v>
      </c>
      <c r="C59" s="106">
        <v>1</v>
      </c>
      <c r="D59" s="149">
        <v>0</v>
      </c>
      <c r="E59" s="148">
        <f t="shared" si="0"/>
        <v>0</v>
      </c>
      <c r="F59" s="149">
        <v>0</v>
      </c>
      <c r="G59" s="149">
        <v>0</v>
      </c>
      <c r="H59" s="149">
        <v>0</v>
      </c>
      <c r="I59" s="182">
        <f t="shared" si="1"/>
        <v>0</v>
      </c>
      <c r="J59" s="149">
        <v>0</v>
      </c>
      <c r="K59" s="554">
        <f>J59*F59/100</f>
        <v>0</v>
      </c>
      <c r="L59" s="149">
        <v>0</v>
      </c>
      <c r="M59" s="148">
        <f t="shared" si="5"/>
        <v>0</v>
      </c>
      <c r="N59" s="149">
        <v>0</v>
      </c>
      <c r="O59" s="173">
        <f t="shared" si="7"/>
        <v>0</v>
      </c>
      <c r="P59" s="178">
        <f t="shared" si="12"/>
        <v>0</v>
      </c>
      <c r="Q59" s="149">
        <v>0</v>
      </c>
      <c r="R59" s="173">
        <f>Q59*J59/100</f>
        <v>0</v>
      </c>
      <c r="S59" s="149">
        <v>0</v>
      </c>
      <c r="T59" s="298">
        <f t="shared" si="13"/>
        <v>0</v>
      </c>
      <c r="U59" s="149">
        <v>0</v>
      </c>
      <c r="V59" s="173">
        <f t="shared" si="14"/>
        <v>0</v>
      </c>
      <c r="W59" s="178">
        <f t="shared" si="4"/>
        <v>0</v>
      </c>
      <c r="X59" s="507">
        <v>0</v>
      </c>
      <c r="Y59" s="211">
        <v>0</v>
      </c>
      <c r="Z59" s="2"/>
      <c r="AA59" s="2"/>
    </row>
    <row r="60" spans="1:27" ht="28.5" customHeight="1">
      <c r="A60" s="115">
        <v>52</v>
      </c>
      <c r="B60" s="131" t="s">
        <v>433</v>
      </c>
      <c r="C60" s="106">
        <v>1</v>
      </c>
      <c r="D60" s="149">
        <v>1</v>
      </c>
      <c r="E60" s="148">
        <f t="shared" si="0"/>
        <v>100</v>
      </c>
      <c r="F60" s="149">
        <v>2</v>
      </c>
      <c r="G60" s="149">
        <v>0</v>
      </c>
      <c r="H60" s="149">
        <v>0</v>
      </c>
      <c r="I60" s="182">
        <f t="shared" si="1"/>
        <v>2</v>
      </c>
      <c r="J60" s="149">
        <v>2</v>
      </c>
      <c r="K60" s="554">
        <f>J60/F60*100</f>
        <v>100</v>
      </c>
      <c r="L60" s="149">
        <v>0</v>
      </c>
      <c r="M60" s="148">
        <f t="shared" si="5"/>
        <v>0</v>
      </c>
      <c r="N60" s="149">
        <v>0</v>
      </c>
      <c r="O60" s="173">
        <f t="shared" si="7"/>
        <v>0</v>
      </c>
      <c r="P60" s="178">
        <f t="shared" si="12"/>
        <v>2</v>
      </c>
      <c r="Q60" s="149">
        <v>0</v>
      </c>
      <c r="R60" s="173">
        <f t="shared" si="6"/>
        <v>0</v>
      </c>
      <c r="S60" s="149">
        <v>0</v>
      </c>
      <c r="T60" s="298">
        <f t="shared" si="13"/>
        <v>0</v>
      </c>
      <c r="U60" s="149">
        <v>0</v>
      </c>
      <c r="V60" s="173">
        <f t="shared" si="14"/>
        <v>0</v>
      </c>
      <c r="W60" s="178">
        <f t="shared" si="4"/>
        <v>0</v>
      </c>
      <c r="X60" s="507">
        <v>0</v>
      </c>
      <c r="Y60" s="211">
        <v>0</v>
      </c>
      <c r="Z60" s="2"/>
      <c r="AA60" s="2"/>
    </row>
    <row r="61" spans="1:27" ht="28.5" customHeight="1">
      <c r="A61" s="190">
        <v>53</v>
      </c>
      <c r="B61" s="131" t="s">
        <v>434</v>
      </c>
      <c r="C61" s="106">
        <v>1</v>
      </c>
      <c r="D61" s="149">
        <v>1</v>
      </c>
      <c r="E61" s="148">
        <f t="shared" si="0"/>
        <v>100</v>
      </c>
      <c r="F61" s="149">
        <v>1</v>
      </c>
      <c r="G61" s="149">
        <v>0</v>
      </c>
      <c r="H61" s="149">
        <v>0</v>
      </c>
      <c r="I61" s="182">
        <f t="shared" si="1"/>
        <v>1</v>
      </c>
      <c r="J61" s="149">
        <v>1</v>
      </c>
      <c r="K61" s="554">
        <f>J61/F61*100</f>
        <v>100</v>
      </c>
      <c r="L61" s="149">
        <v>0</v>
      </c>
      <c r="M61" s="148">
        <f t="shared" si="5"/>
        <v>0</v>
      </c>
      <c r="N61" s="149">
        <v>0</v>
      </c>
      <c r="O61" s="173">
        <f t="shared" si="7"/>
        <v>0</v>
      </c>
      <c r="P61" s="178">
        <f t="shared" si="12"/>
        <v>1</v>
      </c>
      <c r="Q61" s="149">
        <v>0</v>
      </c>
      <c r="R61" s="173">
        <f t="shared" si="6"/>
        <v>0</v>
      </c>
      <c r="S61" s="149">
        <v>0</v>
      </c>
      <c r="T61" s="298">
        <f t="shared" si="13"/>
        <v>0</v>
      </c>
      <c r="U61" s="149">
        <v>0</v>
      </c>
      <c r="V61" s="173">
        <f t="shared" si="14"/>
        <v>0</v>
      </c>
      <c r="W61" s="178">
        <f t="shared" si="4"/>
        <v>0</v>
      </c>
      <c r="X61" s="507">
        <v>0</v>
      </c>
      <c r="Y61" s="211">
        <v>0</v>
      </c>
      <c r="Z61" s="2"/>
      <c r="AA61" s="2"/>
    </row>
    <row r="62" spans="1:27" ht="28.5" customHeight="1">
      <c r="A62" s="115">
        <v>54</v>
      </c>
      <c r="B62" s="131" t="s">
        <v>435</v>
      </c>
      <c r="C62" s="106">
        <v>1</v>
      </c>
      <c r="D62" s="149">
        <v>0</v>
      </c>
      <c r="E62" s="148">
        <f t="shared" si="0"/>
        <v>0</v>
      </c>
      <c r="F62" s="149">
        <v>0</v>
      </c>
      <c r="G62" s="149">
        <v>0</v>
      </c>
      <c r="H62" s="149">
        <v>0</v>
      </c>
      <c r="I62" s="182">
        <f t="shared" si="1"/>
        <v>0</v>
      </c>
      <c r="J62" s="149">
        <v>0</v>
      </c>
      <c r="K62" s="554">
        <f>J62*F62/100</f>
        <v>0</v>
      </c>
      <c r="L62" s="149">
        <v>0</v>
      </c>
      <c r="M62" s="148">
        <f t="shared" si="5"/>
        <v>0</v>
      </c>
      <c r="N62" s="149">
        <v>0</v>
      </c>
      <c r="O62" s="173">
        <f t="shared" si="7"/>
        <v>0</v>
      </c>
      <c r="P62" s="178">
        <f t="shared" si="12"/>
        <v>0</v>
      </c>
      <c r="Q62" s="149">
        <v>0</v>
      </c>
      <c r="R62" s="173">
        <f>Q62*J62/100</f>
        <v>0</v>
      </c>
      <c r="S62" s="149">
        <v>0</v>
      </c>
      <c r="T62" s="298">
        <f t="shared" si="13"/>
        <v>0</v>
      </c>
      <c r="U62" s="149">
        <v>0</v>
      </c>
      <c r="V62" s="173">
        <f t="shared" si="14"/>
        <v>0</v>
      </c>
      <c r="W62" s="178">
        <f t="shared" si="4"/>
        <v>0</v>
      </c>
      <c r="X62" s="507">
        <v>0</v>
      </c>
      <c r="Y62" s="211">
        <v>0</v>
      </c>
      <c r="Z62" s="2"/>
      <c r="AA62" s="2"/>
    </row>
    <row r="63" spans="1:27" ht="28.5" customHeight="1">
      <c r="A63" s="190">
        <v>55</v>
      </c>
      <c r="B63" s="131" t="s">
        <v>436</v>
      </c>
      <c r="C63" s="106">
        <v>1</v>
      </c>
      <c r="D63" s="149">
        <v>0</v>
      </c>
      <c r="E63" s="148">
        <f t="shared" si="0"/>
        <v>0</v>
      </c>
      <c r="F63" s="149">
        <v>0</v>
      </c>
      <c r="G63" s="149">
        <v>0</v>
      </c>
      <c r="H63" s="149">
        <v>0</v>
      </c>
      <c r="I63" s="182">
        <f t="shared" si="1"/>
        <v>0</v>
      </c>
      <c r="J63" s="149">
        <v>0</v>
      </c>
      <c r="K63" s="554">
        <f>J63*F63/100</f>
        <v>0</v>
      </c>
      <c r="L63" s="149">
        <v>0</v>
      </c>
      <c r="M63" s="148">
        <f t="shared" si="5"/>
        <v>0</v>
      </c>
      <c r="N63" s="149">
        <v>0</v>
      </c>
      <c r="O63" s="173">
        <f t="shared" si="7"/>
        <v>0</v>
      </c>
      <c r="P63" s="178">
        <f t="shared" si="12"/>
        <v>0</v>
      </c>
      <c r="Q63" s="149">
        <v>0</v>
      </c>
      <c r="R63" s="173">
        <f>Q63*J63/100</f>
        <v>0</v>
      </c>
      <c r="S63" s="149">
        <v>0</v>
      </c>
      <c r="T63" s="298">
        <f t="shared" si="13"/>
        <v>0</v>
      </c>
      <c r="U63" s="149">
        <v>0</v>
      </c>
      <c r="V63" s="173">
        <f t="shared" si="14"/>
        <v>0</v>
      </c>
      <c r="W63" s="178">
        <f t="shared" si="4"/>
        <v>0</v>
      </c>
      <c r="X63" s="507">
        <v>0</v>
      </c>
      <c r="Y63" s="211">
        <v>0</v>
      </c>
      <c r="Z63" s="2"/>
      <c r="AA63" s="2"/>
    </row>
    <row r="64" spans="1:27" ht="28.5" customHeight="1">
      <c r="A64" s="115">
        <v>56</v>
      </c>
      <c r="B64" s="131" t="s">
        <v>437</v>
      </c>
      <c r="C64" s="106">
        <v>1</v>
      </c>
      <c r="D64" s="149">
        <v>1</v>
      </c>
      <c r="E64" s="148">
        <f t="shared" si="0"/>
        <v>100</v>
      </c>
      <c r="F64" s="149">
        <v>2</v>
      </c>
      <c r="G64" s="149">
        <v>0</v>
      </c>
      <c r="H64" s="149">
        <v>0</v>
      </c>
      <c r="I64" s="182">
        <f t="shared" si="1"/>
        <v>2</v>
      </c>
      <c r="J64" s="149">
        <v>2</v>
      </c>
      <c r="K64" s="554">
        <f>J64/F64*100</f>
        <v>100</v>
      </c>
      <c r="L64" s="149">
        <v>0</v>
      </c>
      <c r="M64" s="148">
        <f t="shared" si="5"/>
        <v>0</v>
      </c>
      <c r="N64" s="149">
        <v>0</v>
      </c>
      <c r="O64" s="173">
        <f t="shared" si="7"/>
        <v>0</v>
      </c>
      <c r="P64" s="178">
        <f t="shared" si="12"/>
        <v>2</v>
      </c>
      <c r="Q64" s="149">
        <v>0</v>
      </c>
      <c r="R64" s="173">
        <f t="shared" si="6"/>
        <v>0</v>
      </c>
      <c r="S64" s="149">
        <v>0</v>
      </c>
      <c r="T64" s="298">
        <f t="shared" si="13"/>
        <v>0</v>
      </c>
      <c r="U64" s="149">
        <v>0</v>
      </c>
      <c r="V64" s="173">
        <f t="shared" si="14"/>
        <v>0</v>
      </c>
      <c r="W64" s="178">
        <f t="shared" si="4"/>
        <v>0</v>
      </c>
      <c r="X64" s="507">
        <v>0</v>
      </c>
      <c r="Y64" s="211">
        <v>0</v>
      </c>
      <c r="Z64" s="2"/>
      <c r="AA64" s="2"/>
    </row>
    <row r="65" spans="1:27" ht="28.5" customHeight="1">
      <c r="A65" s="190">
        <v>57</v>
      </c>
      <c r="B65" s="131" t="s">
        <v>438</v>
      </c>
      <c r="C65" s="106">
        <v>1</v>
      </c>
      <c r="D65" s="149">
        <v>1</v>
      </c>
      <c r="E65" s="148">
        <f t="shared" si="0"/>
        <v>100</v>
      </c>
      <c r="F65" s="149">
        <v>1</v>
      </c>
      <c r="G65" s="149">
        <v>1</v>
      </c>
      <c r="H65" s="149">
        <v>0</v>
      </c>
      <c r="I65" s="182">
        <f t="shared" si="1"/>
        <v>2</v>
      </c>
      <c r="J65" s="149">
        <v>1</v>
      </c>
      <c r="K65" s="554">
        <f>J65/F65*100</f>
        <v>100</v>
      </c>
      <c r="L65" s="149">
        <v>1</v>
      </c>
      <c r="M65" s="148">
        <f>L65/G65*100</f>
        <v>100</v>
      </c>
      <c r="N65" s="149">
        <v>0</v>
      </c>
      <c r="O65" s="173">
        <f t="shared" si="7"/>
        <v>0</v>
      </c>
      <c r="P65" s="178">
        <f t="shared" si="12"/>
        <v>2</v>
      </c>
      <c r="Q65" s="149">
        <v>0</v>
      </c>
      <c r="R65" s="173">
        <f t="shared" si="6"/>
        <v>0</v>
      </c>
      <c r="S65" s="149">
        <v>0</v>
      </c>
      <c r="T65" s="298">
        <f>S65/L65*100</f>
        <v>0</v>
      </c>
      <c r="U65" s="149">
        <v>0</v>
      </c>
      <c r="V65" s="173">
        <f t="shared" si="14"/>
        <v>0</v>
      </c>
      <c r="W65" s="178">
        <f t="shared" si="4"/>
        <v>0</v>
      </c>
      <c r="X65" s="507">
        <v>0</v>
      </c>
      <c r="Y65" s="211">
        <v>0</v>
      </c>
      <c r="Z65" s="2"/>
      <c r="AA65" s="2"/>
    </row>
    <row r="66" spans="1:27" ht="28.5" customHeight="1">
      <c r="A66" s="115">
        <v>58</v>
      </c>
      <c r="B66" s="131" t="s">
        <v>439</v>
      </c>
      <c r="C66" s="106">
        <v>1</v>
      </c>
      <c r="D66" s="149">
        <v>0</v>
      </c>
      <c r="E66" s="148">
        <f t="shared" si="0"/>
        <v>0</v>
      </c>
      <c r="F66" s="149">
        <v>0</v>
      </c>
      <c r="G66" s="149">
        <v>0</v>
      </c>
      <c r="H66" s="149">
        <v>0</v>
      </c>
      <c r="I66" s="182">
        <f t="shared" si="1"/>
        <v>0</v>
      </c>
      <c r="J66" s="149">
        <v>0</v>
      </c>
      <c r="K66" s="554">
        <f>J66*F66/100</f>
        <v>0</v>
      </c>
      <c r="L66" s="149">
        <v>0</v>
      </c>
      <c r="M66" s="148">
        <f t="shared" si="5"/>
        <v>0</v>
      </c>
      <c r="N66" s="149">
        <v>0</v>
      </c>
      <c r="O66" s="173">
        <f t="shared" si="7"/>
        <v>0</v>
      </c>
      <c r="P66" s="178">
        <f t="shared" si="12"/>
        <v>0</v>
      </c>
      <c r="Q66" s="149">
        <v>0</v>
      </c>
      <c r="R66" s="173">
        <f>Q66*J66/100</f>
        <v>0</v>
      </c>
      <c r="S66" s="149">
        <v>0</v>
      </c>
      <c r="T66" s="298">
        <f aca="true" t="shared" si="15" ref="T66:T122">S66*L66/100</f>
        <v>0</v>
      </c>
      <c r="U66" s="149">
        <v>0</v>
      </c>
      <c r="V66" s="173">
        <f t="shared" si="14"/>
        <v>0</v>
      </c>
      <c r="W66" s="178">
        <f t="shared" si="4"/>
        <v>0</v>
      </c>
      <c r="X66" s="507">
        <v>0</v>
      </c>
      <c r="Y66" s="211">
        <v>0</v>
      </c>
      <c r="Z66" s="2"/>
      <c r="AA66" s="2"/>
    </row>
    <row r="67" spans="1:27" ht="28.5" customHeight="1">
      <c r="A67" s="190">
        <v>59</v>
      </c>
      <c r="B67" s="131" t="s">
        <v>440</v>
      </c>
      <c r="C67" s="106">
        <v>1</v>
      </c>
      <c r="D67" s="149">
        <v>1</v>
      </c>
      <c r="E67" s="148">
        <f t="shared" si="0"/>
        <v>100</v>
      </c>
      <c r="F67" s="149">
        <v>1</v>
      </c>
      <c r="G67" s="149">
        <v>0</v>
      </c>
      <c r="H67" s="149">
        <v>0</v>
      </c>
      <c r="I67" s="182">
        <f t="shared" si="1"/>
        <v>1</v>
      </c>
      <c r="J67" s="149">
        <v>1</v>
      </c>
      <c r="K67" s="554">
        <f>J67/F67*100</f>
        <v>100</v>
      </c>
      <c r="L67" s="149">
        <v>0</v>
      </c>
      <c r="M67" s="148">
        <f t="shared" si="5"/>
        <v>0</v>
      </c>
      <c r="N67" s="149">
        <v>0</v>
      </c>
      <c r="O67" s="173">
        <f t="shared" si="7"/>
        <v>0</v>
      </c>
      <c r="P67" s="178">
        <f t="shared" si="12"/>
        <v>1</v>
      </c>
      <c r="Q67" s="149">
        <v>0</v>
      </c>
      <c r="R67" s="173">
        <f t="shared" si="6"/>
        <v>0</v>
      </c>
      <c r="S67" s="149">
        <v>0</v>
      </c>
      <c r="T67" s="298">
        <f t="shared" si="15"/>
        <v>0</v>
      </c>
      <c r="U67" s="149">
        <v>0</v>
      </c>
      <c r="V67" s="173">
        <f t="shared" si="14"/>
        <v>0</v>
      </c>
      <c r="W67" s="178">
        <f t="shared" si="4"/>
        <v>0</v>
      </c>
      <c r="X67" s="507">
        <v>0</v>
      </c>
      <c r="Y67" s="211">
        <v>0</v>
      </c>
      <c r="Z67" s="2"/>
      <c r="AA67" s="2"/>
    </row>
    <row r="68" spans="1:27" ht="28.5" customHeight="1">
      <c r="A68" s="115">
        <v>60</v>
      </c>
      <c r="B68" s="131" t="s">
        <v>441</v>
      </c>
      <c r="C68" s="106">
        <v>1</v>
      </c>
      <c r="D68" s="149">
        <v>0</v>
      </c>
      <c r="E68" s="148">
        <f t="shared" si="0"/>
        <v>0</v>
      </c>
      <c r="F68" s="149">
        <v>0</v>
      </c>
      <c r="G68" s="149">
        <v>0</v>
      </c>
      <c r="H68" s="149">
        <v>0</v>
      </c>
      <c r="I68" s="182">
        <f t="shared" si="1"/>
        <v>0</v>
      </c>
      <c r="J68" s="149">
        <v>0</v>
      </c>
      <c r="K68" s="554">
        <f>J68*F68/100</f>
        <v>0</v>
      </c>
      <c r="L68" s="149">
        <v>0</v>
      </c>
      <c r="M68" s="148">
        <f t="shared" si="5"/>
        <v>0</v>
      </c>
      <c r="N68" s="149">
        <v>0</v>
      </c>
      <c r="O68" s="173">
        <f t="shared" si="7"/>
        <v>0</v>
      </c>
      <c r="P68" s="178">
        <f t="shared" si="12"/>
        <v>0</v>
      </c>
      <c r="Q68" s="149">
        <v>0</v>
      </c>
      <c r="R68" s="173">
        <f>Q68*J68/100</f>
        <v>0</v>
      </c>
      <c r="S68" s="149">
        <v>0</v>
      </c>
      <c r="T68" s="298">
        <f t="shared" si="15"/>
        <v>0</v>
      </c>
      <c r="U68" s="149">
        <v>0</v>
      </c>
      <c r="V68" s="173">
        <f t="shared" si="14"/>
        <v>0</v>
      </c>
      <c r="W68" s="178">
        <f t="shared" si="4"/>
        <v>0</v>
      </c>
      <c r="X68" s="507">
        <v>0</v>
      </c>
      <c r="Y68" s="211">
        <v>0</v>
      </c>
      <c r="Z68" s="2"/>
      <c r="AA68" s="2"/>
    </row>
    <row r="69" spans="1:27" ht="28.5" customHeight="1">
      <c r="A69" s="190">
        <v>61</v>
      </c>
      <c r="B69" s="131" t="s">
        <v>442</v>
      </c>
      <c r="C69" s="106">
        <v>1</v>
      </c>
      <c r="D69" s="149">
        <v>0</v>
      </c>
      <c r="E69" s="148">
        <f t="shared" si="0"/>
        <v>0</v>
      </c>
      <c r="F69" s="149">
        <v>0</v>
      </c>
      <c r="G69" s="149">
        <v>0</v>
      </c>
      <c r="H69" s="149">
        <v>0</v>
      </c>
      <c r="I69" s="182">
        <f t="shared" si="1"/>
        <v>0</v>
      </c>
      <c r="J69" s="149">
        <v>0</v>
      </c>
      <c r="K69" s="554">
        <f>J69*F69/100</f>
        <v>0</v>
      </c>
      <c r="L69" s="149">
        <v>0</v>
      </c>
      <c r="M69" s="148">
        <f t="shared" si="5"/>
        <v>0</v>
      </c>
      <c r="N69" s="149">
        <v>0</v>
      </c>
      <c r="O69" s="173">
        <f t="shared" si="7"/>
        <v>0</v>
      </c>
      <c r="P69" s="178">
        <f t="shared" si="12"/>
        <v>0</v>
      </c>
      <c r="Q69" s="149">
        <v>0</v>
      </c>
      <c r="R69" s="173">
        <f>Q69*J69/100</f>
        <v>0</v>
      </c>
      <c r="S69" s="149">
        <v>0</v>
      </c>
      <c r="T69" s="298">
        <f t="shared" si="15"/>
        <v>0</v>
      </c>
      <c r="U69" s="149">
        <v>0</v>
      </c>
      <c r="V69" s="173">
        <f t="shared" si="14"/>
        <v>0</v>
      </c>
      <c r="W69" s="178">
        <f t="shared" si="4"/>
        <v>0</v>
      </c>
      <c r="X69" s="507">
        <v>0</v>
      </c>
      <c r="Y69" s="211">
        <v>0</v>
      </c>
      <c r="Z69" s="2"/>
      <c r="AA69" s="2"/>
    </row>
    <row r="70" spans="1:27" ht="28.5" customHeight="1">
      <c r="A70" s="115">
        <v>62</v>
      </c>
      <c r="B70" s="131" t="s">
        <v>443</v>
      </c>
      <c r="C70" s="106">
        <v>1</v>
      </c>
      <c r="D70" s="149">
        <v>1</v>
      </c>
      <c r="E70" s="148">
        <f t="shared" si="0"/>
        <v>100</v>
      </c>
      <c r="F70" s="149">
        <v>1</v>
      </c>
      <c r="G70" s="149">
        <v>0</v>
      </c>
      <c r="H70" s="149">
        <v>0</v>
      </c>
      <c r="I70" s="182">
        <f t="shared" si="1"/>
        <v>1</v>
      </c>
      <c r="J70" s="149">
        <v>1</v>
      </c>
      <c r="K70" s="554">
        <f>J70/F70*100</f>
        <v>100</v>
      </c>
      <c r="L70" s="149">
        <v>0</v>
      </c>
      <c r="M70" s="148">
        <f t="shared" si="5"/>
        <v>0</v>
      </c>
      <c r="N70" s="149">
        <v>0</v>
      </c>
      <c r="O70" s="173">
        <f t="shared" si="7"/>
        <v>0</v>
      </c>
      <c r="P70" s="178">
        <f t="shared" si="12"/>
        <v>1</v>
      </c>
      <c r="Q70" s="149">
        <v>0</v>
      </c>
      <c r="R70" s="173">
        <f t="shared" si="6"/>
        <v>0</v>
      </c>
      <c r="S70" s="149">
        <v>0</v>
      </c>
      <c r="T70" s="298">
        <f t="shared" si="15"/>
        <v>0</v>
      </c>
      <c r="U70" s="149">
        <v>0</v>
      </c>
      <c r="V70" s="173">
        <f t="shared" si="14"/>
        <v>0</v>
      </c>
      <c r="W70" s="178">
        <f t="shared" si="4"/>
        <v>0</v>
      </c>
      <c r="X70" s="507">
        <v>0</v>
      </c>
      <c r="Y70" s="211">
        <v>0</v>
      </c>
      <c r="Z70" s="2"/>
      <c r="AA70" s="2"/>
    </row>
    <row r="71" spans="1:27" ht="28.5" customHeight="1">
      <c r="A71" s="190">
        <v>63</v>
      </c>
      <c r="B71" s="131" t="s">
        <v>37</v>
      </c>
      <c r="C71" s="106">
        <v>1</v>
      </c>
      <c r="D71" s="149">
        <v>0</v>
      </c>
      <c r="E71" s="148">
        <f t="shared" si="0"/>
        <v>0</v>
      </c>
      <c r="F71" s="149">
        <v>0</v>
      </c>
      <c r="G71" s="149">
        <v>0</v>
      </c>
      <c r="H71" s="149">
        <v>0</v>
      </c>
      <c r="I71" s="182">
        <f t="shared" si="1"/>
        <v>0</v>
      </c>
      <c r="J71" s="149">
        <v>0</v>
      </c>
      <c r="K71" s="554">
        <f>J71*F71/100</f>
        <v>0</v>
      </c>
      <c r="L71" s="149">
        <v>0</v>
      </c>
      <c r="M71" s="148">
        <f t="shared" si="5"/>
        <v>0</v>
      </c>
      <c r="N71" s="149">
        <v>0</v>
      </c>
      <c r="O71" s="173">
        <f t="shared" si="7"/>
        <v>0</v>
      </c>
      <c r="P71" s="178">
        <f t="shared" si="12"/>
        <v>0</v>
      </c>
      <c r="Q71" s="149">
        <v>0</v>
      </c>
      <c r="R71" s="173">
        <f>Q71*J71/100</f>
        <v>0</v>
      </c>
      <c r="S71" s="149">
        <v>0</v>
      </c>
      <c r="T71" s="298">
        <f t="shared" si="15"/>
        <v>0</v>
      </c>
      <c r="U71" s="149">
        <v>0</v>
      </c>
      <c r="V71" s="173">
        <f t="shared" si="14"/>
        <v>0</v>
      </c>
      <c r="W71" s="178">
        <f t="shared" si="4"/>
        <v>0</v>
      </c>
      <c r="X71" s="507">
        <v>0</v>
      </c>
      <c r="Y71" s="211">
        <v>0</v>
      </c>
      <c r="Z71" s="2"/>
      <c r="AA71" s="2"/>
    </row>
    <row r="72" spans="1:27" ht="28.5" customHeight="1">
      <c r="A72" s="115">
        <v>64</v>
      </c>
      <c r="B72" s="131" t="s">
        <v>444</v>
      </c>
      <c r="C72" s="106">
        <v>1</v>
      </c>
      <c r="D72" s="149">
        <v>0</v>
      </c>
      <c r="E72" s="148">
        <f t="shared" si="0"/>
        <v>0</v>
      </c>
      <c r="F72" s="149">
        <v>0</v>
      </c>
      <c r="G72" s="149">
        <v>0</v>
      </c>
      <c r="H72" s="149">
        <v>0</v>
      </c>
      <c r="I72" s="182">
        <f t="shared" si="1"/>
        <v>0</v>
      </c>
      <c r="J72" s="149">
        <v>0</v>
      </c>
      <c r="K72" s="554">
        <f>J72*F72/100</f>
        <v>0</v>
      </c>
      <c r="L72" s="149">
        <v>0</v>
      </c>
      <c r="M72" s="148">
        <f t="shared" si="5"/>
        <v>0</v>
      </c>
      <c r="N72" s="149">
        <v>0</v>
      </c>
      <c r="O72" s="173">
        <f t="shared" si="7"/>
        <v>0</v>
      </c>
      <c r="P72" s="178">
        <f t="shared" si="12"/>
        <v>0</v>
      </c>
      <c r="Q72" s="149">
        <v>0</v>
      </c>
      <c r="R72" s="173">
        <f>Q72*J72/100</f>
        <v>0</v>
      </c>
      <c r="S72" s="149">
        <v>0</v>
      </c>
      <c r="T72" s="298">
        <f t="shared" si="15"/>
        <v>0</v>
      </c>
      <c r="U72" s="149">
        <v>0</v>
      </c>
      <c r="V72" s="173">
        <f t="shared" si="14"/>
        <v>0</v>
      </c>
      <c r="W72" s="178">
        <f t="shared" si="4"/>
        <v>0</v>
      </c>
      <c r="X72" s="507">
        <v>0</v>
      </c>
      <c r="Y72" s="211">
        <v>0</v>
      </c>
      <c r="Z72" s="2"/>
      <c r="AA72" s="2"/>
    </row>
    <row r="73" spans="1:27" ht="28.5" customHeight="1">
      <c r="A73" s="190">
        <v>65</v>
      </c>
      <c r="B73" s="131" t="s">
        <v>445</v>
      </c>
      <c r="C73" s="106">
        <v>1</v>
      </c>
      <c r="D73" s="149">
        <v>1</v>
      </c>
      <c r="E73" s="148">
        <f t="shared" si="0"/>
        <v>100</v>
      </c>
      <c r="F73" s="149">
        <v>1</v>
      </c>
      <c r="G73" s="149">
        <v>0</v>
      </c>
      <c r="H73" s="149">
        <v>0</v>
      </c>
      <c r="I73" s="182">
        <f t="shared" si="1"/>
        <v>1</v>
      </c>
      <c r="J73" s="149">
        <v>1</v>
      </c>
      <c r="K73" s="554">
        <f>J73/F73*100</f>
        <v>100</v>
      </c>
      <c r="L73" s="149">
        <v>0</v>
      </c>
      <c r="M73" s="148">
        <f t="shared" si="5"/>
        <v>0</v>
      </c>
      <c r="N73" s="149">
        <v>0</v>
      </c>
      <c r="O73" s="173">
        <f t="shared" si="7"/>
        <v>0</v>
      </c>
      <c r="P73" s="178">
        <f t="shared" si="12"/>
        <v>1</v>
      </c>
      <c r="Q73" s="149">
        <v>0</v>
      </c>
      <c r="R73" s="173">
        <f t="shared" si="6"/>
        <v>0</v>
      </c>
      <c r="S73" s="149">
        <v>0</v>
      </c>
      <c r="T73" s="298">
        <f t="shared" si="15"/>
        <v>0</v>
      </c>
      <c r="U73" s="149">
        <v>0</v>
      </c>
      <c r="V73" s="173">
        <f t="shared" si="14"/>
        <v>0</v>
      </c>
      <c r="W73" s="178">
        <f aca="true" t="shared" si="16" ref="W73:W122">U73+S73+Q73</f>
        <v>0</v>
      </c>
      <c r="X73" s="507">
        <v>0</v>
      </c>
      <c r="Y73" s="211">
        <v>0</v>
      </c>
      <c r="Z73" s="2"/>
      <c r="AA73" s="2"/>
    </row>
    <row r="74" spans="1:27" ht="28.5" customHeight="1">
      <c r="A74" s="115">
        <v>66</v>
      </c>
      <c r="B74" s="131" t="s">
        <v>446</v>
      </c>
      <c r="C74" s="106">
        <v>1</v>
      </c>
      <c r="D74" s="149">
        <v>1</v>
      </c>
      <c r="E74" s="148">
        <f t="shared" si="0"/>
        <v>100</v>
      </c>
      <c r="F74" s="149">
        <v>2</v>
      </c>
      <c r="G74" s="149">
        <v>0</v>
      </c>
      <c r="H74" s="149">
        <v>0</v>
      </c>
      <c r="I74" s="182">
        <f t="shared" si="1"/>
        <v>2</v>
      </c>
      <c r="J74" s="149">
        <v>2</v>
      </c>
      <c r="K74" s="554">
        <f>J74/F74*100</f>
        <v>100</v>
      </c>
      <c r="L74" s="149">
        <v>0</v>
      </c>
      <c r="M74" s="148">
        <f t="shared" si="5"/>
        <v>0</v>
      </c>
      <c r="N74" s="149">
        <v>0</v>
      </c>
      <c r="O74" s="173">
        <f t="shared" si="7"/>
        <v>0</v>
      </c>
      <c r="P74" s="178">
        <f t="shared" si="12"/>
        <v>2</v>
      </c>
      <c r="Q74" s="149">
        <v>0</v>
      </c>
      <c r="R74" s="173">
        <f t="shared" si="6"/>
        <v>0</v>
      </c>
      <c r="S74" s="149">
        <v>0</v>
      </c>
      <c r="T74" s="298">
        <f t="shared" si="15"/>
        <v>0</v>
      </c>
      <c r="U74" s="149">
        <v>0</v>
      </c>
      <c r="V74" s="173">
        <f t="shared" si="14"/>
        <v>0</v>
      </c>
      <c r="W74" s="178">
        <f t="shared" si="16"/>
        <v>0</v>
      </c>
      <c r="X74" s="507">
        <v>0</v>
      </c>
      <c r="Y74" s="211">
        <v>0</v>
      </c>
      <c r="Z74" s="2"/>
      <c r="AA74" s="2"/>
    </row>
    <row r="75" spans="1:27" ht="28.5" customHeight="1">
      <c r="A75" s="190">
        <v>67</v>
      </c>
      <c r="B75" s="131" t="s">
        <v>447</v>
      </c>
      <c r="C75" s="106">
        <v>1</v>
      </c>
      <c r="D75" s="149">
        <v>0</v>
      </c>
      <c r="E75" s="148">
        <f t="shared" si="0"/>
        <v>0</v>
      </c>
      <c r="F75" s="149">
        <v>0</v>
      </c>
      <c r="G75" s="149">
        <v>0</v>
      </c>
      <c r="H75" s="149">
        <v>0</v>
      </c>
      <c r="I75" s="182">
        <f t="shared" si="1"/>
        <v>0</v>
      </c>
      <c r="J75" s="149">
        <v>0</v>
      </c>
      <c r="K75" s="554">
        <f>J75*F75/100</f>
        <v>0</v>
      </c>
      <c r="L75" s="149">
        <v>0</v>
      </c>
      <c r="M75" s="148">
        <f aca="true" t="shared" si="17" ref="M75:M122">L75*G75/100</f>
        <v>0</v>
      </c>
      <c r="N75" s="149">
        <v>0</v>
      </c>
      <c r="O75" s="173">
        <f t="shared" si="7"/>
        <v>0</v>
      </c>
      <c r="P75" s="178">
        <f t="shared" si="12"/>
        <v>0</v>
      </c>
      <c r="Q75" s="149">
        <v>0</v>
      </c>
      <c r="R75" s="173">
        <f>Q75*J75/100</f>
        <v>0</v>
      </c>
      <c r="S75" s="149">
        <v>0</v>
      </c>
      <c r="T75" s="298">
        <f t="shared" si="15"/>
        <v>0</v>
      </c>
      <c r="U75" s="149">
        <v>0</v>
      </c>
      <c r="V75" s="173">
        <f t="shared" si="14"/>
        <v>0</v>
      </c>
      <c r="W75" s="178">
        <f t="shared" si="16"/>
        <v>0</v>
      </c>
      <c r="X75" s="507">
        <v>0</v>
      </c>
      <c r="Y75" s="211">
        <v>0</v>
      </c>
      <c r="Z75" s="2"/>
      <c r="AA75" s="2"/>
    </row>
    <row r="76" spans="1:27" ht="28.5" customHeight="1">
      <c r="A76" s="115">
        <v>68</v>
      </c>
      <c r="B76" s="131" t="s">
        <v>448</v>
      </c>
      <c r="C76" s="106">
        <v>1</v>
      </c>
      <c r="D76" s="149">
        <v>1</v>
      </c>
      <c r="E76" s="148">
        <f t="shared" si="0"/>
        <v>100</v>
      </c>
      <c r="F76" s="149">
        <v>3</v>
      </c>
      <c r="G76" s="149">
        <v>0</v>
      </c>
      <c r="H76" s="149">
        <v>0</v>
      </c>
      <c r="I76" s="182">
        <f t="shared" si="1"/>
        <v>3</v>
      </c>
      <c r="J76" s="149">
        <v>3</v>
      </c>
      <c r="K76" s="554">
        <f>J76/F76*100</f>
        <v>100</v>
      </c>
      <c r="L76" s="149">
        <v>0</v>
      </c>
      <c r="M76" s="148">
        <f t="shared" si="17"/>
        <v>0</v>
      </c>
      <c r="N76" s="149">
        <v>0</v>
      </c>
      <c r="O76" s="173">
        <f t="shared" si="7"/>
        <v>0</v>
      </c>
      <c r="P76" s="178">
        <f t="shared" si="12"/>
        <v>3</v>
      </c>
      <c r="Q76" s="149">
        <v>0</v>
      </c>
      <c r="R76" s="173">
        <f t="shared" si="6"/>
        <v>0</v>
      </c>
      <c r="S76" s="149">
        <v>0</v>
      </c>
      <c r="T76" s="298">
        <f t="shared" si="15"/>
        <v>0</v>
      </c>
      <c r="U76" s="149">
        <v>0</v>
      </c>
      <c r="V76" s="173">
        <f t="shared" si="14"/>
        <v>0</v>
      </c>
      <c r="W76" s="178">
        <f t="shared" si="16"/>
        <v>0</v>
      </c>
      <c r="X76" s="507">
        <v>0</v>
      </c>
      <c r="Y76" s="211">
        <v>0</v>
      </c>
      <c r="Z76" s="2"/>
      <c r="AA76" s="2"/>
    </row>
    <row r="77" spans="1:27" ht="28.5" customHeight="1">
      <c r="A77" s="190">
        <v>69</v>
      </c>
      <c r="B77" s="131" t="s">
        <v>141</v>
      </c>
      <c r="C77" s="106">
        <v>1</v>
      </c>
      <c r="D77" s="149">
        <v>1</v>
      </c>
      <c r="E77" s="148">
        <f t="shared" si="0"/>
        <v>100</v>
      </c>
      <c r="F77" s="149">
        <v>2</v>
      </c>
      <c r="G77" s="149">
        <v>0</v>
      </c>
      <c r="H77" s="149">
        <v>0</v>
      </c>
      <c r="I77" s="182">
        <f t="shared" si="1"/>
        <v>2</v>
      </c>
      <c r="J77" s="149">
        <v>2</v>
      </c>
      <c r="K77" s="554">
        <f>J77/F77*100</f>
        <v>100</v>
      </c>
      <c r="L77" s="149">
        <v>0</v>
      </c>
      <c r="M77" s="148">
        <f t="shared" si="17"/>
        <v>0</v>
      </c>
      <c r="N77" s="149">
        <v>0</v>
      </c>
      <c r="O77" s="173">
        <f t="shared" si="7"/>
        <v>0</v>
      </c>
      <c r="P77" s="178">
        <f t="shared" si="12"/>
        <v>2</v>
      </c>
      <c r="Q77" s="149">
        <v>0</v>
      </c>
      <c r="R77" s="173">
        <f t="shared" si="6"/>
        <v>0</v>
      </c>
      <c r="S77" s="149">
        <v>0</v>
      </c>
      <c r="T77" s="298">
        <f t="shared" si="15"/>
        <v>0</v>
      </c>
      <c r="U77" s="149">
        <v>0</v>
      </c>
      <c r="V77" s="173">
        <f t="shared" si="14"/>
        <v>0</v>
      </c>
      <c r="W77" s="178">
        <f t="shared" si="16"/>
        <v>0</v>
      </c>
      <c r="X77" s="507">
        <v>0</v>
      </c>
      <c r="Y77" s="211">
        <v>0</v>
      </c>
      <c r="Z77" s="2"/>
      <c r="AA77" s="2"/>
    </row>
    <row r="78" spans="1:27" ht="28.5" customHeight="1">
      <c r="A78" s="115">
        <v>70</v>
      </c>
      <c r="B78" s="131" t="s">
        <v>449</v>
      </c>
      <c r="C78" s="106">
        <v>1</v>
      </c>
      <c r="D78" s="149">
        <v>1</v>
      </c>
      <c r="E78" s="148">
        <f t="shared" si="0"/>
        <v>100</v>
      </c>
      <c r="F78" s="149">
        <v>3</v>
      </c>
      <c r="G78" s="149">
        <v>0</v>
      </c>
      <c r="H78" s="149">
        <v>0</v>
      </c>
      <c r="I78" s="182">
        <f t="shared" si="1"/>
        <v>3</v>
      </c>
      <c r="J78" s="149">
        <v>3</v>
      </c>
      <c r="K78" s="554">
        <f>J78/F78*100</f>
        <v>100</v>
      </c>
      <c r="L78" s="149">
        <v>0</v>
      </c>
      <c r="M78" s="148">
        <f t="shared" si="17"/>
        <v>0</v>
      </c>
      <c r="N78" s="149">
        <v>0</v>
      </c>
      <c r="O78" s="173">
        <f t="shared" si="7"/>
        <v>0</v>
      </c>
      <c r="P78" s="178">
        <f t="shared" si="12"/>
        <v>3</v>
      </c>
      <c r="Q78" s="149">
        <v>0</v>
      </c>
      <c r="R78" s="173">
        <f t="shared" si="6"/>
        <v>0</v>
      </c>
      <c r="S78" s="149">
        <v>0</v>
      </c>
      <c r="T78" s="298">
        <f t="shared" si="15"/>
        <v>0</v>
      </c>
      <c r="U78" s="149">
        <v>0</v>
      </c>
      <c r="V78" s="173">
        <f t="shared" si="14"/>
        <v>0</v>
      </c>
      <c r="W78" s="178">
        <f t="shared" si="16"/>
        <v>0</v>
      </c>
      <c r="X78" s="507">
        <v>0</v>
      </c>
      <c r="Y78" s="211">
        <v>0</v>
      </c>
      <c r="Z78" s="2"/>
      <c r="AA78" s="2"/>
    </row>
    <row r="79" spans="1:27" ht="28.5" customHeight="1">
      <c r="A79" s="190">
        <v>71</v>
      </c>
      <c r="B79" s="131" t="s">
        <v>450</v>
      </c>
      <c r="C79" s="106">
        <v>1</v>
      </c>
      <c r="D79" s="149">
        <v>0</v>
      </c>
      <c r="E79" s="148">
        <f t="shared" si="0"/>
        <v>0</v>
      </c>
      <c r="F79" s="149">
        <v>0</v>
      </c>
      <c r="G79" s="149">
        <v>0</v>
      </c>
      <c r="H79" s="149">
        <v>0</v>
      </c>
      <c r="I79" s="182">
        <f t="shared" si="1"/>
        <v>0</v>
      </c>
      <c r="J79" s="149">
        <v>0</v>
      </c>
      <c r="K79" s="554">
        <f>J79*F79/100</f>
        <v>0</v>
      </c>
      <c r="L79" s="149">
        <v>0</v>
      </c>
      <c r="M79" s="148">
        <f t="shared" si="17"/>
        <v>0</v>
      </c>
      <c r="N79" s="149">
        <v>0</v>
      </c>
      <c r="O79" s="173">
        <f t="shared" si="7"/>
        <v>0</v>
      </c>
      <c r="P79" s="178">
        <f t="shared" si="12"/>
        <v>0</v>
      </c>
      <c r="Q79" s="149">
        <v>0</v>
      </c>
      <c r="R79" s="173">
        <f>Q79*J79/100</f>
        <v>0</v>
      </c>
      <c r="S79" s="149">
        <v>0</v>
      </c>
      <c r="T79" s="298">
        <f t="shared" si="15"/>
        <v>0</v>
      </c>
      <c r="U79" s="149">
        <v>0</v>
      </c>
      <c r="V79" s="173">
        <f t="shared" si="14"/>
        <v>0</v>
      </c>
      <c r="W79" s="178">
        <f t="shared" si="16"/>
        <v>0</v>
      </c>
      <c r="X79" s="507">
        <v>0</v>
      </c>
      <c r="Y79" s="211">
        <v>0</v>
      </c>
      <c r="Z79" s="2"/>
      <c r="AA79" s="2"/>
    </row>
    <row r="80" spans="1:27" ht="28.5" customHeight="1">
      <c r="A80" s="115">
        <v>72</v>
      </c>
      <c r="B80" s="131" t="s">
        <v>451</v>
      </c>
      <c r="C80" s="106">
        <v>1</v>
      </c>
      <c r="D80" s="149">
        <v>1</v>
      </c>
      <c r="E80" s="148">
        <f t="shared" si="0"/>
        <v>100</v>
      </c>
      <c r="F80" s="149">
        <v>64</v>
      </c>
      <c r="G80" s="149">
        <v>6</v>
      </c>
      <c r="H80" s="149">
        <v>14</v>
      </c>
      <c r="I80" s="182">
        <f t="shared" si="1"/>
        <v>84</v>
      </c>
      <c r="J80" s="149">
        <v>12</v>
      </c>
      <c r="K80" s="554">
        <f aca="true" t="shared" si="18" ref="K80:K85">J80/F80*100</f>
        <v>18.75</v>
      </c>
      <c r="L80" s="149">
        <v>6</v>
      </c>
      <c r="M80" s="148">
        <f>L80/G80*100</f>
        <v>100</v>
      </c>
      <c r="N80" s="149">
        <v>4</v>
      </c>
      <c r="O80" s="173">
        <f>N80/H80*100</f>
        <v>28.57142857142857</v>
      </c>
      <c r="P80" s="178">
        <f t="shared" si="12"/>
        <v>22</v>
      </c>
      <c r="Q80" s="149">
        <v>0</v>
      </c>
      <c r="R80" s="173">
        <f t="shared" si="6"/>
        <v>0</v>
      </c>
      <c r="S80" s="149">
        <v>0</v>
      </c>
      <c r="T80" s="298">
        <f t="shared" si="15"/>
        <v>0</v>
      </c>
      <c r="U80" s="149">
        <v>0</v>
      </c>
      <c r="V80" s="173">
        <f t="shared" si="14"/>
        <v>0</v>
      </c>
      <c r="W80" s="178">
        <f t="shared" si="16"/>
        <v>0</v>
      </c>
      <c r="X80" s="507">
        <v>0</v>
      </c>
      <c r="Y80" s="211">
        <v>0</v>
      </c>
      <c r="Z80" s="2"/>
      <c r="AA80" s="2"/>
    </row>
    <row r="81" spans="1:27" ht="28.5" customHeight="1">
      <c r="A81" s="190">
        <v>73</v>
      </c>
      <c r="B81" s="131" t="s">
        <v>345</v>
      </c>
      <c r="C81" s="106">
        <v>1</v>
      </c>
      <c r="D81" s="149">
        <v>1</v>
      </c>
      <c r="E81" s="148">
        <f t="shared" si="0"/>
        <v>100</v>
      </c>
      <c r="F81" s="149">
        <v>6</v>
      </c>
      <c r="G81" s="149">
        <v>0</v>
      </c>
      <c r="H81" s="149">
        <v>2</v>
      </c>
      <c r="I81" s="182">
        <f t="shared" si="1"/>
        <v>8</v>
      </c>
      <c r="J81" s="149">
        <v>6</v>
      </c>
      <c r="K81" s="554">
        <f t="shared" si="18"/>
        <v>100</v>
      </c>
      <c r="L81" s="149">
        <v>0</v>
      </c>
      <c r="M81" s="148">
        <f t="shared" si="17"/>
        <v>0</v>
      </c>
      <c r="N81" s="149">
        <v>2</v>
      </c>
      <c r="O81" s="173">
        <f>N81/H81*100</f>
        <v>100</v>
      </c>
      <c r="P81" s="178">
        <f t="shared" si="12"/>
        <v>8</v>
      </c>
      <c r="Q81" s="149">
        <v>0</v>
      </c>
      <c r="R81" s="173">
        <f t="shared" si="6"/>
        <v>0</v>
      </c>
      <c r="S81" s="149">
        <v>0</v>
      </c>
      <c r="T81" s="298">
        <f t="shared" si="15"/>
        <v>0</v>
      </c>
      <c r="U81" s="149">
        <v>0</v>
      </c>
      <c r="V81" s="173">
        <f t="shared" si="14"/>
        <v>0</v>
      </c>
      <c r="W81" s="178">
        <f t="shared" si="16"/>
        <v>0</v>
      </c>
      <c r="X81" s="507">
        <v>0</v>
      </c>
      <c r="Y81" s="211">
        <v>0</v>
      </c>
      <c r="Z81" s="2"/>
      <c r="AA81" s="2"/>
    </row>
    <row r="82" spans="1:27" ht="28.5" customHeight="1">
      <c r="A82" s="115">
        <v>74</v>
      </c>
      <c r="B82" s="131" t="s">
        <v>452</v>
      </c>
      <c r="C82" s="106">
        <v>1</v>
      </c>
      <c r="D82" s="149">
        <v>1</v>
      </c>
      <c r="E82" s="148">
        <f t="shared" si="0"/>
        <v>100</v>
      </c>
      <c r="F82" s="149">
        <v>1</v>
      </c>
      <c r="G82" s="149">
        <v>0</v>
      </c>
      <c r="H82" s="149">
        <v>0</v>
      </c>
      <c r="I82" s="182">
        <f t="shared" si="1"/>
        <v>1</v>
      </c>
      <c r="J82" s="149">
        <v>1</v>
      </c>
      <c r="K82" s="554">
        <f t="shared" si="18"/>
        <v>100</v>
      </c>
      <c r="L82" s="149">
        <v>0</v>
      </c>
      <c r="M82" s="148">
        <f t="shared" si="17"/>
        <v>0</v>
      </c>
      <c r="N82" s="149">
        <v>0</v>
      </c>
      <c r="O82" s="173">
        <f t="shared" si="7"/>
        <v>0</v>
      </c>
      <c r="P82" s="178">
        <f t="shared" si="12"/>
        <v>1</v>
      </c>
      <c r="Q82" s="149">
        <v>0</v>
      </c>
      <c r="R82" s="173">
        <f t="shared" si="6"/>
        <v>0</v>
      </c>
      <c r="S82" s="149">
        <v>0</v>
      </c>
      <c r="T82" s="298">
        <f t="shared" si="15"/>
        <v>0</v>
      </c>
      <c r="U82" s="149">
        <v>0</v>
      </c>
      <c r="V82" s="173">
        <f t="shared" si="14"/>
        <v>0</v>
      </c>
      <c r="W82" s="178">
        <f t="shared" si="16"/>
        <v>0</v>
      </c>
      <c r="X82" s="507">
        <v>0</v>
      </c>
      <c r="Y82" s="211">
        <v>0</v>
      </c>
      <c r="Z82" s="2"/>
      <c r="AA82" s="2"/>
    </row>
    <row r="83" spans="1:27" ht="28.5" customHeight="1">
      <c r="A83" s="190">
        <v>75</v>
      </c>
      <c r="B83" s="131" t="s">
        <v>453</v>
      </c>
      <c r="C83" s="106">
        <v>1</v>
      </c>
      <c r="D83" s="149">
        <v>1</v>
      </c>
      <c r="E83" s="148">
        <f t="shared" si="0"/>
        <v>100</v>
      </c>
      <c r="F83" s="149">
        <v>2</v>
      </c>
      <c r="G83" s="149">
        <v>0</v>
      </c>
      <c r="H83" s="149">
        <v>0</v>
      </c>
      <c r="I83" s="182">
        <f t="shared" si="1"/>
        <v>2</v>
      </c>
      <c r="J83" s="149">
        <v>2</v>
      </c>
      <c r="K83" s="554">
        <f t="shared" si="18"/>
        <v>100</v>
      </c>
      <c r="L83" s="149">
        <v>0</v>
      </c>
      <c r="M83" s="148">
        <f t="shared" si="17"/>
        <v>0</v>
      </c>
      <c r="N83" s="149">
        <v>0</v>
      </c>
      <c r="O83" s="173">
        <f t="shared" si="7"/>
        <v>0</v>
      </c>
      <c r="P83" s="178">
        <f t="shared" si="12"/>
        <v>2</v>
      </c>
      <c r="Q83" s="149">
        <v>0</v>
      </c>
      <c r="R83" s="173">
        <f t="shared" si="6"/>
        <v>0</v>
      </c>
      <c r="S83" s="149">
        <v>0</v>
      </c>
      <c r="T83" s="298">
        <f t="shared" si="15"/>
        <v>0</v>
      </c>
      <c r="U83" s="149">
        <v>0</v>
      </c>
      <c r="V83" s="173">
        <f t="shared" si="14"/>
        <v>0</v>
      </c>
      <c r="W83" s="178">
        <f t="shared" si="16"/>
        <v>0</v>
      </c>
      <c r="X83" s="507">
        <v>0</v>
      </c>
      <c r="Y83" s="211">
        <v>0</v>
      </c>
      <c r="Z83" s="2"/>
      <c r="AA83" s="2"/>
    </row>
    <row r="84" spans="1:27" ht="28.5" customHeight="1">
      <c r="A84" s="115">
        <v>76</v>
      </c>
      <c r="B84" s="131" t="s">
        <v>454</v>
      </c>
      <c r="C84" s="106">
        <v>1</v>
      </c>
      <c r="D84" s="149">
        <v>1</v>
      </c>
      <c r="E84" s="148">
        <f t="shared" si="0"/>
        <v>100</v>
      </c>
      <c r="F84" s="149">
        <v>2</v>
      </c>
      <c r="G84" s="149">
        <v>0</v>
      </c>
      <c r="H84" s="149">
        <v>0</v>
      </c>
      <c r="I84" s="182">
        <f t="shared" si="1"/>
        <v>2</v>
      </c>
      <c r="J84" s="149">
        <v>2</v>
      </c>
      <c r="K84" s="554">
        <f t="shared" si="18"/>
        <v>100</v>
      </c>
      <c r="L84" s="149">
        <v>0</v>
      </c>
      <c r="M84" s="148">
        <f t="shared" si="17"/>
        <v>0</v>
      </c>
      <c r="N84" s="149">
        <v>0</v>
      </c>
      <c r="O84" s="173">
        <f t="shared" si="7"/>
        <v>0</v>
      </c>
      <c r="P84" s="178">
        <f t="shared" si="12"/>
        <v>2</v>
      </c>
      <c r="Q84" s="149">
        <v>0</v>
      </c>
      <c r="R84" s="173">
        <f t="shared" si="6"/>
        <v>0</v>
      </c>
      <c r="S84" s="149">
        <v>0</v>
      </c>
      <c r="T84" s="298">
        <f t="shared" si="15"/>
        <v>0</v>
      </c>
      <c r="U84" s="149">
        <v>0</v>
      </c>
      <c r="V84" s="173">
        <f t="shared" si="14"/>
        <v>0</v>
      </c>
      <c r="W84" s="178">
        <f t="shared" si="16"/>
        <v>0</v>
      </c>
      <c r="X84" s="507">
        <v>0</v>
      </c>
      <c r="Y84" s="211">
        <v>0</v>
      </c>
      <c r="Z84" s="2"/>
      <c r="AA84" s="2"/>
    </row>
    <row r="85" spans="1:27" ht="28.5" customHeight="1">
      <c r="A85" s="190">
        <v>77</v>
      </c>
      <c r="B85" s="129" t="s">
        <v>455</v>
      </c>
      <c r="C85" s="106">
        <v>1</v>
      </c>
      <c r="D85" s="149">
        <v>1</v>
      </c>
      <c r="E85" s="148">
        <f t="shared" si="0"/>
        <v>100</v>
      </c>
      <c r="F85" s="149">
        <v>2</v>
      </c>
      <c r="G85" s="149">
        <v>0</v>
      </c>
      <c r="H85" s="149">
        <v>0</v>
      </c>
      <c r="I85" s="182">
        <f t="shared" si="1"/>
        <v>2</v>
      </c>
      <c r="J85" s="149">
        <v>2</v>
      </c>
      <c r="K85" s="554">
        <f t="shared" si="18"/>
        <v>100</v>
      </c>
      <c r="L85" s="149">
        <v>0</v>
      </c>
      <c r="M85" s="148">
        <f t="shared" si="17"/>
        <v>0</v>
      </c>
      <c r="N85" s="149">
        <v>0</v>
      </c>
      <c r="O85" s="173">
        <f t="shared" si="7"/>
        <v>0</v>
      </c>
      <c r="P85" s="178">
        <f t="shared" si="12"/>
        <v>2</v>
      </c>
      <c r="Q85" s="149">
        <v>0</v>
      </c>
      <c r="R85" s="173">
        <f t="shared" si="6"/>
        <v>0</v>
      </c>
      <c r="S85" s="149">
        <v>0</v>
      </c>
      <c r="T85" s="298">
        <f t="shared" si="15"/>
        <v>0</v>
      </c>
      <c r="U85" s="149">
        <v>0</v>
      </c>
      <c r="V85" s="173">
        <f t="shared" si="14"/>
        <v>0</v>
      </c>
      <c r="W85" s="178">
        <f t="shared" si="16"/>
        <v>0</v>
      </c>
      <c r="X85" s="507">
        <v>0</v>
      </c>
      <c r="Y85" s="211">
        <v>0</v>
      </c>
      <c r="Z85" s="2"/>
      <c r="AA85" s="2"/>
    </row>
    <row r="86" spans="1:27" ht="28.5" customHeight="1">
      <c r="A86" s="115">
        <v>78</v>
      </c>
      <c r="B86" s="131" t="s">
        <v>169</v>
      </c>
      <c r="C86" s="106">
        <v>1</v>
      </c>
      <c r="D86" s="149">
        <v>1</v>
      </c>
      <c r="E86" s="148">
        <f t="shared" si="0"/>
        <v>100</v>
      </c>
      <c r="F86" s="149">
        <v>1</v>
      </c>
      <c r="G86" s="149">
        <v>0</v>
      </c>
      <c r="H86" s="149">
        <v>0</v>
      </c>
      <c r="I86" s="182">
        <f t="shared" si="1"/>
        <v>1</v>
      </c>
      <c r="J86" s="149">
        <v>1</v>
      </c>
      <c r="K86" s="554">
        <f>J86/F86*100</f>
        <v>100</v>
      </c>
      <c r="L86" s="149">
        <v>0</v>
      </c>
      <c r="M86" s="148">
        <f t="shared" si="17"/>
        <v>0</v>
      </c>
      <c r="N86" s="149">
        <v>0</v>
      </c>
      <c r="O86" s="173">
        <f t="shared" si="7"/>
        <v>0</v>
      </c>
      <c r="P86" s="178">
        <f t="shared" si="12"/>
        <v>1</v>
      </c>
      <c r="Q86" s="149">
        <v>0</v>
      </c>
      <c r="R86" s="173">
        <f t="shared" si="6"/>
        <v>0</v>
      </c>
      <c r="S86" s="149">
        <v>0</v>
      </c>
      <c r="T86" s="298">
        <f t="shared" si="15"/>
        <v>0</v>
      </c>
      <c r="U86" s="149">
        <v>0</v>
      </c>
      <c r="V86" s="173">
        <f t="shared" si="14"/>
        <v>0</v>
      </c>
      <c r="W86" s="178">
        <f t="shared" si="16"/>
        <v>0</v>
      </c>
      <c r="X86" s="507">
        <v>0</v>
      </c>
      <c r="Y86" s="211">
        <v>0</v>
      </c>
      <c r="Z86" s="2"/>
      <c r="AA86" s="2"/>
    </row>
    <row r="87" spans="1:27" ht="28.5" customHeight="1">
      <c r="A87" s="190">
        <v>79</v>
      </c>
      <c r="B87" s="131" t="s">
        <v>456</v>
      </c>
      <c r="C87" s="106">
        <v>1</v>
      </c>
      <c r="D87" s="149">
        <v>1</v>
      </c>
      <c r="E87" s="148">
        <f t="shared" si="0"/>
        <v>100</v>
      </c>
      <c r="F87" s="149">
        <v>3</v>
      </c>
      <c r="G87" s="149">
        <v>0</v>
      </c>
      <c r="H87" s="149">
        <v>0</v>
      </c>
      <c r="I87" s="182">
        <f t="shared" si="1"/>
        <v>3</v>
      </c>
      <c r="J87" s="149">
        <v>3</v>
      </c>
      <c r="K87" s="554">
        <f>J87/F87*100</f>
        <v>100</v>
      </c>
      <c r="L87" s="149">
        <v>0</v>
      </c>
      <c r="M87" s="148">
        <f t="shared" si="17"/>
        <v>0</v>
      </c>
      <c r="N87" s="149">
        <v>0</v>
      </c>
      <c r="O87" s="173">
        <f t="shared" si="7"/>
        <v>0</v>
      </c>
      <c r="P87" s="178">
        <f t="shared" si="12"/>
        <v>3</v>
      </c>
      <c r="Q87" s="149">
        <v>0</v>
      </c>
      <c r="R87" s="173">
        <f t="shared" si="6"/>
        <v>0</v>
      </c>
      <c r="S87" s="149">
        <v>0</v>
      </c>
      <c r="T87" s="298">
        <f t="shared" si="15"/>
        <v>0</v>
      </c>
      <c r="U87" s="149">
        <v>0</v>
      </c>
      <c r="V87" s="173">
        <f t="shared" si="14"/>
        <v>0</v>
      </c>
      <c r="W87" s="178">
        <f t="shared" si="16"/>
        <v>0</v>
      </c>
      <c r="X87" s="507">
        <v>0</v>
      </c>
      <c r="Y87" s="211">
        <v>0</v>
      </c>
      <c r="Z87" s="2"/>
      <c r="AA87" s="2"/>
    </row>
    <row r="88" spans="1:27" ht="28.5" customHeight="1">
      <c r="A88" s="115">
        <v>80</v>
      </c>
      <c r="B88" s="131" t="s">
        <v>177</v>
      </c>
      <c r="C88" s="106">
        <v>1</v>
      </c>
      <c r="D88" s="149">
        <v>1</v>
      </c>
      <c r="E88" s="148">
        <f t="shared" si="0"/>
        <v>100</v>
      </c>
      <c r="F88" s="149">
        <v>1</v>
      </c>
      <c r="G88" s="149">
        <v>0</v>
      </c>
      <c r="H88" s="149">
        <v>0</v>
      </c>
      <c r="I88" s="182">
        <f t="shared" si="1"/>
        <v>1</v>
      </c>
      <c r="J88" s="149">
        <v>1</v>
      </c>
      <c r="K88" s="554">
        <f>J88/F88*100</f>
        <v>100</v>
      </c>
      <c r="L88" s="149">
        <v>0</v>
      </c>
      <c r="M88" s="148">
        <f t="shared" si="17"/>
        <v>0</v>
      </c>
      <c r="N88" s="149">
        <v>0</v>
      </c>
      <c r="O88" s="173">
        <f aca="true" t="shared" si="19" ref="O88:O122">N88*H88/100</f>
        <v>0</v>
      </c>
      <c r="P88" s="178">
        <f t="shared" si="12"/>
        <v>1</v>
      </c>
      <c r="Q88" s="149">
        <v>0</v>
      </c>
      <c r="R88" s="173">
        <f t="shared" si="6"/>
        <v>0</v>
      </c>
      <c r="S88" s="149">
        <v>0</v>
      </c>
      <c r="T88" s="298">
        <f t="shared" si="15"/>
        <v>0</v>
      </c>
      <c r="U88" s="149">
        <v>0</v>
      </c>
      <c r="V88" s="173">
        <f t="shared" si="14"/>
        <v>0</v>
      </c>
      <c r="W88" s="178">
        <f t="shared" si="16"/>
        <v>0</v>
      </c>
      <c r="X88" s="507">
        <v>0</v>
      </c>
      <c r="Y88" s="211">
        <v>0</v>
      </c>
      <c r="Z88" s="2"/>
      <c r="AA88" s="2"/>
    </row>
    <row r="89" spans="1:27" ht="28.5" customHeight="1">
      <c r="A89" s="190">
        <v>81</v>
      </c>
      <c r="B89" s="131" t="s">
        <v>457</v>
      </c>
      <c r="C89" s="106">
        <v>1</v>
      </c>
      <c r="D89" s="149">
        <v>1</v>
      </c>
      <c r="E89" s="148">
        <f t="shared" si="0"/>
        <v>100</v>
      </c>
      <c r="F89" s="149">
        <v>5</v>
      </c>
      <c r="G89" s="149">
        <v>0</v>
      </c>
      <c r="H89" s="149">
        <v>0</v>
      </c>
      <c r="I89" s="182">
        <f t="shared" si="1"/>
        <v>5</v>
      </c>
      <c r="J89" s="149">
        <v>5</v>
      </c>
      <c r="K89" s="554">
        <f>J89/F89*100</f>
        <v>100</v>
      </c>
      <c r="L89" s="149">
        <v>0</v>
      </c>
      <c r="M89" s="148">
        <f>L89*G89/100</f>
        <v>0</v>
      </c>
      <c r="N89" s="149">
        <v>0</v>
      </c>
      <c r="O89" s="173">
        <f t="shared" si="19"/>
        <v>0</v>
      </c>
      <c r="P89" s="178">
        <f t="shared" si="12"/>
        <v>5</v>
      </c>
      <c r="Q89" s="149">
        <v>0</v>
      </c>
      <c r="R89" s="173">
        <f t="shared" si="6"/>
        <v>0</v>
      </c>
      <c r="S89" s="149">
        <v>0</v>
      </c>
      <c r="T89" s="298">
        <f t="shared" si="15"/>
        <v>0</v>
      </c>
      <c r="U89" s="149">
        <v>0</v>
      </c>
      <c r="V89" s="173">
        <f t="shared" si="14"/>
        <v>0</v>
      </c>
      <c r="W89" s="178">
        <f t="shared" si="16"/>
        <v>0</v>
      </c>
      <c r="X89" s="507">
        <v>0</v>
      </c>
      <c r="Y89" s="211">
        <v>0</v>
      </c>
      <c r="Z89" s="2"/>
      <c r="AA89" s="2"/>
    </row>
    <row r="90" spans="1:27" ht="28.5" customHeight="1">
      <c r="A90" s="115">
        <v>82</v>
      </c>
      <c r="B90" s="131" t="s">
        <v>458</v>
      </c>
      <c r="C90" s="106">
        <v>1</v>
      </c>
      <c r="D90" s="149">
        <v>0</v>
      </c>
      <c r="E90" s="148">
        <f t="shared" si="0"/>
        <v>0</v>
      </c>
      <c r="F90" s="149">
        <v>0</v>
      </c>
      <c r="G90" s="149">
        <v>0</v>
      </c>
      <c r="H90" s="149">
        <v>0</v>
      </c>
      <c r="I90" s="182">
        <f t="shared" si="1"/>
        <v>0</v>
      </c>
      <c r="J90" s="149">
        <v>0</v>
      </c>
      <c r="K90" s="554">
        <f aca="true" t="shared" si="20" ref="K90:K96">J90*F90/100</f>
        <v>0</v>
      </c>
      <c r="L90" s="149">
        <v>0</v>
      </c>
      <c r="M90" s="148">
        <f t="shared" si="17"/>
        <v>0</v>
      </c>
      <c r="N90" s="149">
        <v>0</v>
      </c>
      <c r="O90" s="173">
        <f t="shared" si="19"/>
        <v>0</v>
      </c>
      <c r="P90" s="178">
        <f t="shared" si="12"/>
        <v>0</v>
      </c>
      <c r="Q90" s="149">
        <v>0</v>
      </c>
      <c r="R90" s="173">
        <f>Q90*J90/100</f>
        <v>0</v>
      </c>
      <c r="S90" s="149">
        <v>0</v>
      </c>
      <c r="T90" s="298">
        <f t="shared" si="15"/>
        <v>0</v>
      </c>
      <c r="U90" s="149">
        <v>0</v>
      </c>
      <c r="V90" s="173">
        <f t="shared" si="14"/>
        <v>0</v>
      </c>
      <c r="W90" s="178">
        <f t="shared" si="16"/>
        <v>0</v>
      </c>
      <c r="X90" s="507">
        <v>0</v>
      </c>
      <c r="Y90" s="211">
        <v>0</v>
      </c>
      <c r="Z90" s="2"/>
      <c r="AA90" s="2"/>
    </row>
    <row r="91" spans="1:27" ht="28.5" customHeight="1">
      <c r="A91" s="190">
        <v>83</v>
      </c>
      <c r="B91" s="131" t="s">
        <v>459</v>
      </c>
      <c r="C91" s="106">
        <v>1</v>
      </c>
      <c r="D91" s="149">
        <v>1</v>
      </c>
      <c r="E91" s="148">
        <f t="shared" si="0"/>
        <v>100</v>
      </c>
      <c r="F91" s="149">
        <v>1</v>
      </c>
      <c r="G91" s="149">
        <v>0</v>
      </c>
      <c r="H91" s="149">
        <v>0</v>
      </c>
      <c r="I91" s="182">
        <f t="shared" si="1"/>
        <v>1</v>
      </c>
      <c r="J91" s="149">
        <v>1</v>
      </c>
      <c r="K91" s="554">
        <f>J91/F91*100</f>
        <v>100</v>
      </c>
      <c r="L91" s="149">
        <v>0</v>
      </c>
      <c r="M91" s="148">
        <f t="shared" si="17"/>
        <v>0</v>
      </c>
      <c r="N91" s="149">
        <v>0</v>
      </c>
      <c r="O91" s="173">
        <f t="shared" si="19"/>
        <v>0</v>
      </c>
      <c r="P91" s="178">
        <f t="shared" si="12"/>
        <v>1</v>
      </c>
      <c r="Q91" s="149">
        <v>0</v>
      </c>
      <c r="R91" s="173">
        <f t="shared" si="6"/>
        <v>0</v>
      </c>
      <c r="S91" s="149">
        <v>0</v>
      </c>
      <c r="T91" s="298">
        <f t="shared" si="15"/>
        <v>0</v>
      </c>
      <c r="U91" s="149">
        <v>0</v>
      </c>
      <c r="V91" s="173">
        <f t="shared" si="14"/>
        <v>0</v>
      </c>
      <c r="W91" s="178">
        <f t="shared" si="16"/>
        <v>0</v>
      </c>
      <c r="X91" s="507">
        <v>0</v>
      </c>
      <c r="Y91" s="211">
        <v>0</v>
      </c>
      <c r="Z91" s="2"/>
      <c r="AA91" s="2"/>
    </row>
    <row r="92" spans="1:27" ht="28.5" customHeight="1">
      <c r="A92" s="115">
        <v>84</v>
      </c>
      <c r="B92" s="131" t="s">
        <v>460</v>
      </c>
      <c r="C92" s="106">
        <v>1</v>
      </c>
      <c r="D92" s="149">
        <v>1</v>
      </c>
      <c r="E92" s="148">
        <f t="shared" si="0"/>
        <v>100</v>
      </c>
      <c r="F92" s="149">
        <v>2</v>
      </c>
      <c r="G92" s="149">
        <v>0</v>
      </c>
      <c r="H92" s="149">
        <v>0</v>
      </c>
      <c r="I92" s="182">
        <f t="shared" si="1"/>
        <v>2</v>
      </c>
      <c r="J92" s="149">
        <v>2</v>
      </c>
      <c r="K92" s="554">
        <f>J92/F92*100</f>
        <v>100</v>
      </c>
      <c r="L92" s="149">
        <v>0</v>
      </c>
      <c r="M92" s="148">
        <f t="shared" si="17"/>
        <v>0</v>
      </c>
      <c r="N92" s="149">
        <v>0</v>
      </c>
      <c r="O92" s="173">
        <f t="shared" si="19"/>
        <v>0</v>
      </c>
      <c r="P92" s="178">
        <f t="shared" si="12"/>
        <v>2</v>
      </c>
      <c r="Q92" s="149">
        <v>0</v>
      </c>
      <c r="R92" s="173">
        <f t="shared" si="6"/>
        <v>0</v>
      </c>
      <c r="S92" s="149">
        <v>0</v>
      </c>
      <c r="T92" s="298">
        <f t="shared" si="15"/>
        <v>0</v>
      </c>
      <c r="U92" s="149">
        <v>0</v>
      </c>
      <c r="V92" s="173">
        <f t="shared" si="14"/>
        <v>0</v>
      </c>
      <c r="W92" s="178">
        <f t="shared" si="16"/>
        <v>0</v>
      </c>
      <c r="X92" s="507">
        <v>0</v>
      </c>
      <c r="Y92" s="211">
        <v>0</v>
      </c>
      <c r="Z92" s="2"/>
      <c r="AA92" s="2"/>
    </row>
    <row r="93" spans="1:27" ht="28.5" customHeight="1">
      <c r="A93" s="190">
        <v>85</v>
      </c>
      <c r="B93" s="131" t="s">
        <v>461</v>
      </c>
      <c r="C93" s="106">
        <v>1</v>
      </c>
      <c r="D93" s="149">
        <v>0</v>
      </c>
      <c r="E93" s="148">
        <f t="shared" si="0"/>
        <v>0</v>
      </c>
      <c r="F93" s="149">
        <v>0</v>
      </c>
      <c r="G93" s="149">
        <v>0</v>
      </c>
      <c r="H93" s="149">
        <v>0</v>
      </c>
      <c r="I93" s="182">
        <f t="shared" si="1"/>
        <v>0</v>
      </c>
      <c r="J93" s="149">
        <v>0</v>
      </c>
      <c r="K93" s="554">
        <f t="shared" si="20"/>
        <v>0</v>
      </c>
      <c r="L93" s="149">
        <v>0</v>
      </c>
      <c r="M93" s="148">
        <f t="shared" si="17"/>
        <v>0</v>
      </c>
      <c r="N93" s="149">
        <v>0</v>
      </c>
      <c r="O93" s="173">
        <f t="shared" si="19"/>
        <v>0</v>
      </c>
      <c r="P93" s="178">
        <f t="shared" si="12"/>
        <v>0</v>
      </c>
      <c r="Q93" s="149">
        <v>0</v>
      </c>
      <c r="R93" s="173">
        <f>Q93*J93/100</f>
        <v>0</v>
      </c>
      <c r="S93" s="149">
        <v>0</v>
      </c>
      <c r="T93" s="298">
        <f t="shared" si="15"/>
        <v>0</v>
      </c>
      <c r="U93" s="149">
        <v>0</v>
      </c>
      <c r="V93" s="173">
        <f t="shared" si="14"/>
        <v>0</v>
      </c>
      <c r="W93" s="178">
        <f t="shared" si="16"/>
        <v>0</v>
      </c>
      <c r="X93" s="507">
        <v>0</v>
      </c>
      <c r="Y93" s="211">
        <v>0</v>
      </c>
      <c r="Z93" s="2"/>
      <c r="AA93" s="2"/>
    </row>
    <row r="94" spans="1:27" ht="28.5" customHeight="1">
      <c r="A94" s="115">
        <v>86</v>
      </c>
      <c r="B94" s="131" t="s">
        <v>323</v>
      </c>
      <c r="C94" s="106">
        <v>1</v>
      </c>
      <c r="D94" s="149">
        <v>1</v>
      </c>
      <c r="E94" s="148">
        <f t="shared" si="0"/>
        <v>100</v>
      </c>
      <c r="F94" s="149">
        <v>3</v>
      </c>
      <c r="G94" s="149">
        <v>0</v>
      </c>
      <c r="H94" s="149">
        <v>0</v>
      </c>
      <c r="I94" s="182">
        <f t="shared" si="1"/>
        <v>3</v>
      </c>
      <c r="J94" s="149">
        <v>3</v>
      </c>
      <c r="K94" s="554">
        <f>J94/F94*100</f>
        <v>100</v>
      </c>
      <c r="L94" s="149">
        <v>0</v>
      </c>
      <c r="M94" s="148">
        <f t="shared" si="17"/>
        <v>0</v>
      </c>
      <c r="N94" s="149">
        <v>0</v>
      </c>
      <c r="O94" s="173">
        <f t="shared" si="19"/>
        <v>0</v>
      </c>
      <c r="P94" s="178">
        <f t="shared" si="12"/>
        <v>3</v>
      </c>
      <c r="Q94" s="149">
        <v>0</v>
      </c>
      <c r="R94" s="173">
        <f t="shared" si="6"/>
        <v>0</v>
      </c>
      <c r="S94" s="149">
        <v>0</v>
      </c>
      <c r="T94" s="298">
        <f t="shared" si="15"/>
        <v>0</v>
      </c>
      <c r="U94" s="149">
        <v>0</v>
      </c>
      <c r="V94" s="173">
        <f t="shared" si="14"/>
        <v>0</v>
      </c>
      <c r="W94" s="178">
        <f t="shared" si="16"/>
        <v>0</v>
      </c>
      <c r="X94" s="507">
        <v>0</v>
      </c>
      <c r="Y94" s="211">
        <v>0</v>
      </c>
      <c r="Z94" s="2"/>
      <c r="AA94" s="2"/>
    </row>
    <row r="95" spans="1:27" ht="28.5" customHeight="1">
      <c r="A95" s="190">
        <v>87</v>
      </c>
      <c r="B95" s="131" t="s">
        <v>462</v>
      </c>
      <c r="C95" s="106">
        <v>1</v>
      </c>
      <c r="D95" s="149">
        <v>0</v>
      </c>
      <c r="E95" s="148">
        <f t="shared" si="0"/>
        <v>0</v>
      </c>
      <c r="F95" s="149">
        <v>0</v>
      </c>
      <c r="G95" s="149">
        <v>0</v>
      </c>
      <c r="H95" s="149">
        <v>0</v>
      </c>
      <c r="I95" s="182">
        <f t="shared" si="1"/>
        <v>0</v>
      </c>
      <c r="J95" s="149">
        <v>0</v>
      </c>
      <c r="K95" s="554">
        <f t="shared" si="20"/>
        <v>0</v>
      </c>
      <c r="L95" s="149">
        <v>0</v>
      </c>
      <c r="M95" s="148">
        <f t="shared" si="17"/>
        <v>0</v>
      </c>
      <c r="N95" s="149">
        <v>0</v>
      </c>
      <c r="O95" s="173">
        <f t="shared" si="19"/>
        <v>0</v>
      </c>
      <c r="P95" s="178">
        <f t="shared" si="12"/>
        <v>0</v>
      </c>
      <c r="Q95" s="149">
        <v>0</v>
      </c>
      <c r="R95" s="173">
        <f>Q95*J95/100</f>
        <v>0</v>
      </c>
      <c r="S95" s="149">
        <v>0</v>
      </c>
      <c r="T95" s="298">
        <f t="shared" si="15"/>
        <v>0</v>
      </c>
      <c r="U95" s="149">
        <v>0</v>
      </c>
      <c r="V95" s="173">
        <f t="shared" si="14"/>
        <v>0</v>
      </c>
      <c r="W95" s="178">
        <f t="shared" si="16"/>
        <v>0</v>
      </c>
      <c r="X95" s="507">
        <v>0</v>
      </c>
      <c r="Y95" s="211">
        <v>0</v>
      </c>
      <c r="Z95" s="2"/>
      <c r="AA95" s="2"/>
    </row>
    <row r="96" spans="1:27" ht="28.5" customHeight="1">
      <c r="A96" s="115">
        <v>88</v>
      </c>
      <c r="B96" s="131" t="s">
        <v>463</v>
      </c>
      <c r="C96" s="106">
        <v>1</v>
      </c>
      <c r="D96" s="149">
        <v>0</v>
      </c>
      <c r="E96" s="148">
        <f t="shared" si="0"/>
        <v>0</v>
      </c>
      <c r="F96" s="149">
        <v>0</v>
      </c>
      <c r="G96" s="149">
        <v>0</v>
      </c>
      <c r="H96" s="149">
        <v>0</v>
      </c>
      <c r="I96" s="182">
        <f t="shared" si="1"/>
        <v>0</v>
      </c>
      <c r="J96" s="149">
        <v>0</v>
      </c>
      <c r="K96" s="554">
        <f t="shared" si="20"/>
        <v>0</v>
      </c>
      <c r="L96" s="149">
        <v>0</v>
      </c>
      <c r="M96" s="148">
        <f t="shared" si="17"/>
        <v>0</v>
      </c>
      <c r="N96" s="149">
        <v>0</v>
      </c>
      <c r="O96" s="173">
        <f t="shared" si="19"/>
        <v>0</v>
      </c>
      <c r="P96" s="178">
        <f t="shared" si="12"/>
        <v>0</v>
      </c>
      <c r="Q96" s="149">
        <v>0</v>
      </c>
      <c r="R96" s="173">
        <f>Q96*J96/100</f>
        <v>0</v>
      </c>
      <c r="S96" s="149">
        <v>0</v>
      </c>
      <c r="T96" s="298">
        <f t="shared" si="15"/>
        <v>0</v>
      </c>
      <c r="U96" s="149">
        <v>0</v>
      </c>
      <c r="V96" s="173">
        <f t="shared" si="14"/>
        <v>0</v>
      </c>
      <c r="W96" s="178">
        <f t="shared" si="16"/>
        <v>0</v>
      </c>
      <c r="X96" s="507">
        <v>0</v>
      </c>
      <c r="Y96" s="211">
        <v>0</v>
      </c>
      <c r="Z96" s="2"/>
      <c r="AA96" s="2"/>
    </row>
    <row r="97" spans="1:27" ht="28.5" customHeight="1">
      <c r="A97" s="190">
        <v>89</v>
      </c>
      <c r="B97" s="131" t="s">
        <v>283</v>
      </c>
      <c r="C97" s="106">
        <v>1</v>
      </c>
      <c r="D97" s="149">
        <v>1</v>
      </c>
      <c r="E97" s="148">
        <f t="shared" si="0"/>
        <v>100</v>
      </c>
      <c r="F97" s="149">
        <v>2</v>
      </c>
      <c r="G97" s="149">
        <v>0</v>
      </c>
      <c r="H97" s="149">
        <v>0</v>
      </c>
      <c r="I97" s="182">
        <f t="shared" si="1"/>
        <v>2</v>
      </c>
      <c r="J97" s="149">
        <v>2</v>
      </c>
      <c r="K97" s="281">
        <f aca="true" t="shared" si="21" ref="K97:K106">J97/F97*100</f>
        <v>100</v>
      </c>
      <c r="L97" s="149">
        <v>0</v>
      </c>
      <c r="M97" s="148">
        <f t="shared" si="17"/>
        <v>0</v>
      </c>
      <c r="N97" s="149">
        <v>0</v>
      </c>
      <c r="O97" s="173">
        <f t="shared" si="19"/>
        <v>0</v>
      </c>
      <c r="P97" s="178">
        <f t="shared" si="12"/>
        <v>2</v>
      </c>
      <c r="Q97" s="149">
        <v>0</v>
      </c>
      <c r="R97" s="173">
        <v>0</v>
      </c>
      <c r="S97" s="149">
        <v>0</v>
      </c>
      <c r="T97" s="298">
        <f t="shared" si="15"/>
        <v>0</v>
      </c>
      <c r="U97" s="149">
        <v>0</v>
      </c>
      <c r="V97" s="173">
        <f t="shared" si="14"/>
        <v>0</v>
      </c>
      <c r="W97" s="178">
        <f t="shared" si="16"/>
        <v>0</v>
      </c>
      <c r="X97" s="507">
        <v>0</v>
      </c>
      <c r="Y97" s="211">
        <v>0</v>
      </c>
      <c r="Z97" s="2"/>
      <c r="AA97" s="2"/>
    </row>
    <row r="98" spans="1:27" ht="28.5" customHeight="1">
      <c r="A98" s="115">
        <v>90</v>
      </c>
      <c r="B98" s="131" t="s">
        <v>464</v>
      </c>
      <c r="C98" s="106">
        <v>1</v>
      </c>
      <c r="D98" s="149">
        <v>1</v>
      </c>
      <c r="E98" s="148">
        <f t="shared" si="0"/>
        <v>100</v>
      </c>
      <c r="F98" s="149">
        <v>1</v>
      </c>
      <c r="G98" s="149">
        <v>0</v>
      </c>
      <c r="H98" s="149">
        <v>0</v>
      </c>
      <c r="I98" s="182">
        <f t="shared" si="1"/>
        <v>1</v>
      </c>
      <c r="J98" s="149">
        <v>1</v>
      </c>
      <c r="K98" s="281">
        <f t="shared" si="21"/>
        <v>100</v>
      </c>
      <c r="L98" s="149">
        <v>0</v>
      </c>
      <c r="M98" s="148">
        <f t="shared" si="17"/>
        <v>0</v>
      </c>
      <c r="N98" s="149">
        <v>0</v>
      </c>
      <c r="O98" s="173">
        <f t="shared" si="19"/>
        <v>0</v>
      </c>
      <c r="P98" s="178">
        <f t="shared" si="12"/>
        <v>1</v>
      </c>
      <c r="Q98" s="149">
        <v>0</v>
      </c>
      <c r="R98" s="173">
        <f t="shared" si="6"/>
        <v>0</v>
      </c>
      <c r="S98" s="149">
        <v>0</v>
      </c>
      <c r="T98" s="298">
        <f t="shared" si="15"/>
        <v>0</v>
      </c>
      <c r="U98" s="149">
        <v>0</v>
      </c>
      <c r="V98" s="173">
        <f t="shared" si="14"/>
        <v>0</v>
      </c>
      <c r="W98" s="178">
        <f t="shared" si="16"/>
        <v>0</v>
      </c>
      <c r="X98" s="507">
        <v>0</v>
      </c>
      <c r="Y98" s="211">
        <v>0</v>
      </c>
      <c r="Z98" s="2"/>
      <c r="AA98" s="2"/>
    </row>
    <row r="99" spans="1:27" ht="28.5" customHeight="1">
      <c r="A99" s="190">
        <v>91</v>
      </c>
      <c r="B99" s="131" t="s">
        <v>465</v>
      </c>
      <c r="C99" s="106">
        <v>1</v>
      </c>
      <c r="D99" s="149">
        <v>1</v>
      </c>
      <c r="E99" s="148">
        <f t="shared" si="0"/>
        <v>100</v>
      </c>
      <c r="F99" s="149">
        <v>6</v>
      </c>
      <c r="G99" s="149">
        <v>0</v>
      </c>
      <c r="H99" s="149">
        <v>0</v>
      </c>
      <c r="I99" s="182">
        <f t="shared" si="1"/>
        <v>6</v>
      </c>
      <c r="J99" s="149">
        <v>6</v>
      </c>
      <c r="K99" s="281">
        <f t="shared" si="21"/>
        <v>100</v>
      </c>
      <c r="L99" s="149">
        <v>0</v>
      </c>
      <c r="M99" s="148">
        <f t="shared" si="17"/>
        <v>0</v>
      </c>
      <c r="N99" s="149">
        <v>0</v>
      </c>
      <c r="O99" s="173">
        <f t="shared" si="19"/>
        <v>0</v>
      </c>
      <c r="P99" s="178">
        <f t="shared" si="12"/>
        <v>6</v>
      </c>
      <c r="Q99" s="149">
        <v>0</v>
      </c>
      <c r="R99" s="173">
        <f t="shared" si="6"/>
        <v>0</v>
      </c>
      <c r="S99" s="149">
        <v>0</v>
      </c>
      <c r="T99" s="298">
        <f t="shared" si="15"/>
        <v>0</v>
      </c>
      <c r="U99" s="149">
        <v>0</v>
      </c>
      <c r="V99" s="173">
        <f t="shared" si="14"/>
        <v>0</v>
      </c>
      <c r="W99" s="178">
        <f t="shared" si="16"/>
        <v>0</v>
      </c>
      <c r="X99" s="507">
        <v>0</v>
      </c>
      <c r="Y99" s="211">
        <v>0</v>
      </c>
      <c r="Z99" s="2"/>
      <c r="AA99" s="2"/>
    </row>
    <row r="100" spans="1:27" ht="28.5" customHeight="1">
      <c r="A100" s="115">
        <v>92</v>
      </c>
      <c r="B100" s="131" t="s">
        <v>466</v>
      </c>
      <c r="C100" s="106">
        <v>1</v>
      </c>
      <c r="D100" s="149">
        <v>1</v>
      </c>
      <c r="E100" s="148">
        <f t="shared" si="0"/>
        <v>100</v>
      </c>
      <c r="F100" s="149">
        <v>6</v>
      </c>
      <c r="G100" s="149">
        <v>0</v>
      </c>
      <c r="H100" s="149">
        <v>3</v>
      </c>
      <c r="I100" s="182">
        <f t="shared" si="1"/>
        <v>9</v>
      </c>
      <c r="J100" s="149">
        <v>6</v>
      </c>
      <c r="K100" s="281">
        <f t="shared" si="21"/>
        <v>100</v>
      </c>
      <c r="L100" s="149">
        <v>0</v>
      </c>
      <c r="M100" s="148">
        <f t="shared" si="17"/>
        <v>0</v>
      </c>
      <c r="N100" s="149">
        <v>3</v>
      </c>
      <c r="O100" s="173">
        <f>N100/H100*100</f>
        <v>100</v>
      </c>
      <c r="P100" s="178">
        <f t="shared" si="12"/>
        <v>9</v>
      </c>
      <c r="Q100" s="149">
        <v>0</v>
      </c>
      <c r="R100" s="173">
        <f t="shared" si="6"/>
        <v>0</v>
      </c>
      <c r="S100" s="149">
        <v>0</v>
      </c>
      <c r="T100" s="298">
        <f t="shared" si="15"/>
        <v>0</v>
      </c>
      <c r="U100" s="149">
        <v>0</v>
      </c>
      <c r="V100" s="173">
        <f t="shared" si="14"/>
        <v>0</v>
      </c>
      <c r="W100" s="178">
        <f t="shared" si="16"/>
        <v>0</v>
      </c>
      <c r="X100" s="507">
        <v>0</v>
      </c>
      <c r="Y100" s="211">
        <v>0</v>
      </c>
      <c r="Z100" s="2"/>
      <c r="AA100" s="2"/>
    </row>
    <row r="101" spans="1:27" ht="28.5" customHeight="1">
      <c r="A101" s="190">
        <v>93</v>
      </c>
      <c r="B101" s="131" t="s">
        <v>467</v>
      </c>
      <c r="C101" s="106">
        <v>1</v>
      </c>
      <c r="D101" s="149">
        <v>1</v>
      </c>
      <c r="E101" s="148">
        <f t="shared" si="0"/>
        <v>100</v>
      </c>
      <c r="F101" s="149">
        <v>3</v>
      </c>
      <c r="G101" s="149">
        <v>0</v>
      </c>
      <c r="H101" s="149">
        <v>0</v>
      </c>
      <c r="I101" s="182">
        <f t="shared" si="1"/>
        <v>3</v>
      </c>
      <c r="J101" s="149">
        <v>3</v>
      </c>
      <c r="K101" s="281">
        <f t="shared" si="21"/>
        <v>100</v>
      </c>
      <c r="L101" s="149">
        <v>0</v>
      </c>
      <c r="M101" s="148">
        <f t="shared" si="17"/>
        <v>0</v>
      </c>
      <c r="N101" s="149">
        <v>0</v>
      </c>
      <c r="O101" s="173">
        <f t="shared" si="19"/>
        <v>0</v>
      </c>
      <c r="P101" s="178">
        <f t="shared" si="12"/>
        <v>3</v>
      </c>
      <c r="Q101" s="149">
        <v>0</v>
      </c>
      <c r="R101" s="173">
        <f t="shared" si="6"/>
        <v>0</v>
      </c>
      <c r="S101" s="149">
        <v>0</v>
      </c>
      <c r="T101" s="298">
        <f t="shared" si="15"/>
        <v>0</v>
      </c>
      <c r="U101" s="149">
        <v>0</v>
      </c>
      <c r="V101" s="173">
        <f t="shared" si="14"/>
        <v>0</v>
      </c>
      <c r="W101" s="178">
        <f t="shared" si="16"/>
        <v>0</v>
      </c>
      <c r="X101" s="507">
        <v>0</v>
      </c>
      <c r="Y101" s="211">
        <v>0</v>
      </c>
      <c r="Z101" s="2"/>
      <c r="AA101" s="2"/>
    </row>
    <row r="102" spans="1:27" ht="28.5" customHeight="1">
      <c r="A102" s="115">
        <v>94</v>
      </c>
      <c r="B102" s="131" t="s">
        <v>468</v>
      </c>
      <c r="C102" s="106">
        <v>1</v>
      </c>
      <c r="D102" s="149">
        <v>1</v>
      </c>
      <c r="E102" s="148">
        <f t="shared" si="0"/>
        <v>100</v>
      </c>
      <c r="F102" s="149">
        <v>1</v>
      </c>
      <c r="G102" s="149">
        <v>0</v>
      </c>
      <c r="H102" s="149">
        <v>0</v>
      </c>
      <c r="I102" s="182">
        <f t="shared" si="1"/>
        <v>1</v>
      </c>
      <c r="J102" s="149">
        <v>1</v>
      </c>
      <c r="K102" s="281">
        <f t="shared" si="21"/>
        <v>100</v>
      </c>
      <c r="L102" s="149">
        <v>0</v>
      </c>
      <c r="M102" s="148">
        <f t="shared" si="17"/>
        <v>0</v>
      </c>
      <c r="N102" s="149">
        <v>0</v>
      </c>
      <c r="O102" s="173">
        <f t="shared" si="19"/>
        <v>0</v>
      </c>
      <c r="P102" s="178">
        <f t="shared" si="12"/>
        <v>1</v>
      </c>
      <c r="Q102" s="149">
        <v>0</v>
      </c>
      <c r="R102" s="173">
        <f t="shared" si="6"/>
        <v>0</v>
      </c>
      <c r="S102" s="149">
        <v>0</v>
      </c>
      <c r="T102" s="298">
        <f t="shared" si="15"/>
        <v>0</v>
      </c>
      <c r="U102" s="149">
        <v>0</v>
      </c>
      <c r="V102" s="173">
        <f t="shared" si="14"/>
        <v>0</v>
      </c>
      <c r="W102" s="178">
        <f t="shared" si="16"/>
        <v>0</v>
      </c>
      <c r="X102" s="507">
        <v>0</v>
      </c>
      <c r="Y102" s="211">
        <v>0</v>
      </c>
      <c r="Z102" s="2"/>
      <c r="AA102" s="2"/>
    </row>
    <row r="103" spans="1:27" ht="28.5" customHeight="1">
      <c r="A103" s="190">
        <v>95</v>
      </c>
      <c r="B103" s="131" t="s">
        <v>469</v>
      </c>
      <c r="C103" s="106">
        <v>1</v>
      </c>
      <c r="D103" s="149">
        <v>0</v>
      </c>
      <c r="E103" s="148">
        <f t="shared" si="0"/>
        <v>0</v>
      </c>
      <c r="F103" s="149">
        <v>0</v>
      </c>
      <c r="G103" s="149">
        <v>0</v>
      </c>
      <c r="H103" s="149">
        <v>0</v>
      </c>
      <c r="I103" s="182">
        <f t="shared" si="1"/>
        <v>0</v>
      </c>
      <c r="J103" s="149">
        <v>0</v>
      </c>
      <c r="K103" s="281">
        <f>J103*F103/100</f>
        <v>0</v>
      </c>
      <c r="L103" s="149">
        <v>0</v>
      </c>
      <c r="M103" s="148">
        <f t="shared" si="17"/>
        <v>0</v>
      </c>
      <c r="N103" s="149">
        <v>0</v>
      </c>
      <c r="O103" s="173">
        <f t="shared" si="19"/>
        <v>0</v>
      </c>
      <c r="P103" s="178">
        <f t="shared" si="12"/>
        <v>0</v>
      </c>
      <c r="Q103" s="149">
        <v>0</v>
      </c>
      <c r="R103" s="173">
        <f>Q103*J103/100</f>
        <v>0</v>
      </c>
      <c r="S103" s="149">
        <v>0</v>
      </c>
      <c r="T103" s="298">
        <f t="shared" si="15"/>
        <v>0</v>
      </c>
      <c r="U103" s="149">
        <v>0</v>
      </c>
      <c r="V103" s="173">
        <f t="shared" si="14"/>
        <v>0</v>
      </c>
      <c r="W103" s="178">
        <f t="shared" si="16"/>
        <v>0</v>
      </c>
      <c r="X103" s="507">
        <v>0</v>
      </c>
      <c r="Y103" s="211">
        <v>0</v>
      </c>
      <c r="Z103" s="2"/>
      <c r="AA103" s="2"/>
    </row>
    <row r="104" spans="1:27" ht="28.5" customHeight="1">
      <c r="A104" s="115">
        <v>96</v>
      </c>
      <c r="B104" s="131" t="s">
        <v>470</v>
      </c>
      <c r="C104" s="106">
        <v>1</v>
      </c>
      <c r="D104" s="149">
        <v>1</v>
      </c>
      <c r="E104" s="148">
        <f t="shared" si="0"/>
        <v>100</v>
      </c>
      <c r="F104" s="149">
        <v>4</v>
      </c>
      <c r="G104" s="149">
        <v>0</v>
      </c>
      <c r="H104" s="149">
        <v>0</v>
      </c>
      <c r="I104" s="182">
        <f t="shared" si="1"/>
        <v>4</v>
      </c>
      <c r="J104" s="149">
        <v>4</v>
      </c>
      <c r="K104" s="281">
        <f t="shared" si="21"/>
        <v>100</v>
      </c>
      <c r="L104" s="149">
        <v>0</v>
      </c>
      <c r="M104" s="148">
        <f t="shared" si="17"/>
        <v>0</v>
      </c>
      <c r="N104" s="149">
        <v>0</v>
      </c>
      <c r="O104" s="173">
        <f t="shared" si="19"/>
        <v>0</v>
      </c>
      <c r="P104" s="178">
        <f t="shared" si="12"/>
        <v>4</v>
      </c>
      <c r="Q104" s="149">
        <v>0</v>
      </c>
      <c r="R104" s="173">
        <f t="shared" si="6"/>
        <v>0</v>
      </c>
      <c r="S104" s="149">
        <v>0</v>
      </c>
      <c r="T104" s="298">
        <f t="shared" si="15"/>
        <v>0</v>
      </c>
      <c r="U104" s="149">
        <v>0</v>
      </c>
      <c r="V104" s="173">
        <f t="shared" si="14"/>
        <v>0</v>
      </c>
      <c r="W104" s="178">
        <f t="shared" si="16"/>
        <v>0</v>
      </c>
      <c r="X104" s="507">
        <v>0</v>
      </c>
      <c r="Y104" s="211">
        <v>0</v>
      </c>
      <c r="Z104" s="2"/>
      <c r="AA104" s="2"/>
    </row>
    <row r="105" spans="1:27" ht="28.5" customHeight="1">
      <c r="A105" s="190">
        <v>97</v>
      </c>
      <c r="B105" s="131" t="s">
        <v>269</v>
      </c>
      <c r="C105" s="106">
        <v>1</v>
      </c>
      <c r="D105" s="149">
        <v>1</v>
      </c>
      <c r="E105" s="148">
        <f t="shared" si="0"/>
        <v>100</v>
      </c>
      <c r="F105" s="149">
        <v>2</v>
      </c>
      <c r="G105" s="149">
        <v>0</v>
      </c>
      <c r="H105" s="149">
        <v>0</v>
      </c>
      <c r="I105" s="182">
        <f t="shared" si="1"/>
        <v>2</v>
      </c>
      <c r="J105" s="149">
        <v>2</v>
      </c>
      <c r="K105" s="281">
        <f t="shared" si="21"/>
        <v>100</v>
      </c>
      <c r="L105" s="149">
        <v>0</v>
      </c>
      <c r="M105" s="148">
        <f t="shared" si="17"/>
        <v>0</v>
      </c>
      <c r="N105" s="149">
        <v>0</v>
      </c>
      <c r="O105" s="173">
        <f t="shared" si="19"/>
        <v>0</v>
      </c>
      <c r="P105" s="178">
        <f t="shared" si="12"/>
        <v>2</v>
      </c>
      <c r="Q105" s="149">
        <v>0</v>
      </c>
      <c r="R105" s="173">
        <f t="shared" si="6"/>
        <v>0</v>
      </c>
      <c r="S105" s="149">
        <v>0</v>
      </c>
      <c r="T105" s="298">
        <f t="shared" si="15"/>
        <v>0</v>
      </c>
      <c r="U105" s="149">
        <v>0</v>
      </c>
      <c r="V105" s="173">
        <f t="shared" si="14"/>
        <v>0</v>
      </c>
      <c r="W105" s="178">
        <f t="shared" si="16"/>
        <v>0</v>
      </c>
      <c r="X105" s="507">
        <v>0</v>
      </c>
      <c r="Y105" s="211">
        <v>0</v>
      </c>
      <c r="Z105" s="2"/>
      <c r="AA105" s="2"/>
    </row>
    <row r="106" spans="1:27" ht="28.5" customHeight="1">
      <c r="A106" s="115">
        <v>98</v>
      </c>
      <c r="B106" s="131" t="s">
        <v>471</v>
      </c>
      <c r="C106" s="106">
        <v>1</v>
      </c>
      <c r="D106" s="149">
        <v>1</v>
      </c>
      <c r="E106" s="148">
        <f t="shared" si="0"/>
        <v>100</v>
      </c>
      <c r="F106" s="149">
        <v>3</v>
      </c>
      <c r="G106" s="149">
        <v>0</v>
      </c>
      <c r="H106" s="149">
        <v>0</v>
      </c>
      <c r="I106" s="182">
        <f t="shared" si="1"/>
        <v>3</v>
      </c>
      <c r="J106" s="149">
        <v>3</v>
      </c>
      <c r="K106" s="281">
        <f t="shared" si="21"/>
        <v>100</v>
      </c>
      <c r="L106" s="149">
        <v>0</v>
      </c>
      <c r="M106" s="148">
        <f t="shared" si="17"/>
        <v>0</v>
      </c>
      <c r="N106" s="149">
        <v>0</v>
      </c>
      <c r="O106" s="173">
        <f t="shared" si="19"/>
        <v>0</v>
      </c>
      <c r="P106" s="178">
        <f t="shared" si="12"/>
        <v>3</v>
      </c>
      <c r="Q106" s="149">
        <v>0</v>
      </c>
      <c r="R106" s="173">
        <f t="shared" si="6"/>
        <v>0</v>
      </c>
      <c r="S106" s="149">
        <v>0</v>
      </c>
      <c r="T106" s="298">
        <f t="shared" si="15"/>
        <v>0</v>
      </c>
      <c r="U106" s="149">
        <v>0</v>
      </c>
      <c r="V106" s="173">
        <f t="shared" si="14"/>
        <v>0</v>
      </c>
      <c r="W106" s="178">
        <f t="shared" si="16"/>
        <v>0</v>
      </c>
      <c r="X106" s="507">
        <v>0</v>
      </c>
      <c r="Y106" s="211">
        <v>0</v>
      </c>
      <c r="Z106" s="2"/>
      <c r="AA106" s="2"/>
    </row>
    <row r="107" spans="1:27" ht="28.5" customHeight="1">
      <c r="A107" s="190">
        <v>99</v>
      </c>
      <c r="B107" s="131" t="s">
        <v>472</v>
      </c>
      <c r="C107" s="106">
        <v>1</v>
      </c>
      <c r="D107" s="149">
        <v>0</v>
      </c>
      <c r="E107" s="148">
        <f t="shared" si="0"/>
        <v>0</v>
      </c>
      <c r="F107" s="149">
        <v>0</v>
      </c>
      <c r="G107" s="149">
        <v>0</v>
      </c>
      <c r="H107" s="149">
        <v>0</v>
      </c>
      <c r="I107" s="182">
        <f t="shared" si="1"/>
        <v>0</v>
      </c>
      <c r="J107" s="149">
        <v>0</v>
      </c>
      <c r="K107" s="554">
        <f>J107*F107/100</f>
        <v>0</v>
      </c>
      <c r="L107" s="149">
        <v>0</v>
      </c>
      <c r="M107" s="148">
        <f t="shared" si="17"/>
        <v>0</v>
      </c>
      <c r="N107" s="149">
        <v>0</v>
      </c>
      <c r="O107" s="173">
        <f t="shared" si="19"/>
        <v>0</v>
      </c>
      <c r="P107" s="178">
        <f t="shared" si="12"/>
        <v>0</v>
      </c>
      <c r="Q107" s="149">
        <v>0</v>
      </c>
      <c r="R107" s="173">
        <f>Q107*J107/100</f>
        <v>0</v>
      </c>
      <c r="S107" s="149">
        <v>0</v>
      </c>
      <c r="T107" s="298">
        <f t="shared" si="15"/>
        <v>0</v>
      </c>
      <c r="U107" s="149">
        <v>0</v>
      </c>
      <c r="V107" s="173">
        <f t="shared" si="14"/>
        <v>0</v>
      </c>
      <c r="W107" s="178">
        <f t="shared" si="16"/>
        <v>0</v>
      </c>
      <c r="X107" s="507">
        <v>0</v>
      </c>
      <c r="Y107" s="211">
        <v>0</v>
      </c>
      <c r="Z107" s="2"/>
      <c r="AA107" s="2"/>
    </row>
    <row r="108" spans="1:27" ht="28.5" customHeight="1">
      <c r="A108" s="115">
        <v>100</v>
      </c>
      <c r="B108" s="131" t="s">
        <v>473</v>
      </c>
      <c r="C108" s="106">
        <v>1</v>
      </c>
      <c r="D108" s="149">
        <v>1</v>
      </c>
      <c r="E108" s="148">
        <f t="shared" si="0"/>
        <v>100</v>
      </c>
      <c r="F108" s="149">
        <v>2</v>
      </c>
      <c r="G108" s="149">
        <v>0</v>
      </c>
      <c r="H108" s="149">
        <v>0</v>
      </c>
      <c r="I108" s="182">
        <f t="shared" si="1"/>
        <v>2</v>
      </c>
      <c r="J108" s="149">
        <v>2</v>
      </c>
      <c r="K108" s="281">
        <f aca="true" t="shared" si="22" ref="K108:K123">J108/F108*100</f>
        <v>100</v>
      </c>
      <c r="L108" s="149">
        <v>0</v>
      </c>
      <c r="M108" s="148">
        <f t="shared" si="17"/>
        <v>0</v>
      </c>
      <c r="N108" s="149">
        <v>0</v>
      </c>
      <c r="O108" s="173">
        <f t="shared" si="19"/>
        <v>0</v>
      </c>
      <c r="P108" s="178">
        <f t="shared" si="12"/>
        <v>2</v>
      </c>
      <c r="Q108" s="149">
        <v>0</v>
      </c>
      <c r="R108" s="173">
        <f t="shared" si="6"/>
        <v>0</v>
      </c>
      <c r="S108" s="149">
        <v>0</v>
      </c>
      <c r="T108" s="298">
        <f t="shared" si="15"/>
        <v>0</v>
      </c>
      <c r="U108" s="149">
        <v>0</v>
      </c>
      <c r="V108" s="173">
        <f t="shared" si="14"/>
        <v>0</v>
      </c>
      <c r="W108" s="178">
        <f t="shared" si="16"/>
        <v>0</v>
      </c>
      <c r="X108" s="507">
        <v>0</v>
      </c>
      <c r="Y108" s="211">
        <v>0</v>
      </c>
      <c r="Z108" s="2"/>
      <c r="AA108" s="2"/>
    </row>
    <row r="109" spans="1:27" ht="28.5" customHeight="1">
      <c r="A109" s="190">
        <v>101</v>
      </c>
      <c r="B109" s="131" t="s">
        <v>474</v>
      </c>
      <c r="C109" s="106">
        <v>1</v>
      </c>
      <c r="D109" s="149">
        <v>1</v>
      </c>
      <c r="E109" s="148">
        <f t="shared" si="0"/>
        <v>100</v>
      </c>
      <c r="F109" s="149">
        <v>0</v>
      </c>
      <c r="G109" s="149">
        <v>0</v>
      </c>
      <c r="H109" s="149">
        <v>0</v>
      </c>
      <c r="I109" s="182">
        <f t="shared" si="1"/>
        <v>0</v>
      </c>
      <c r="J109" s="149">
        <v>0</v>
      </c>
      <c r="K109" s="281">
        <f>J109*F109/100</f>
        <v>0</v>
      </c>
      <c r="L109" s="149">
        <v>0</v>
      </c>
      <c r="M109" s="148">
        <f t="shared" si="17"/>
        <v>0</v>
      </c>
      <c r="N109" s="149">
        <v>0</v>
      </c>
      <c r="O109" s="173">
        <f t="shared" si="19"/>
        <v>0</v>
      </c>
      <c r="P109" s="178">
        <f t="shared" si="12"/>
        <v>0</v>
      </c>
      <c r="Q109" s="149">
        <v>0</v>
      </c>
      <c r="R109" s="173">
        <f>Q109*J109/100</f>
        <v>0</v>
      </c>
      <c r="S109" s="149">
        <v>0</v>
      </c>
      <c r="T109" s="298">
        <f t="shared" si="15"/>
        <v>0</v>
      </c>
      <c r="U109" s="149">
        <v>0</v>
      </c>
      <c r="V109" s="173">
        <f t="shared" si="14"/>
        <v>0</v>
      </c>
      <c r="W109" s="178">
        <f t="shared" si="16"/>
        <v>0</v>
      </c>
      <c r="X109" s="507">
        <v>0</v>
      </c>
      <c r="Y109" s="211">
        <v>0</v>
      </c>
      <c r="Z109" s="2"/>
      <c r="AA109" s="2"/>
    </row>
    <row r="110" spans="1:27" ht="28.5" customHeight="1">
      <c r="A110" s="115">
        <v>102</v>
      </c>
      <c r="B110" s="131" t="s">
        <v>475</v>
      </c>
      <c r="C110" s="106">
        <v>1</v>
      </c>
      <c r="D110" s="149">
        <v>1</v>
      </c>
      <c r="E110" s="148">
        <f t="shared" si="0"/>
        <v>100</v>
      </c>
      <c r="F110" s="149">
        <v>11</v>
      </c>
      <c r="G110" s="149">
        <v>2</v>
      </c>
      <c r="H110" s="149">
        <v>3</v>
      </c>
      <c r="I110" s="182">
        <f t="shared" si="1"/>
        <v>16</v>
      </c>
      <c r="J110" s="149">
        <v>11</v>
      </c>
      <c r="K110" s="281">
        <f t="shared" si="22"/>
        <v>100</v>
      </c>
      <c r="L110" s="149">
        <v>2</v>
      </c>
      <c r="M110" s="148">
        <f>L110/G110*100</f>
        <v>100</v>
      </c>
      <c r="N110" s="149">
        <v>3</v>
      </c>
      <c r="O110" s="173">
        <f>N110/H110*100</f>
        <v>100</v>
      </c>
      <c r="P110" s="178">
        <f t="shared" si="12"/>
        <v>16</v>
      </c>
      <c r="Q110" s="149">
        <v>0</v>
      </c>
      <c r="R110" s="173">
        <f t="shared" si="6"/>
        <v>0</v>
      </c>
      <c r="S110" s="149">
        <v>0</v>
      </c>
      <c r="T110" s="298">
        <f t="shared" si="15"/>
        <v>0</v>
      </c>
      <c r="U110" s="149">
        <v>0</v>
      </c>
      <c r="V110" s="173">
        <f t="shared" si="14"/>
        <v>0</v>
      </c>
      <c r="W110" s="178">
        <f t="shared" si="16"/>
        <v>0</v>
      </c>
      <c r="X110" s="507">
        <v>0</v>
      </c>
      <c r="Y110" s="211">
        <v>0</v>
      </c>
      <c r="Z110" s="2"/>
      <c r="AA110" s="2"/>
    </row>
    <row r="111" spans="1:27" ht="28.5" customHeight="1">
      <c r="A111" s="190">
        <v>103</v>
      </c>
      <c r="B111" s="131" t="s">
        <v>476</v>
      </c>
      <c r="C111" s="106">
        <v>1</v>
      </c>
      <c r="D111" s="149">
        <v>1</v>
      </c>
      <c r="E111" s="148">
        <f t="shared" si="0"/>
        <v>100</v>
      </c>
      <c r="F111" s="149">
        <v>2</v>
      </c>
      <c r="G111" s="149">
        <v>0</v>
      </c>
      <c r="H111" s="149">
        <v>0</v>
      </c>
      <c r="I111" s="182">
        <f t="shared" si="1"/>
        <v>2</v>
      </c>
      <c r="J111" s="149">
        <v>2</v>
      </c>
      <c r="K111" s="281">
        <f t="shared" si="22"/>
        <v>100</v>
      </c>
      <c r="L111" s="149">
        <v>0</v>
      </c>
      <c r="M111" s="148">
        <f t="shared" si="17"/>
        <v>0</v>
      </c>
      <c r="N111" s="149">
        <v>0</v>
      </c>
      <c r="O111" s="173">
        <f t="shared" si="19"/>
        <v>0</v>
      </c>
      <c r="P111" s="178">
        <f t="shared" si="12"/>
        <v>2</v>
      </c>
      <c r="Q111" s="149">
        <v>0</v>
      </c>
      <c r="R111" s="173">
        <f t="shared" si="6"/>
        <v>0</v>
      </c>
      <c r="S111" s="149">
        <v>0</v>
      </c>
      <c r="T111" s="298">
        <f t="shared" si="15"/>
        <v>0</v>
      </c>
      <c r="U111" s="149">
        <v>0</v>
      </c>
      <c r="V111" s="173">
        <f t="shared" si="14"/>
        <v>0</v>
      </c>
      <c r="W111" s="178">
        <f t="shared" si="16"/>
        <v>0</v>
      </c>
      <c r="X111" s="507">
        <v>0</v>
      </c>
      <c r="Y111" s="211">
        <v>0</v>
      </c>
      <c r="Z111" s="2"/>
      <c r="AA111" s="2"/>
    </row>
    <row r="112" spans="1:27" ht="28.5" customHeight="1">
      <c r="A112" s="115">
        <v>104</v>
      </c>
      <c r="B112" s="131" t="s">
        <v>477</v>
      </c>
      <c r="C112" s="106">
        <v>1</v>
      </c>
      <c r="D112" s="149">
        <v>1</v>
      </c>
      <c r="E112" s="148">
        <f t="shared" si="0"/>
        <v>100</v>
      </c>
      <c r="F112" s="149">
        <v>5</v>
      </c>
      <c r="G112" s="149">
        <v>2</v>
      </c>
      <c r="H112" s="149">
        <v>0</v>
      </c>
      <c r="I112" s="182">
        <f t="shared" si="1"/>
        <v>7</v>
      </c>
      <c r="J112" s="149">
        <v>5</v>
      </c>
      <c r="K112" s="281">
        <f t="shared" si="22"/>
        <v>100</v>
      </c>
      <c r="L112" s="149">
        <v>2</v>
      </c>
      <c r="M112" s="148">
        <f>L112/G112*100</f>
        <v>100</v>
      </c>
      <c r="N112" s="149">
        <v>0</v>
      </c>
      <c r="O112" s="173">
        <f>N112*H112/100</f>
        <v>0</v>
      </c>
      <c r="P112" s="178">
        <f t="shared" si="12"/>
        <v>7</v>
      </c>
      <c r="Q112" s="149">
        <v>0</v>
      </c>
      <c r="R112" s="173">
        <f t="shared" si="6"/>
        <v>0</v>
      </c>
      <c r="S112" s="149">
        <v>0</v>
      </c>
      <c r="T112" s="298">
        <f t="shared" si="15"/>
        <v>0</v>
      </c>
      <c r="U112" s="149">
        <v>0</v>
      </c>
      <c r="V112" s="173">
        <f t="shared" si="14"/>
        <v>0</v>
      </c>
      <c r="W112" s="178">
        <f t="shared" si="16"/>
        <v>0</v>
      </c>
      <c r="X112" s="507">
        <v>0</v>
      </c>
      <c r="Y112" s="211">
        <v>0</v>
      </c>
      <c r="Z112" s="2"/>
      <c r="AA112" s="2"/>
    </row>
    <row r="113" spans="1:27" ht="28.5" customHeight="1">
      <c r="A113" s="190">
        <v>105</v>
      </c>
      <c r="B113" s="131" t="s">
        <v>478</v>
      </c>
      <c r="C113" s="106">
        <v>1</v>
      </c>
      <c r="D113" s="149">
        <v>1</v>
      </c>
      <c r="E113" s="148">
        <f t="shared" si="0"/>
        <v>100</v>
      </c>
      <c r="F113" s="149">
        <v>5</v>
      </c>
      <c r="G113" s="149">
        <v>0</v>
      </c>
      <c r="H113" s="149">
        <v>0</v>
      </c>
      <c r="I113" s="182">
        <f t="shared" si="1"/>
        <v>5</v>
      </c>
      <c r="J113" s="149">
        <v>5</v>
      </c>
      <c r="K113" s="281">
        <f t="shared" si="22"/>
        <v>100</v>
      </c>
      <c r="L113" s="149">
        <v>0</v>
      </c>
      <c r="M113" s="148">
        <f t="shared" si="17"/>
        <v>0</v>
      </c>
      <c r="N113" s="149">
        <v>0</v>
      </c>
      <c r="O113" s="173">
        <f t="shared" si="19"/>
        <v>0</v>
      </c>
      <c r="P113" s="178">
        <f aca="true" t="shared" si="23" ref="P113:P122">J113+L113+N113</f>
        <v>5</v>
      </c>
      <c r="Q113" s="149">
        <v>0</v>
      </c>
      <c r="R113" s="173">
        <f t="shared" si="6"/>
        <v>0</v>
      </c>
      <c r="S113" s="149">
        <v>0</v>
      </c>
      <c r="T113" s="298">
        <f t="shared" si="15"/>
        <v>0</v>
      </c>
      <c r="U113" s="149">
        <v>0</v>
      </c>
      <c r="V113" s="173">
        <f t="shared" si="14"/>
        <v>0</v>
      </c>
      <c r="W113" s="178">
        <f t="shared" si="16"/>
        <v>0</v>
      </c>
      <c r="X113" s="507">
        <v>0</v>
      </c>
      <c r="Y113" s="211">
        <v>0</v>
      </c>
      <c r="Z113" s="2"/>
      <c r="AA113" s="2"/>
    </row>
    <row r="114" spans="1:27" ht="28.5" customHeight="1">
      <c r="A114" s="115">
        <v>106</v>
      </c>
      <c r="B114" s="131" t="s">
        <v>479</v>
      </c>
      <c r="C114" s="106">
        <v>1</v>
      </c>
      <c r="D114" s="149">
        <v>0</v>
      </c>
      <c r="E114" s="148">
        <f t="shared" si="0"/>
        <v>0</v>
      </c>
      <c r="F114" s="149">
        <v>0</v>
      </c>
      <c r="G114" s="149">
        <v>0</v>
      </c>
      <c r="H114" s="149">
        <v>0</v>
      </c>
      <c r="I114" s="182">
        <f t="shared" si="1"/>
        <v>0</v>
      </c>
      <c r="J114" s="149">
        <v>0</v>
      </c>
      <c r="K114" s="554">
        <f>J114*F114/100</f>
        <v>0</v>
      </c>
      <c r="L114" s="149">
        <v>0</v>
      </c>
      <c r="M114" s="148">
        <f t="shared" si="17"/>
        <v>0</v>
      </c>
      <c r="N114" s="149">
        <v>0</v>
      </c>
      <c r="O114" s="173">
        <f t="shared" si="19"/>
        <v>0</v>
      </c>
      <c r="P114" s="178">
        <f t="shared" si="23"/>
        <v>0</v>
      </c>
      <c r="Q114" s="149">
        <v>0</v>
      </c>
      <c r="R114" s="173">
        <f>Q114*J114/100</f>
        <v>0</v>
      </c>
      <c r="S114" s="149">
        <v>0</v>
      </c>
      <c r="T114" s="298">
        <f t="shared" si="15"/>
        <v>0</v>
      </c>
      <c r="U114" s="149">
        <v>0</v>
      </c>
      <c r="V114" s="173">
        <f t="shared" si="14"/>
        <v>0</v>
      </c>
      <c r="W114" s="178">
        <f t="shared" si="16"/>
        <v>0</v>
      </c>
      <c r="X114" s="507">
        <v>0</v>
      </c>
      <c r="Y114" s="211">
        <v>0</v>
      </c>
      <c r="Z114" s="2"/>
      <c r="AA114" s="2"/>
    </row>
    <row r="115" spans="1:27" ht="28.5" customHeight="1">
      <c r="A115" s="190">
        <v>107</v>
      </c>
      <c r="B115" s="131" t="s">
        <v>202</v>
      </c>
      <c r="C115" s="106">
        <v>1</v>
      </c>
      <c r="D115" s="149">
        <v>1</v>
      </c>
      <c r="E115" s="148">
        <f t="shared" si="0"/>
        <v>100</v>
      </c>
      <c r="F115" s="149">
        <v>3</v>
      </c>
      <c r="G115" s="149">
        <v>0</v>
      </c>
      <c r="H115" s="149">
        <v>0</v>
      </c>
      <c r="I115" s="182">
        <f t="shared" si="1"/>
        <v>3</v>
      </c>
      <c r="J115" s="149">
        <v>3</v>
      </c>
      <c r="K115" s="281">
        <f t="shared" si="22"/>
        <v>100</v>
      </c>
      <c r="L115" s="149">
        <v>0</v>
      </c>
      <c r="M115" s="148">
        <f t="shared" si="17"/>
        <v>0</v>
      </c>
      <c r="N115" s="149">
        <v>0</v>
      </c>
      <c r="O115" s="173">
        <f t="shared" si="19"/>
        <v>0</v>
      </c>
      <c r="P115" s="178">
        <f t="shared" si="23"/>
        <v>3</v>
      </c>
      <c r="Q115" s="149">
        <v>0</v>
      </c>
      <c r="R115" s="173">
        <f t="shared" si="6"/>
        <v>0</v>
      </c>
      <c r="S115" s="149">
        <v>0</v>
      </c>
      <c r="T115" s="298">
        <f t="shared" si="15"/>
        <v>0</v>
      </c>
      <c r="U115" s="149">
        <v>0</v>
      </c>
      <c r="V115" s="173">
        <f t="shared" si="14"/>
        <v>0</v>
      </c>
      <c r="W115" s="178">
        <f t="shared" si="16"/>
        <v>0</v>
      </c>
      <c r="X115" s="507">
        <v>0</v>
      </c>
      <c r="Y115" s="211">
        <v>0</v>
      </c>
      <c r="Z115" s="2"/>
      <c r="AA115" s="2"/>
    </row>
    <row r="116" spans="1:27" ht="28.5" customHeight="1">
      <c r="A116" s="115">
        <v>108</v>
      </c>
      <c r="B116" s="131" t="s">
        <v>480</v>
      </c>
      <c r="C116" s="106">
        <v>1</v>
      </c>
      <c r="D116" s="149">
        <v>0</v>
      </c>
      <c r="E116" s="148">
        <f t="shared" si="0"/>
        <v>0</v>
      </c>
      <c r="F116" s="149">
        <v>0</v>
      </c>
      <c r="G116" s="149">
        <v>0</v>
      </c>
      <c r="H116" s="149">
        <v>0</v>
      </c>
      <c r="I116" s="182">
        <f t="shared" si="1"/>
        <v>0</v>
      </c>
      <c r="J116" s="149">
        <v>0</v>
      </c>
      <c r="K116" s="281">
        <f>J116*F116/100</f>
        <v>0</v>
      </c>
      <c r="L116" s="149">
        <v>0</v>
      </c>
      <c r="M116" s="148">
        <f t="shared" si="17"/>
        <v>0</v>
      </c>
      <c r="N116" s="149">
        <v>0</v>
      </c>
      <c r="O116" s="173">
        <f t="shared" si="19"/>
        <v>0</v>
      </c>
      <c r="P116" s="178">
        <f t="shared" si="23"/>
        <v>0</v>
      </c>
      <c r="Q116" s="149">
        <v>0</v>
      </c>
      <c r="R116" s="173">
        <f>Q116*J116/100</f>
        <v>0</v>
      </c>
      <c r="S116" s="149">
        <v>0</v>
      </c>
      <c r="T116" s="298">
        <f t="shared" si="15"/>
        <v>0</v>
      </c>
      <c r="U116" s="149">
        <v>0</v>
      </c>
      <c r="V116" s="173">
        <f t="shared" si="14"/>
        <v>0</v>
      </c>
      <c r="W116" s="178">
        <f t="shared" si="16"/>
        <v>0</v>
      </c>
      <c r="X116" s="507">
        <v>0</v>
      </c>
      <c r="Y116" s="211">
        <v>0</v>
      </c>
      <c r="Z116" s="2"/>
      <c r="AA116" s="2"/>
    </row>
    <row r="117" spans="1:27" ht="28.5" customHeight="1">
      <c r="A117" s="190">
        <v>109</v>
      </c>
      <c r="B117" s="131" t="s">
        <v>481</v>
      </c>
      <c r="C117" s="106">
        <v>1</v>
      </c>
      <c r="D117" s="149">
        <v>0</v>
      </c>
      <c r="E117" s="148">
        <f t="shared" si="0"/>
        <v>0</v>
      </c>
      <c r="F117" s="149">
        <v>0</v>
      </c>
      <c r="G117" s="149">
        <v>0</v>
      </c>
      <c r="H117" s="149">
        <v>0</v>
      </c>
      <c r="I117" s="182">
        <f t="shared" si="1"/>
        <v>0</v>
      </c>
      <c r="J117" s="149">
        <v>0</v>
      </c>
      <c r="K117" s="554">
        <f>J117*F117/100</f>
        <v>0</v>
      </c>
      <c r="L117" s="149">
        <v>0</v>
      </c>
      <c r="M117" s="148">
        <f t="shared" si="17"/>
        <v>0</v>
      </c>
      <c r="N117" s="149">
        <v>0</v>
      </c>
      <c r="O117" s="173">
        <f t="shared" si="19"/>
        <v>0</v>
      </c>
      <c r="P117" s="178">
        <v>0</v>
      </c>
      <c r="Q117" s="149">
        <v>0</v>
      </c>
      <c r="R117" s="173">
        <v>0</v>
      </c>
      <c r="S117" s="149">
        <v>0</v>
      </c>
      <c r="T117" s="298">
        <v>0</v>
      </c>
      <c r="U117" s="149">
        <v>0</v>
      </c>
      <c r="V117" s="173">
        <f aca="true" t="shared" si="24" ref="V117:V122">U117*N117/100</f>
        <v>0</v>
      </c>
      <c r="W117" s="178">
        <f t="shared" si="16"/>
        <v>0</v>
      </c>
      <c r="X117" s="507">
        <v>0</v>
      </c>
      <c r="Y117" s="211">
        <v>0</v>
      </c>
      <c r="Z117" s="2"/>
      <c r="AA117" s="2"/>
    </row>
    <row r="118" spans="1:27" ht="28.5" customHeight="1">
      <c r="A118" s="115">
        <v>110</v>
      </c>
      <c r="B118" s="131" t="s">
        <v>482</v>
      </c>
      <c r="C118" s="106">
        <v>1</v>
      </c>
      <c r="D118" s="149">
        <v>1</v>
      </c>
      <c r="E118" s="148">
        <f t="shared" si="0"/>
        <v>100</v>
      </c>
      <c r="F118" s="149">
        <v>2</v>
      </c>
      <c r="G118" s="149">
        <v>0</v>
      </c>
      <c r="H118" s="149">
        <v>0</v>
      </c>
      <c r="I118" s="182">
        <f t="shared" si="1"/>
        <v>2</v>
      </c>
      <c r="J118" s="149">
        <v>2</v>
      </c>
      <c r="K118" s="281">
        <f t="shared" si="22"/>
        <v>100</v>
      </c>
      <c r="L118" s="149">
        <v>0</v>
      </c>
      <c r="M118" s="148">
        <f t="shared" si="17"/>
        <v>0</v>
      </c>
      <c r="N118" s="149">
        <v>0</v>
      </c>
      <c r="O118" s="173">
        <f t="shared" si="19"/>
        <v>0</v>
      </c>
      <c r="P118" s="178">
        <f t="shared" si="23"/>
        <v>2</v>
      </c>
      <c r="Q118" s="149">
        <v>0</v>
      </c>
      <c r="R118" s="173">
        <f t="shared" si="6"/>
        <v>0</v>
      </c>
      <c r="S118" s="149">
        <v>0</v>
      </c>
      <c r="T118" s="298">
        <f t="shared" si="15"/>
        <v>0</v>
      </c>
      <c r="U118" s="149">
        <v>0</v>
      </c>
      <c r="V118" s="173">
        <f t="shared" si="24"/>
        <v>0</v>
      </c>
      <c r="W118" s="178">
        <f t="shared" si="16"/>
        <v>0</v>
      </c>
      <c r="X118" s="507">
        <v>0</v>
      </c>
      <c r="Y118" s="211">
        <v>0</v>
      </c>
      <c r="Z118" s="2"/>
      <c r="AA118" s="2"/>
    </row>
    <row r="119" spans="1:27" ht="28.5" customHeight="1">
      <c r="A119" s="190">
        <v>111</v>
      </c>
      <c r="B119" s="131" t="s">
        <v>483</v>
      </c>
      <c r="C119" s="106">
        <v>1</v>
      </c>
      <c r="D119" s="162">
        <v>0</v>
      </c>
      <c r="E119" s="148">
        <v>0</v>
      </c>
      <c r="F119" s="108">
        <v>0</v>
      </c>
      <c r="G119" s="108">
        <v>0</v>
      </c>
      <c r="H119" s="108">
        <v>0</v>
      </c>
      <c r="I119" s="182">
        <f t="shared" si="1"/>
        <v>0</v>
      </c>
      <c r="J119" s="108">
        <v>0</v>
      </c>
      <c r="K119" s="554">
        <f>J119*F119/100</f>
        <v>0</v>
      </c>
      <c r="L119" s="108">
        <v>0</v>
      </c>
      <c r="M119" s="148">
        <f t="shared" si="17"/>
        <v>0</v>
      </c>
      <c r="N119" s="162">
        <v>0</v>
      </c>
      <c r="O119" s="173">
        <f t="shared" si="19"/>
        <v>0</v>
      </c>
      <c r="P119" s="178">
        <f t="shared" si="23"/>
        <v>0</v>
      </c>
      <c r="Q119" s="108">
        <v>0</v>
      </c>
      <c r="R119" s="173">
        <f>Q119*J119/100</f>
        <v>0</v>
      </c>
      <c r="S119" s="108">
        <v>0</v>
      </c>
      <c r="T119" s="298">
        <f t="shared" si="15"/>
        <v>0</v>
      </c>
      <c r="U119" s="162">
        <v>0</v>
      </c>
      <c r="V119" s="173">
        <f t="shared" si="24"/>
        <v>0</v>
      </c>
      <c r="W119" s="178">
        <f t="shared" si="16"/>
        <v>0</v>
      </c>
      <c r="X119" s="507">
        <v>0</v>
      </c>
      <c r="Y119" s="211">
        <v>0</v>
      </c>
      <c r="Z119" s="2"/>
      <c r="AA119" s="2"/>
    </row>
    <row r="120" spans="1:27" ht="28.5" customHeight="1">
      <c r="A120" s="115">
        <v>112</v>
      </c>
      <c r="B120" s="131" t="s">
        <v>484</v>
      </c>
      <c r="C120" s="106">
        <v>1</v>
      </c>
      <c r="D120" s="108">
        <v>1</v>
      </c>
      <c r="E120" s="148">
        <f t="shared" si="0"/>
        <v>100</v>
      </c>
      <c r="F120" s="108">
        <v>3</v>
      </c>
      <c r="G120" s="108">
        <v>0</v>
      </c>
      <c r="H120" s="108">
        <v>0</v>
      </c>
      <c r="I120" s="182">
        <f t="shared" si="1"/>
        <v>3</v>
      </c>
      <c r="J120" s="108">
        <v>3</v>
      </c>
      <c r="K120" s="281">
        <f t="shared" si="22"/>
        <v>100</v>
      </c>
      <c r="L120" s="108">
        <v>0</v>
      </c>
      <c r="M120" s="148">
        <f t="shared" si="17"/>
        <v>0</v>
      </c>
      <c r="N120" s="108">
        <v>0</v>
      </c>
      <c r="O120" s="173">
        <f t="shared" si="19"/>
        <v>0</v>
      </c>
      <c r="P120" s="178">
        <f t="shared" si="23"/>
        <v>3</v>
      </c>
      <c r="Q120" s="108">
        <v>0</v>
      </c>
      <c r="R120" s="173">
        <f t="shared" si="6"/>
        <v>0</v>
      </c>
      <c r="S120" s="108">
        <v>0</v>
      </c>
      <c r="T120" s="298">
        <f t="shared" si="15"/>
        <v>0</v>
      </c>
      <c r="U120" s="108">
        <v>0</v>
      </c>
      <c r="V120" s="173">
        <f t="shared" si="24"/>
        <v>0</v>
      </c>
      <c r="W120" s="178">
        <f t="shared" si="16"/>
        <v>0</v>
      </c>
      <c r="X120" s="507">
        <v>0</v>
      </c>
      <c r="Y120" s="211">
        <v>0</v>
      </c>
      <c r="Z120" s="2"/>
      <c r="AA120" s="2"/>
    </row>
    <row r="121" spans="1:27" ht="28.5" customHeight="1">
      <c r="A121" s="190">
        <v>113</v>
      </c>
      <c r="B121" s="131" t="s">
        <v>485</v>
      </c>
      <c r="C121" s="106">
        <v>1</v>
      </c>
      <c r="D121" s="183">
        <v>1</v>
      </c>
      <c r="E121" s="148">
        <f t="shared" si="0"/>
        <v>100</v>
      </c>
      <c r="F121" s="183">
        <v>1</v>
      </c>
      <c r="G121" s="183">
        <v>0</v>
      </c>
      <c r="H121" s="183">
        <v>0</v>
      </c>
      <c r="I121" s="182">
        <f t="shared" si="1"/>
        <v>1</v>
      </c>
      <c r="J121" s="183">
        <v>1</v>
      </c>
      <c r="K121" s="281">
        <f t="shared" si="22"/>
        <v>100</v>
      </c>
      <c r="L121" s="183">
        <v>0</v>
      </c>
      <c r="M121" s="148">
        <f t="shared" si="17"/>
        <v>0</v>
      </c>
      <c r="N121" s="183">
        <v>0</v>
      </c>
      <c r="O121" s="173">
        <f t="shared" si="19"/>
        <v>0</v>
      </c>
      <c r="P121" s="178">
        <f t="shared" si="23"/>
        <v>1</v>
      </c>
      <c r="Q121" s="183">
        <v>0</v>
      </c>
      <c r="R121" s="173">
        <f t="shared" si="6"/>
        <v>0</v>
      </c>
      <c r="S121" s="183">
        <v>0</v>
      </c>
      <c r="T121" s="298">
        <f t="shared" si="15"/>
        <v>0</v>
      </c>
      <c r="U121" s="183">
        <v>0</v>
      </c>
      <c r="V121" s="173">
        <f t="shared" si="24"/>
        <v>0</v>
      </c>
      <c r="W121" s="178">
        <f t="shared" si="16"/>
        <v>0</v>
      </c>
      <c r="X121" s="507">
        <v>0</v>
      </c>
      <c r="Y121" s="211">
        <v>0</v>
      </c>
      <c r="Z121" s="2"/>
      <c r="AA121" s="2"/>
    </row>
    <row r="122" spans="1:27" ht="28.5" customHeight="1" thickBot="1">
      <c r="A122" s="115">
        <v>114</v>
      </c>
      <c r="B122" s="131" t="s">
        <v>486</v>
      </c>
      <c r="C122" s="106">
        <v>1</v>
      </c>
      <c r="D122" s="297">
        <v>0</v>
      </c>
      <c r="E122" s="184">
        <f t="shared" si="0"/>
        <v>0</v>
      </c>
      <c r="F122" s="297">
        <v>0</v>
      </c>
      <c r="G122" s="297">
        <v>0</v>
      </c>
      <c r="H122" s="297">
        <v>0</v>
      </c>
      <c r="I122" s="182">
        <f t="shared" si="1"/>
        <v>0</v>
      </c>
      <c r="J122" s="297">
        <v>0</v>
      </c>
      <c r="K122" s="281">
        <f>J122*F122/100</f>
        <v>0</v>
      </c>
      <c r="L122" s="297">
        <v>0</v>
      </c>
      <c r="M122" s="148">
        <f t="shared" si="17"/>
        <v>0</v>
      </c>
      <c r="N122" s="297">
        <v>0</v>
      </c>
      <c r="O122" s="173">
        <f t="shared" si="19"/>
        <v>0</v>
      </c>
      <c r="P122" s="178">
        <f t="shared" si="23"/>
        <v>0</v>
      </c>
      <c r="Q122" s="297">
        <v>0</v>
      </c>
      <c r="R122" s="173">
        <f>Q122*J122/100</f>
        <v>0</v>
      </c>
      <c r="S122" s="297">
        <v>0</v>
      </c>
      <c r="T122" s="298">
        <f t="shared" si="15"/>
        <v>0</v>
      </c>
      <c r="U122" s="297">
        <v>0</v>
      </c>
      <c r="V122" s="173">
        <f t="shared" si="24"/>
        <v>0</v>
      </c>
      <c r="W122" s="178">
        <f t="shared" si="16"/>
        <v>0</v>
      </c>
      <c r="X122" s="507">
        <v>0</v>
      </c>
      <c r="Y122" s="211">
        <v>0</v>
      </c>
      <c r="Z122" s="2"/>
      <c r="AA122" s="2"/>
    </row>
    <row r="123" spans="1:254" s="11" customFormat="1" ht="17.25" thickBot="1">
      <c r="A123" s="1018" t="s">
        <v>0</v>
      </c>
      <c r="B123" s="1019"/>
      <c r="C123" s="508">
        <f>SUM(C9:C122)</f>
        <v>114</v>
      </c>
      <c r="D123" s="508">
        <f>SUM(D9:D122)</f>
        <v>81</v>
      </c>
      <c r="E123" s="287">
        <v>100</v>
      </c>
      <c r="F123" s="508">
        <f>SUM(F9:F122)</f>
        <v>520</v>
      </c>
      <c r="G123" s="508">
        <f>SUM(G9:G122)</f>
        <v>56</v>
      </c>
      <c r="H123" s="508">
        <f>SUM(H9:H122)</f>
        <v>54</v>
      </c>
      <c r="I123" s="508">
        <f t="shared" si="1"/>
        <v>630</v>
      </c>
      <c r="J123" s="508">
        <f>SUM(J9:J122)</f>
        <v>451</v>
      </c>
      <c r="K123" s="555">
        <f t="shared" si="22"/>
        <v>86.73076923076923</v>
      </c>
      <c r="L123" s="508">
        <f>SUM(L9:L122)</f>
        <v>56</v>
      </c>
      <c r="M123" s="287">
        <f>L123/G123*100</f>
        <v>100</v>
      </c>
      <c r="N123" s="508">
        <f>SUM(N9:N122)</f>
        <v>44</v>
      </c>
      <c r="O123" s="507">
        <f>N123/H123*100</f>
        <v>81.48148148148148</v>
      </c>
      <c r="P123" s="288">
        <f>N123+L123+J123</f>
        <v>551</v>
      </c>
      <c r="Q123" s="508">
        <f>SUM(Q9:Q122)</f>
        <v>2</v>
      </c>
      <c r="R123" s="556">
        <f>Q123/J123*100</f>
        <v>0.4434589800443459</v>
      </c>
      <c r="S123" s="508">
        <f>SUM(S9:S122)</f>
        <v>0</v>
      </c>
      <c r="T123" s="288">
        <f>S123/L123*100</f>
        <v>0</v>
      </c>
      <c r="U123" s="508">
        <f>SUM(U9:U122)</f>
        <v>0</v>
      </c>
      <c r="V123" s="288">
        <f>U123/N123*100</f>
        <v>0</v>
      </c>
      <c r="W123" s="288">
        <f>U123+S123+Q123</f>
        <v>2</v>
      </c>
      <c r="X123" s="557">
        <f>SUM(X9:X122)</f>
        <v>20</v>
      </c>
      <c r="Y123" s="557">
        <f>SUM(Y9:Y122)</f>
        <v>20</v>
      </c>
      <c r="Z123" s="12"/>
      <c r="AA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2"/>
      <c r="DI123" s="12"/>
      <c r="DJ123" s="12"/>
      <c r="DK123" s="12"/>
      <c r="DL123" s="12"/>
      <c r="DM123" s="12"/>
      <c r="DN123" s="12"/>
      <c r="DO123" s="12"/>
      <c r="DP123" s="12"/>
      <c r="DQ123" s="12"/>
      <c r="DR123" s="12"/>
      <c r="DS123" s="12"/>
      <c r="DT123" s="12"/>
      <c r="DU123" s="12"/>
      <c r="DV123" s="12"/>
      <c r="DW123" s="12"/>
      <c r="DX123" s="12"/>
      <c r="DY123" s="12"/>
      <c r="DZ123" s="12"/>
      <c r="EA123" s="12"/>
      <c r="EB123" s="12"/>
      <c r="EC123" s="12"/>
      <c r="ED123" s="12"/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12"/>
      <c r="EQ123" s="12"/>
      <c r="ER123" s="12"/>
      <c r="ES123" s="12"/>
      <c r="ET123" s="12"/>
      <c r="EU123" s="12"/>
      <c r="EV123" s="12"/>
      <c r="EW123" s="12"/>
      <c r="EX123" s="12"/>
      <c r="EY123" s="12"/>
      <c r="EZ123" s="12"/>
      <c r="FA123" s="12"/>
      <c r="FB123" s="12"/>
      <c r="FC123" s="12"/>
      <c r="FD123" s="12"/>
      <c r="FE123" s="12"/>
      <c r="FF123" s="12"/>
      <c r="FG123" s="12"/>
      <c r="FH123" s="12"/>
      <c r="FI123" s="12"/>
      <c r="FJ123" s="12"/>
      <c r="FK123" s="12"/>
      <c r="FL123" s="12"/>
      <c r="FM123" s="12"/>
      <c r="FN123" s="12"/>
      <c r="FO123" s="12"/>
      <c r="FP123" s="12"/>
      <c r="FQ123" s="12"/>
      <c r="FR123" s="12"/>
      <c r="FS123" s="12"/>
      <c r="FT123" s="12"/>
      <c r="FU123" s="12"/>
      <c r="FV123" s="12"/>
      <c r="FW123" s="12"/>
      <c r="FX123" s="12"/>
      <c r="FY123" s="12"/>
      <c r="FZ123" s="12"/>
      <c r="GA123" s="12"/>
      <c r="GB123" s="12"/>
      <c r="GC123" s="12"/>
      <c r="GD123" s="12"/>
      <c r="GE123" s="12"/>
      <c r="GF123" s="12"/>
      <c r="GG123" s="12"/>
      <c r="GH123" s="12"/>
      <c r="GI123" s="12"/>
      <c r="GJ123" s="12"/>
      <c r="GK123" s="12"/>
      <c r="GL123" s="12"/>
      <c r="GM123" s="12"/>
      <c r="GN123" s="12"/>
      <c r="GO123" s="12"/>
      <c r="GP123" s="12"/>
      <c r="GQ123" s="12"/>
      <c r="GR123" s="12"/>
      <c r="GS123" s="12"/>
      <c r="GT123" s="12"/>
      <c r="GU123" s="12"/>
      <c r="GV123" s="12"/>
      <c r="GW123" s="12"/>
      <c r="GX123" s="12"/>
      <c r="GY123" s="12"/>
      <c r="GZ123" s="12"/>
      <c r="HA123" s="12"/>
      <c r="HB123" s="12"/>
      <c r="HC123" s="12"/>
      <c r="HD123" s="12"/>
      <c r="HE123" s="12"/>
      <c r="HF123" s="12"/>
      <c r="HG123" s="12"/>
      <c r="HH123" s="12"/>
      <c r="HI123" s="12"/>
      <c r="HJ123" s="12"/>
      <c r="HK123" s="12"/>
      <c r="HL123" s="12"/>
      <c r="HM123" s="12"/>
      <c r="HN123" s="12"/>
      <c r="HO123" s="12"/>
      <c r="HP123" s="12"/>
      <c r="HQ123" s="12"/>
      <c r="HR123" s="12"/>
      <c r="HS123" s="12"/>
      <c r="HT123" s="12"/>
      <c r="HU123" s="12"/>
      <c r="HV123" s="12"/>
      <c r="HW123" s="12"/>
      <c r="HX123" s="12"/>
      <c r="HY123" s="12"/>
      <c r="HZ123" s="12"/>
      <c r="IA123" s="12"/>
      <c r="IB123" s="12"/>
      <c r="IC123" s="12"/>
      <c r="ID123" s="12"/>
      <c r="IE123" s="12"/>
      <c r="IF123" s="12"/>
      <c r="IG123" s="12"/>
      <c r="IH123" s="12"/>
      <c r="II123" s="12"/>
      <c r="IJ123" s="12"/>
      <c r="IK123" s="12"/>
      <c r="IL123" s="12"/>
      <c r="IM123" s="12"/>
      <c r="IN123" s="12"/>
      <c r="IO123" s="12"/>
      <c r="IP123" s="12"/>
      <c r="IQ123" s="12"/>
      <c r="IR123" s="12"/>
      <c r="IS123" s="12"/>
      <c r="IT123" s="12"/>
    </row>
    <row r="124" spans="1:26" ht="15">
      <c r="A124" s="7"/>
      <c r="B124" s="142"/>
      <c r="C124" s="142"/>
      <c r="D124" s="142"/>
      <c r="E124" s="284"/>
      <c r="F124" s="142"/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285"/>
      <c r="Y124" s="285"/>
      <c r="Z124" s="4"/>
    </row>
    <row r="125" spans="1:26" ht="16.5">
      <c r="A125" s="2"/>
      <c r="B125" s="142"/>
      <c r="C125" s="142"/>
      <c r="D125" s="142"/>
      <c r="E125" s="142"/>
      <c r="F125" s="142"/>
      <c r="G125" s="142"/>
      <c r="H125" s="142"/>
      <c r="I125" s="142"/>
      <c r="J125" s="142"/>
      <c r="K125" s="142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4"/>
    </row>
    <row r="126" spans="1:26" ht="16.5">
      <c r="A126" s="2"/>
      <c r="B126" s="142"/>
      <c r="C126" s="142"/>
      <c r="D126" s="142"/>
      <c r="E126" s="142"/>
      <c r="F126" s="142"/>
      <c r="G126" s="142"/>
      <c r="H126" s="142"/>
      <c r="I126" s="142"/>
      <c r="J126" s="142"/>
      <c r="K126" s="14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2"/>
    </row>
    <row r="127" spans="8:12" ht="15">
      <c r="H127" s="2"/>
      <c r="I127" s="2"/>
      <c r="J127" s="4"/>
      <c r="K127" s="4"/>
      <c r="L127" s="2"/>
    </row>
    <row r="128" spans="8:12" ht="15">
      <c r="H128" s="2"/>
      <c r="I128" s="2"/>
      <c r="J128" s="4"/>
      <c r="K128" s="4"/>
      <c r="L128" s="2"/>
    </row>
    <row r="129" spans="8:12" ht="15">
      <c r="H129" s="2"/>
      <c r="I129" s="2"/>
      <c r="J129" s="4"/>
      <c r="K129" s="4"/>
      <c r="L129" s="2"/>
    </row>
    <row r="130" spans="8:12" ht="15">
      <c r="H130" s="2"/>
      <c r="I130" s="2"/>
      <c r="J130" s="4"/>
      <c r="K130" s="4"/>
      <c r="L130" s="2"/>
    </row>
    <row r="131" spans="8:12" ht="14.25">
      <c r="H131" s="2"/>
      <c r="I131" s="2"/>
      <c r="J131" s="2"/>
      <c r="K131" s="2"/>
      <c r="L131" s="2"/>
    </row>
  </sheetData>
  <sheetProtection/>
  <mergeCells count="26">
    <mergeCell ref="A1:Y1"/>
    <mergeCell ref="A2:Y2"/>
    <mergeCell ref="A4:Y4"/>
    <mergeCell ref="A123:B123"/>
    <mergeCell ref="F6:F7"/>
    <mergeCell ref="G6:G7"/>
    <mergeCell ref="H6:H7"/>
    <mergeCell ref="J6:K6"/>
    <mergeCell ref="L6:M6"/>
    <mergeCell ref="A5:A7"/>
    <mergeCell ref="B5:B7"/>
    <mergeCell ref="C5:C7"/>
    <mergeCell ref="X5:Y5"/>
    <mergeCell ref="U6:V6"/>
    <mergeCell ref="D5:E6"/>
    <mergeCell ref="N6:O6"/>
    <mergeCell ref="Q6:R6"/>
    <mergeCell ref="S6:T6"/>
    <mergeCell ref="X6:X7"/>
    <mergeCell ref="Y6:Y7"/>
    <mergeCell ref="F5:I5"/>
    <mergeCell ref="I6:I7"/>
    <mergeCell ref="J5:P5"/>
    <mergeCell ref="P6:P7"/>
    <mergeCell ref="Q5:W5"/>
    <mergeCell ref="W6:W7"/>
  </mergeCells>
  <printOptions/>
  <pageMargins left="0.196850393700787" right="0.15748031496063" top="0.393700787401575" bottom="0.275590551181102" header="0.275590551181102" footer="0.196850393700787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T114"/>
  <sheetViews>
    <sheetView zoomScalePageLayoutView="0" workbookViewId="0" topLeftCell="C94">
      <selection activeCell="C106" sqref="C106:Y106"/>
    </sheetView>
  </sheetViews>
  <sheetFormatPr defaultColWidth="9.140625" defaultRowHeight="12.75"/>
  <cols>
    <col min="1" max="1" width="4.00390625" style="1" customWidth="1"/>
    <col min="2" max="2" width="22.00390625" style="3" customWidth="1"/>
    <col min="3" max="3" width="8.140625" style="3" customWidth="1"/>
    <col min="4" max="4" width="6.28125" style="3" customWidth="1"/>
    <col min="5" max="5" width="7.28125" style="3" customWidth="1"/>
    <col min="6" max="6" width="7.421875" style="1" customWidth="1"/>
    <col min="7" max="7" width="6.140625" style="1" customWidth="1"/>
    <col min="8" max="8" width="6.28125" style="1" customWidth="1"/>
    <col min="9" max="9" width="7.140625" style="1" customWidth="1"/>
    <col min="10" max="10" width="7.00390625" style="1" customWidth="1"/>
    <col min="11" max="11" width="8.7109375" style="1" customWidth="1"/>
    <col min="12" max="12" width="6.28125" style="1" customWidth="1"/>
    <col min="13" max="13" width="6.57421875" style="1" customWidth="1"/>
    <col min="14" max="14" width="6.8515625" style="1" customWidth="1"/>
    <col min="15" max="15" width="8.7109375" style="1" customWidth="1"/>
    <col min="16" max="16" width="8.28125" style="1" customWidth="1"/>
    <col min="17" max="17" width="6.140625" style="1" customWidth="1"/>
    <col min="18" max="18" width="6.28125" style="1" customWidth="1"/>
    <col min="19" max="19" width="5.7109375" style="1" customWidth="1"/>
    <col min="20" max="20" width="9.00390625" style="1" customWidth="1"/>
    <col min="21" max="21" width="5.57421875" style="1" customWidth="1"/>
    <col min="22" max="22" width="9.57421875" style="1" customWidth="1"/>
    <col min="23" max="23" width="5.8515625" style="1" customWidth="1"/>
    <col min="24" max="24" width="6.8515625" style="1" customWidth="1"/>
    <col min="25" max="25" width="9.71093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833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 thickBot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10" t="s">
        <v>849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47.25" customHeight="1">
      <c r="A5" s="990" t="s">
        <v>24</v>
      </c>
      <c r="B5" s="993" t="s">
        <v>832</v>
      </c>
      <c r="C5" s="993" t="s">
        <v>22</v>
      </c>
      <c r="D5" s="996" t="s">
        <v>21</v>
      </c>
      <c r="E5" s="996"/>
      <c r="F5" s="996" t="s">
        <v>20</v>
      </c>
      <c r="G5" s="996"/>
      <c r="H5" s="996"/>
      <c r="I5" s="996"/>
      <c r="J5" s="996" t="s">
        <v>19</v>
      </c>
      <c r="K5" s="996"/>
      <c r="L5" s="996"/>
      <c r="M5" s="996"/>
      <c r="N5" s="996"/>
      <c r="O5" s="996"/>
      <c r="P5" s="996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91"/>
      <c r="B6" s="994"/>
      <c r="C6" s="994"/>
      <c r="D6" s="997"/>
      <c r="E6" s="997"/>
      <c r="F6" s="994" t="s">
        <v>16</v>
      </c>
      <c r="G6" s="994" t="s">
        <v>15</v>
      </c>
      <c r="H6" s="994" t="s">
        <v>14</v>
      </c>
      <c r="I6" s="994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92"/>
      <c r="B7" s="995"/>
      <c r="C7" s="995"/>
      <c r="D7" s="205" t="s">
        <v>13</v>
      </c>
      <c r="E7" s="294" t="s">
        <v>12</v>
      </c>
      <c r="F7" s="995"/>
      <c r="G7" s="995"/>
      <c r="H7" s="995"/>
      <c r="I7" s="995"/>
      <c r="J7" s="205" t="s">
        <v>13</v>
      </c>
      <c r="K7" s="295" t="s">
        <v>12</v>
      </c>
      <c r="L7" s="205" t="s">
        <v>13</v>
      </c>
      <c r="M7" s="294" t="s">
        <v>12</v>
      </c>
      <c r="N7" s="205" t="s">
        <v>13</v>
      </c>
      <c r="O7" s="295" t="s">
        <v>12</v>
      </c>
      <c r="P7" s="995"/>
      <c r="Q7" s="205" t="s">
        <v>13</v>
      </c>
      <c r="R7" s="294" t="s">
        <v>12</v>
      </c>
      <c r="S7" s="205" t="s">
        <v>13</v>
      </c>
      <c r="T7" s="295" t="s">
        <v>12</v>
      </c>
      <c r="U7" s="205" t="s">
        <v>13</v>
      </c>
      <c r="V7" s="295" t="s">
        <v>12</v>
      </c>
      <c r="W7" s="1002"/>
      <c r="X7" s="1004"/>
      <c r="Y7" s="1006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8">
        <v>1</v>
      </c>
      <c r="B8" s="208">
        <v>2</v>
      </c>
      <c r="C8" s="208">
        <v>3</v>
      </c>
      <c r="D8" s="208">
        <v>4</v>
      </c>
      <c r="E8" s="301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301">
        <v>11</v>
      </c>
      <c r="L8" s="208">
        <v>12</v>
      </c>
      <c r="M8" s="301">
        <v>13</v>
      </c>
      <c r="N8" s="208">
        <v>14</v>
      </c>
      <c r="O8" s="301">
        <v>15</v>
      </c>
      <c r="P8" s="208">
        <v>16</v>
      </c>
      <c r="Q8" s="208">
        <v>17</v>
      </c>
      <c r="R8" s="301">
        <v>18</v>
      </c>
      <c r="S8" s="208">
        <v>19</v>
      </c>
      <c r="T8" s="301">
        <v>20</v>
      </c>
      <c r="U8" s="208">
        <v>21</v>
      </c>
      <c r="V8" s="301">
        <v>22</v>
      </c>
      <c r="W8" s="208">
        <v>23</v>
      </c>
      <c r="X8" s="301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4" customHeight="1" thickBot="1">
      <c r="A9" s="190">
        <v>1</v>
      </c>
      <c r="B9" s="433" t="s">
        <v>553</v>
      </c>
      <c r="C9" s="93">
        <v>1</v>
      </c>
      <c r="D9" s="192"/>
      <c r="E9" s="193">
        <f>D9/C9*100</f>
        <v>0</v>
      </c>
      <c r="F9" s="317">
        <v>148</v>
      </c>
      <c r="G9" s="94">
        <v>24</v>
      </c>
      <c r="H9" s="94">
        <v>45</v>
      </c>
      <c r="I9" s="194">
        <f>H9+G9+F9</f>
        <v>217</v>
      </c>
      <c r="J9" s="194"/>
      <c r="K9" s="242">
        <f>J9/F9*100</f>
        <v>0</v>
      </c>
      <c r="L9" s="194"/>
      <c r="M9" s="148">
        <f aca="true" t="shared" si="0" ref="M9:M23">L9/G9*100</f>
        <v>0</v>
      </c>
      <c r="N9" s="194"/>
      <c r="O9" s="173">
        <f>N9/H9*100</f>
        <v>0</v>
      </c>
      <c r="P9" s="198">
        <f>J9+L9+N9</f>
        <v>0</v>
      </c>
      <c r="Q9" s="194"/>
      <c r="R9" s="300"/>
      <c r="S9" s="194"/>
      <c r="T9" s="300"/>
      <c r="U9" s="194"/>
      <c r="V9" s="300"/>
      <c r="W9" s="198">
        <f>Q9+S9+U9</f>
        <v>0</v>
      </c>
      <c r="X9" s="303"/>
      <c r="Y9" s="304"/>
      <c r="Z9" s="132"/>
    </row>
    <row r="10" spans="1:27" s="42" customFormat="1" ht="24" customHeight="1" thickBot="1">
      <c r="A10" s="115">
        <v>2</v>
      </c>
      <c r="B10" s="433" t="s">
        <v>9</v>
      </c>
      <c r="C10" s="93">
        <v>1</v>
      </c>
      <c r="D10" s="108"/>
      <c r="E10" s="193">
        <f aca="true" t="shared" si="1" ref="E10:E73">D10/C10*100</f>
        <v>0</v>
      </c>
      <c r="F10" s="108">
        <v>50</v>
      </c>
      <c r="G10" s="108">
        <v>2</v>
      </c>
      <c r="H10" s="108">
        <v>21</v>
      </c>
      <c r="I10" s="194">
        <f aca="true" t="shared" si="2" ref="I10:I73">H10+G10+F10</f>
        <v>73</v>
      </c>
      <c r="J10" s="108"/>
      <c r="K10" s="242">
        <f aca="true" t="shared" si="3" ref="K10:K73">J10/F10*100</f>
        <v>0</v>
      </c>
      <c r="L10" s="108"/>
      <c r="M10" s="148">
        <f t="shared" si="0"/>
        <v>0</v>
      </c>
      <c r="N10" s="130"/>
      <c r="O10" s="173">
        <f>N10/H10*100</f>
        <v>0</v>
      </c>
      <c r="P10" s="198">
        <f aca="true" t="shared" si="4" ref="P10:P73">J10+L10+N10</f>
        <v>0</v>
      </c>
      <c r="Q10" s="108"/>
      <c r="R10" s="300"/>
      <c r="S10" s="108"/>
      <c r="T10" s="302"/>
      <c r="U10" s="108"/>
      <c r="V10" s="173"/>
      <c r="W10" s="198">
        <f aca="true" t="shared" si="5" ref="W10:W73">Q10+S10+U10</f>
        <v>0</v>
      </c>
      <c r="X10" s="173"/>
      <c r="Y10" s="211"/>
      <c r="Z10" s="56"/>
      <c r="AA10" s="56"/>
    </row>
    <row r="11" spans="1:254" s="52" customFormat="1" ht="24.75" customHeight="1" thickBot="1">
      <c r="A11" s="116">
        <v>3</v>
      </c>
      <c r="B11" s="433" t="s">
        <v>554</v>
      </c>
      <c r="C11" s="93">
        <v>1</v>
      </c>
      <c r="D11" s="149"/>
      <c r="E11" s="193">
        <f t="shared" si="1"/>
        <v>0</v>
      </c>
      <c r="F11" s="149">
        <v>115</v>
      </c>
      <c r="G11" s="149">
        <v>10</v>
      </c>
      <c r="H11" s="149">
        <v>9</v>
      </c>
      <c r="I11" s="194">
        <f t="shared" si="2"/>
        <v>134</v>
      </c>
      <c r="J11" s="149"/>
      <c r="K11" s="242">
        <f t="shared" si="3"/>
        <v>0</v>
      </c>
      <c r="L11" s="149"/>
      <c r="M11" s="148">
        <f t="shared" si="0"/>
        <v>0</v>
      </c>
      <c r="N11" s="107"/>
      <c r="O11" s="173">
        <f>N11/H11*100</f>
        <v>0</v>
      </c>
      <c r="P11" s="198">
        <f t="shared" si="4"/>
        <v>0</v>
      </c>
      <c r="Q11" s="149"/>
      <c r="R11" s="173"/>
      <c r="S11" s="274"/>
      <c r="T11" s="173"/>
      <c r="U11" s="274"/>
      <c r="V11" s="173"/>
      <c r="W11" s="198">
        <f t="shared" si="5"/>
        <v>0</v>
      </c>
      <c r="X11" s="173"/>
      <c r="Y11" s="2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 thickBot="1">
      <c r="A12" s="115">
        <v>4</v>
      </c>
      <c r="B12" s="433" t="s">
        <v>555</v>
      </c>
      <c r="C12" s="93">
        <v>1</v>
      </c>
      <c r="D12" s="108"/>
      <c r="E12" s="193">
        <f t="shared" si="1"/>
        <v>0</v>
      </c>
      <c r="F12" s="108">
        <v>101</v>
      </c>
      <c r="G12" s="108">
        <v>7</v>
      </c>
      <c r="H12" s="108">
        <v>14</v>
      </c>
      <c r="I12" s="194">
        <f t="shared" si="2"/>
        <v>122</v>
      </c>
      <c r="J12" s="108"/>
      <c r="K12" s="242">
        <f t="shared" si="3"/>
        <v>0</v>
      </c>
      <c r="L12" s="108"/>
      <c r="M12" s="148">
        <f t="shared" si="0"/>
        <v>0</v>
      </c>
      <c r="N12" s="130"/>
      <c r="O12" s="173">
        <f>N12/H12*100</f>
        <v>0</v>
      </c>
      <c r="P12" s="198">
        <f t="shared" si="4"/>
        <v>0</v>
      </c>
      <c r="Q12" s="108"/>
      <c r="R12" s="173"/>
      <c r="S12" s="108"/>
      <c r="T12" s="173"/>
      <c r="U12" s="108"/>
      <c r="V12" s="173"/>
      <c r="W12" s="198">
        <f t="shared" si="5"/>
        <v>0</v>
      </c>
      <c r="X12" s="507"/>
      <c r="Y12" s="211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27.75" customHeight="1" thickBot="1">
      <c r="A13" s="164">
        <v>5</v>
      </c>
      <c r="B13" s="433" t="s">
        <v>228</v>
      </c>
      <c r="C13" s="93">
        <v>1</v>
      </c>
      <c r="D13" s="158"/>
      <c r="E13" s="193">
        <f t="shared" si="1"/>
        <v>0</v>
      </c>
      <c r="F13" s="158">
        <v>3</v>
      </c>
      <c r="G13" s="158"/>
      <c r="H13" s="158"/>
      <c r="I13" s="194">
        <f t="shared" si="2"/>
        <v>3</v>
      </c>
      <c r="J13" s="158"/>
      <c r="K13" s="242">
        <f t="shared" si="3"/>
        <v>0</v>
      </c>
      <c r="L13" s="158"/>
      <c r="M13" s="148"/>
      <c r="N13" s="158"/>
      <c r="O13" s="173"/>
      <c r="P13" s="198">
        <f t="shared" si="4"/>
        <v>0</v>
      </c>
      <c r="Q13" s="158"/>
      <c r="R13" s="173"/>
      <c r="S13" s="158"/>
      <c r="T13" s="173"/>
      <c r="U13" s="158"/>
      <c r="V13" s="173"/>
      <c r="W13" s="198">
        <f t="shared" si="5"/>
        <v>0</v>
      </c>
      <c r="X13" s="279"/>
      <c r="Y13" s="27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 thickBot="1">
      <c r="A14" s="115">
        <v>6</v>
      </c>
      <c r="B14" s="433" t="s">
        <v>556</v>
      </c>
      <c r="C14" s="93">
        <v>1</v>
      </c>
      <c r="D14" s="106">
        <v>1</v>
      </c>
      <c r="E14" s="193">
        <f t="shared" si="1"/>
        <v>100</v>
      </c>
      <c r="F14" s="106">
        <v>4</v>
      </c>
      <c r="G14" s="106">
        <v>1</v>
      </c>
      <c r="H14" s="106">
        <v>1</v>
      </c>
      <c r="I14" s="194">
        <f t="shared" si="2"/>
        <v>6</v>
      </c>
      <c r="J14" s="106">
        <v>2</v>
      </c>
      <c r="K14" s="242">
        <f t="shared" si="3"/>
        <v>50</v>
      </c>
      <c r="L14" s="161"/>
      <c r="M14" s="148">
        <f t="shared" si="0"/>
        <v>0</v>
      </c>
      <c r="N14" s="161"/>
      <c r="O14" s="173">
        <f>N14/H14*100</f>
        <v>0</v>
      </c>
      <c r="P14" s="198">
        <f t="shared" si="4"/>
        <v>2</v>
      </c>
      <c r="Q14" s="161"/>
      <c r="R14" s="173"/>
      <c r="S14" s="108"/>
      <c r="T14" s="173"/>
      <c r="U14" s="108"/>
      <c r="V14" s="173"/>
      <c r="W14" s="198">
        <f t="shared" si="5"/>
        <v>0</v>
      </c>
      <c r="X14" s="173"/>
      <c r="Y14" s="211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 thickBot="1">
      <c r="A15" s="115">
        <v>7</v>
      </c>
      <c r="B15" s="433" t="s">
        <v>557</v>
      </c>
      <c r="C15" s="93">
        <v>1</v>
      </c>
      <c r="D15" s="106">
        <v>1</v>
      </c>
      <c r="E15" s="193">
        <f t="shared" si="1"/>
        <v>100</v>
      </c>
      <c r="F15" s="108">
        <v>15</v>
      </c>
      <c r="G15" s="108"/>
      <c r="H15" s="108">
        <v>1</v>
      </c>
      <c r="I15" s="194">
        <f t="shared" si="2"/>
        <v>16</v>
      </c>
      <c r="J15" s="108">
        <v>3</v>
      </c>
      <c r="K15" s="242">
        <f t="shared" si="3"/>
        <v>20</v>
      </c>
      <c r="L15" s="108"/>
      <c r="M15" s="148"/>
      <c r="N15" s="108"/>
      <c r="O15" s="173">
        <f>N15/H15*100</f>
        <v>0</v>
      </c>
      <c r="P15" s="198">
        <f t="shared" si="4"/>
        <v>3</v>
      </c>
      <c r="Q15" s="108"/>
      <c r="R15" s="173"/>
      <c r="S15" s="108"/>
      <c r="T15" s="173"/>
      <c r="U15" s="108"/>
      <c r="V15" s="173"/>
      <c r="W15" s="198">
        <f t="shared" si="5"/>
        <v>0</v>
      </c>
      <c r="X15" s="173"/>
      <c r="Y15" s="272"/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25.5" customHeight="1" thickBot="1">
      <c r="A16" s="115">
        <v>8</v>
      </c>
      <c r="B16" s="433" t="s">
        <v>558</v>
      </c>
      <c r="C16" s="93">
        <v>1</v>
      </c>
      <c r="D16" s="106">
        <v>1</v>
      </c>
      <c r="E16" s="193">
        <f t="shared" si="1"/>
        <v>100</v>
      </c>
      <c r="F16" s="317">
        <v>8</v>
      </c>
      <c r="G16" s="94"/>
      <c r="H16" s="94"/>
      <c r="I16" s="194">
        <f t="shared" si="2"/>
        <v>8</v>
      </c>
      <c r="J16" s="94">
        <v>5</v>
      </c>
      <c r="K16" s="242">
        <f t="shared" si="3"/>
        <v>62.5</v>
      </c>
      <c r="L16" s="108"/>
      <c r="M16" s="148"/>
      <c r="N16" s="108"/>
      <c r="O16" s="173"/>
      <c r="P16" s="198">
        <f t="shared" si="4"/>
        <v>5</v>
      </c>
      <c r="Q16" s="108"/>
      <c r="R16" s="173"/>
      <c r="S16" s="108"/>
      <c r="T16" s="173"/>
      <c r="U16" s="108"/>
      <c r="V16" s="173"/>
      <c r="W16" s="198">
        <f t="shared" si="5"/>
        <v>0</v>
      </c>
      <c r="X16" s="173"/>
      <c r="Y16" s="272"/>
      <c r="Z16" s="2"/>
      <c r="AA16" s="2"/>
      <c r="AB16" s="2"/>
      <c r="AC16" s="48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 ht="25.5" customHeight="1" thickBot="1">
      <c r="A17" s="115">
        <v>9</v>
      </c>
      <c r="B17" s="433" t="s">
        <v>559</v>
      </c>
      <c r="C17" s="93">
        <v>1</v>
      </c>
      <c r="D17" s="106"/>
      <c r="E17" s="193">
        <f t="shared" si="1"/>
        <v>0</v>
      </c>
      <c r="F17" s="108">
        <v>7</v>
      </c>
      <c r="G17" s="108"/>
      <c r="H17" s="108"/>
      <c r="I17" s="194">
        <f t="shared" si="2"/>
        <v>7</v>
      </c>
      <c r="J17" s="108"/>
      <c r="K17" s="242">
        <f t="shared" si="3"/>
        <v>0</v>
      </c>
      <c r="L17" s="108"/>
      <c r="M17" s="148"/>
      <c r="N17" s="108"/>
      <c r="O17" s="173"/>
      <c r="P17" s="198">
        <f t="shared" si="4"/>
        <v>0</v>
      </c>
      <c r="Q17" s="108"/>
      <c r="R17" s="173"/>
      <c r="S17" s="108"/>
      <c r="T17" s="173"/>
      <c r="U17" s="108"/>
      <c r="V17" s="173"/>
      <c r="W17" s="198">
        <f t="shared" si="5"/>
        <v>0</v>
      </c>
      <c r="X17" s="173"/>
      <c r="Y17" s="272"/>
      <c r="Z17" s="2"/>
      <c r="AA17" s="2"/>
      <c r="AB17" s="2"/>
      <c r="AC17" s="48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25.5" customHeight="1" thickBot="1">
      <c r="A18" s="115">
        <v>10</v>
      </c>
      <c r="B18" s="433" t="s">
        <v>560</v>
      </c>
      <c r="C18" s="93">
        <v>1</v>
      </c>
      <c r="D18" s="106">
        <v>1</v>
      </c>
      <c r="E18" s="193">
        <f t="shared" si="1"/>
        <v>100</v>
      </c>
      <c r="F18" s="317">
        <v>5</v>
      </c>
      <c r="G18" s="94"/>
      <c r="H18" s="94">
        <v>1</v>
      </c>
      <c r="I18" s="194">
        <f t="shared" si="2"/>
        <v>6</v>
      </c>
      <c r="J18" s="94">
        <v>5</v>
      </c>
      <c r="K18" s="242">
        <f t="shared" si="3"/>
        <v>100</v>
      </c>
      <c r="L18" s="108"/>
      <c r="M18" s="148"/>
      <c r="N18" s="108">
        <v>1</v>
      </c>
      <c r="O18" s="173">
        <f>N18/H18*100</f>
        <v>100</v>
      </c>
      <c r="P18" s="198">
        <f t="shared" si="4"/>
        <v>6</v>
      </c>
      <c r="Q18" s="108"/>
      <c r="R18" s="173"/>
      <c r="S18" s="108"/>
      <c r="T18" s="173"/>
      <c r="U18" s="108"/>
      <c r="V18" s="173"/>
      <c r="W18" s="198">
        <f t="shared" si="5"/>
        <v>0</v>
      </c>
      <c r="X18" s="173"/>
      <c r="Y18" s="272"/>
      <c r="Z18" s="2"/>
      <c r="AA18" s="2"/>
      <c r="AB18" s="2"/>
      <c r="AC18" s="48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 ht="25.5" customHeight="1" thickBot="1">
      <c r="A19" s="115">
        <v>11</v>
      </c>
      <c r="B19" s="433" t="s">
        <v>561</v>
      </c>
      <c r="C19" s="93">
        <v>1</v>
      </c>
      <c r="D19" s="106"/>
      <c r="E19" s="193">
        <f t="shared" si="1"/>
        <v>0</v>
      </c>
      <c r="F19" s="108">
        <v>6</v>
      </c>
      <c r="G19" s="108"/>
      <c r="H19" s="108">
        <v>2</v>
      </c>
      <c r="I19" s="194">
        <f t="shared" si="2"/>
        <v>8</v>
      </c>
      <c r="J19" s="108"/>
      <c r="K19" s="242">
        <f t="shared" si="3"/>
        <v>0</v>
      </c>
      <c r="L19" s="108"/>
      <c r="M19" s="148"/>
      <c r="N19" s="108"/>
      <c r="O19" s="173">
        <f>N19/H19*100</f>
        <v>0</v>
      </c>
      <c r="P19" s="198">
        <f t="shared" si="4"/>
        <v>0</v>
      </c>
      <c r="Q19" s="108"/>
      <c r="R19" s="173"/>
      <c r="S19" s="108"/>
      <c r="T19" s="173"/>
      <c r="U19" s="108"/>
      <c r="V19" s="173"/>
      <c r="W19" s="198">
        <f t="shared" si="5"/>
        <v>0</v>
      </c>
      <c r="X19" s="173"/>
      <c r="Y19" s="272"/>
      <c r="Z19" s="2"/>
      <c r="AA19" s="2"/>
      <c r="AB19" s="2"/>
      <c r="AC19" s="48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25.5" customHeight="1" thickBot="1">
      <c r="A20" s="115">
        <v>12</v>
      </c>
      <c r="B20" s="433" t="s">
        <v>562</v>
      </c>
      <c r="C20" s="93">
        <v>1</v>
      </c>
      <c r="D20" s="106">
        <v>1</v>
      </c>
      <c r="E20" s="193">
        <f t="shared" si="1"/>
        <v>100</v>
      </c>
      <c r="F20" s="108">
        <v>61</v>
      </c>
      <c r="G20" s="108">
        <v>4</v>
      </c>
      <c r="H20" s="108">
        <v>16</v>
      </c>
      <c r="I20" s="194">
        <f t="shared" si="2"/>
        <v>81</v>
      </c>
      <c r="J20" s="108">
        <v>4</v>
      </c>
      <c r="K20" s="242">
        <f t="shared" si="3"/>
        <v>6.557377049180328</v>
      </c>
      <c r="L20" s="108">
        <v>1</v>
      </c>
      <c r="M20" s="148">
        <f t="shared" si="0"/>
        <v>25</v>
      </c>
      <c r="N20" s="108"/>
      <c r="O20" s="173">
        <f>N20/H20*100</f>
        <v>0</v>
      </c>
      <c r="P20" s="198">
        <f t="shared" si="4"/>
        <v>5</v>
      </c>
      <c r="Q20" s="108"/>
      <c r="R20" s="173"/>
      <c r="S20" s="108"/>
      <c r="T20" s="173"/>
      <c r="U20" s="108"/>
      <c r="V20" s="173"/>
      <c r="W20" s="198">
        <f t="shared" si="5"/>
        <v>0</v>
      </c>
      <c r="X20" s="173"/>
      <c r="Y20" s="272"/>
      <c r="Z20" s="2"/>
      <c r="AA20" s="2"/>
      <c r="AB20" s="2"/>
      <c r="AC20" s="48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 ht="25.5" customHeight="1" thickBot="1">
      <c r="A21" s="115">
        <v>13</v>
      </c>
      <c r="B21" s="433" t="s">
        <v>563</v>
      </c>
      <c r="C21" s="93">
        <v>1</v>
      </c>
      <c r="D21" s="106"/>
      <c r="E21" s="193">
        <f t="shared" si="1"/>
        <v>0</v>
      </c>
      <c r="F21" s="108">
        <v>10</v>
      </c>
      <c r="G21" s="108">
        <v>2</v>
      </c>
      <c r="H21" s="108"/>
      <c r="I21" s="194">
        <f t="shared" si="2"/>
        <v>12</v>
      </c>
      <c r="J21" s="108"/>
      <c r="K21" s="242">
        <f t="shared" si="3"/>
        <v>0</v>
      </c>
      <c r="L21" s="108"/>
      <c r="M21" s="148">
        <f t="shared" si="0"/>
        <v>0</v>
      </c>
      <c r="N21" s="108"/>
      <c r="O21" s="173"/>
      <c r="P21" s="198">
        <f t="shared" si="4"/>
        <v>0</v>
      </c>
      <c r="Q21" s="108"/>
      <c r="R21" s="173"/>
      <c r="S21" s="108"/>
      <c r="T21" s="173"/>
      <c r="U21" s="108"/>
      <c r="V21" s="173"/>
      <c r="W21" s="198">
        <f t="shared" si="5"/>
        <v>0</v>
      </c>
      <c r="X21" s="173"/>
      <c r="Y21" s="272"/>
      <c r="Z21" s="2"/>
      <c r="AA21" s="2"/>
      <c r="AB21" s="2"/>
      <c r="AC21" s="48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 ht="25.5" customHeight="1" thickBot="1">
      <c r="A22" s="115">
        <v>14</v>
      </c>
      <c r="B22" s="433" t="s">
        <v>564</v>
      </c>
      <c r="C22" s="93">
        <v>1</v>
      </c>
      <c r="D22" s="106"/>
      <c r="E22" s="193">
        <f t="shared" si="1"/>
        <v>0</v>
      </c>
      <c r="F22" s="108">
        <v>4</v>
      </c>
      <c r="G22" s="108"/>
      <c r="H22" s="108"/>
      <c r="I22" s="194">
        <f t="shared" si="2"/>
        <v>4</v>
      </c>
      <c r="J22" s="108"/>
      <c r="K22" s="242">
        <f t="shared" si="3"/>
        <v>0</v>
      </c>
      <c r="L22" s="108"/>
      <c r="M22" s="148"/>
      <c r="N22" s="108"/>
      <c r="O22" s="173"/>
      <c r="P22" s="198">
        <f t="shared" si="4"/>
        <v>0</v>
      </c>
      <c r="Q22" s="108"/>
      <c r="R22" s="173"/>
      <c r="S22" s="108"/>
      <c r="T22" s="173"/>
      <c r="U22" s="108"/>
      <c r="V22" s="173"/>
      <c r="W22" s="198">
        <f t="shared" si="5"/>
        <v>0</v>
      </c>
      <c r="X22" s="173"/>
      <c r="Y22" s="272"/>
      <c r="Z22" s="2"/>
      <c r="AA22" s="2"/>
      <c r="AB22" s="2"/>
      <c r="AC22" s="48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 ht="25.5" customHeight="1" thickBot="1">
      <c r="A23" s="115">
        <v>15</v>
      </c>
      <c r="B23" s="433" t="s">
        <v>9</v>
      </c>
      <c r="C23" s="93">
        <v>1</v>
      </c>
      <c r="D23" s="106"/>
      <c r="E23" s="193">
        <f t="shared" si="1"/>
        <v>0</v>
      </c>
      <c r="F23" s="108">
        <v>48</v>
      </c>
      <c r="G23" s="108">
        <v>3</v>
      </c>
      <c r="H23" s="108">
        <v>1</v>
      </c>
      <c r="I23" s="194">
        <f t="shared" si="2"/>
        <v>52</v>
      </c>
      <c r="J23" s="108"/>
      <c r="K23" s="242">
        <f t="shared" si="3"/>
        <v>0</v>
      </c>
      <c r="L23" s="108"/>
      <c r="M23" s="148">
        <f t="shared" si="0"/>
        <v>0</v>
      </c>
      <c r="N23" s="108"/>
      <c r="O23" s="173">
        <f>N23/H23*100</f>
        <v>0</v>
      </c>
      <c r="P23" s="198">
        <f t="shared" si="4"/>
        <v>0</v>
      </c>
      <c r="Q23" s="108"/>
      <c r="R23" s="173"/>
      <c r="S23" s="108"/>
      <c r="T23" s="173"/>
      <c r="U23" s="108"/>
      <c r="V23" s="173"/>
      <c r="W23" s="198">
        <f t="shared" si="5"/>
        <v>0</v>
      </c>
      <c r="X23" s="173"/>
      <c r="Y23" s="272"/>
      <c r="Z23" s="2"/>
      <c r="AA23" s="2"/>
      <c r="AB23" s="2"/>
      <c r="AC23" s="4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25.5" customHeight="1" thickBot="1">
      <c r="A24" s="115">
        <v>16</v>
      </c>
      <c r="B24" s="433" t="s">
        <v>565</v>
      </c>
      <c r="C24" s="93">
        <v>1</v>
      </c>
      <c r="D24" s="106"/>
      <c r="E24" s="193">
        <f t="shared" si="1"/>
        <v>0</v>
      </c>
      <c r="F24" s="108">
        <v>2</v>
      </c>
      <c r="G24" s="108"/>
      <c r="H24" s="108"/>
      <c r="I24" s="194">
        <f t="shared" si="2"/>
        <v>2</v>
      </c>
      <c r="J24" s="108"/>
      <c r="K24" s="242">
        <f t="shared" si="3"/>
        <v>0</v>
      </c>
      <c r="L24" s="108"/>
      <c r="M24" s="148"/>
      <c r="N24" s="108"/>
      <c r="O24" s="173"/>
      <c r="P24" s="198">
        <f t="shared" si="4"/>
        <v>0</v>
      </c>
      <c r="Q24" s="108"/>
      <c r="R24" s="173"/>
      <c r="S24" s="108"/>
      <c r="T24" s="173"/>
      <c r="U24" s="108"/>
      <c r="V24" s="173"/>
      <c r="W24" s="198">
        <f t="shared" si="5"/>
        <v>0</v>
      </c>
      <c r="X24" s="173"/>
      <c r="Y24" s="272"/>
      <c r="Z24" s="2"/>
      <c r="AA24" s="2"/>
      <c r="AB24" s="2"/>
      <c r="AC24" s="48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 ht="25.5" customHeight="1" thickBot="1">
      <c r="A25" s="115">
        <v>17</v>
      </c>
      <c r="B25" s="433" t="s">
        <v>566</v>
      </c>
      <c r="C25" s="93">
        <v>1</v>
      </c>
      <c r="D25" s="106">
        <v>1</v>
      </c>
      <c r="E25" s="193">
        <f t="shared" si="1"/>
        <v>100</v>
      </c>
      <c r="F25" s="108">
        <v>7</v>
      </c>
      <c r="G25" s="108"/>
      <c r="H25" s="108"/>
      <c r="I25" s="194">
        <f t="shared" si="2"/>
        <v>7</v>
      </c>
      <c r="J25" s="108">
        <v>12</v>
      </c>
      <c r="K25" s="242">
        <f t="shared" si="3"/>
        <v>171.42857142857142</v>
      </c>
      <c r="L25" s="108"/>
      <c r="M25" s="148"/>
      <c r="N25" s="108"/>
      <c r="O25" s="173"/>
      <c r="P25" s="198">
        <f t="shared" si="4"/>
        <v>12</v>
      </c>
      <c r="Q25" s="108"/>
      <c r="R25" s="173"/>
      <c r="S25" s="108"/>
      <c r="T25" s="173"/>
      <c r="U25" s="108"/>
      <c r="V25" s="173"/>
      <c r="W25" s="198">
        <f t="shared" si="5"/>
        <v>0</v>
      </c>
      <c r="X25" s="173"/>
      <c r="Y25" s="272"/>
      <c r="Z25" s="2"/>
      <c r="AA25" s="2"/>
      <c r="AB25" s="2"/>
      <c r="AC25" s="48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25.5" customHeight="1" thickBot="1">
      <c r="A26" s="115">
        <v>18</v>
      </c>
      <c r="B26" s="433" t="s">
        <v>567</v>
      </c>
      <c r="C26" s="93">
        <v>1</v>
      </c>
      <c r="D26" s="106">
        <v>1</v>
      </c>
      <c r="E26" s="193">
        <f t="shared" si="1"/>
        <v>100</v>
      </c>
      <c r="F26" s="108">
        <v>10</v>
      </c>
      <c r="G26" s="108">
        <v>9</v>
      </c>
      <c r="H26" s="108">
        <v>1</v>
      </c>
      <c r="I26" s="194">
        <f t="shared" si="2"/>
        <v>20</v>
      </c>
      <c r="J26" s="108">
        <v>2</v>
      </c>
      <c r="K26" s="242">
        <f t="shared" si="3"/>
        <v>20</v>
      </c>
      <c r="L26" s="108">
        <v>2</v>
      </c>
      <c r="M26" s="148">
        <f>L26/G26*100</f>
        <v>22.22222222222222</v>
      </c>
      <c r="N26" s="108"/>
      <c r="O26" s="173">
        <f>N26/H26*100</f>
        <v>0</v>
      </c>
      <c r="P26" s="198">
        <f t="shared" si="4"/>
        <v>4</v>
      </c>
      <c r="Q26" s="108"/>
      <c r="R26" s="173"/>
      <c r="S26" s="108"/>
      <c r="T26" s="173"/>
      <c r="U26" s="108"/>
      <c r="V26" s="173"/>
      <c r="W26" s="198">
        <f t="shared" si="5"/>
        <v>0</v>
      </c>
      <c r="X26" s="173"/>
      <c r="Y26" s="272"/>
      <c r="Z26" s="2"/>
      <c r="AA26" s="2"/>
      <c r="AB26" s="2"/>
      <c r="AC26" s="48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25.5" customHeight="1" thickBot="1">
      <c r="A27" s="115">
        <v>19</v>
      </c>
      <c r="B27" s="433" t="s">
        <v>568</v>
      </c>
      <c r="C27" s="93">
        <v>1</v>
      </c>
      <c r="D27" s="106">
        <v>1</v>
      </c>
      <c r="E27" s="193">
        <f t="shared" si="1"/>
        <v>100</v>
      </c>
      <c r="F27" s="317">
        <v>13</v>
      </c>
      <c r="G27" s="94"/>
      <c r="H27" s="94"/>
      <c r="I27" s="194">
        <f t="shared" si="2"/>
        <v>13</v>
      </c>
      <c r="J27" s="94">
        <v>13</v>
      </c>
      <c r="K27" s="242">
        <f t="shared" si="3"/>
        <v>100</v>
      </c>
      <c r="L27" s="108"/>
      <c r="M27" s="148"/>
      <c r="N27" s="108"/>
      <c r="O27" s="173"/>
      <c r="P27" s="198">
        <f t="shared" si="4"/>
        <v>13</v>
      </c>
      <c r="Q27" s="108"/>
      <c r="R27" s="173"/>
      <c r="S27" s="108"/>
      <c r="T27" s="173"/>
      <c r="U27" s="108"/>
      <c r="V27" s="173"/>
      <c r="W27" s="198">
        <f t="shared" si="5"/>
        <v>0</v>
      </c>
      <c r="X27" s="173"/>
      <c r="Y27" s="272"/>
      <c r="Z27" s="2"/>
      <c r="AA27" s="2"/>
      <c r="AB27" s="2"/>
      <c r="AC27" s="48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ht="25.5" customHeight="1" thickBot="1">
      <c r="A28" s="115">
        <v>20</v>
      </c>
      <c r="B28" s="433" t="s">
        <v>569</v>
      </c>
      <c r="C28" s="93">
        <v>1</v>
      </c>
      <c r="D28" s="106"/>
      <c r="E28" s="193">
        <f t="shared" si="1"/>
        <v>0</v>
      </c>
      <c r="F28" s="108">
        <v>3</v>
      </c>
      <c r="G28" s="108">
        <v>1</v>
      </c>
      <c r="H28" s="108"/>
      <c r="I28" s="194">
        <f t="shared" si="2"/>
        <v>4</v>
      </c>
      <c r="J28" s="108"/>
      <c r="K28" s="242">
        <f t="shared" si="3"/>
        <v>0</v>
      </c>
      <c r="L28" s="108"/>
      <c r="M28" s="148">
        <f>L28/G28*100</f>
        <v>0</v>
      </c>
      <c r="N28" s="108"/>
      <c r="O28" s="173"/>
      <c r="P28" s="198">
        <f t="shared" si="4"/>
        <v>0</v>
      </c>
      <c r="Q28" s="108"/>
      <c r="R28" s="173"/>
      <c r="S28" s="108"/>
      <c r="T28" s="173"/>
      <c r="U28" s="108"/>
      <c r="V28" s="173"/>
      <c r="W28" s="198">
        <f t="shared" si="5"/>
        <v>0</v>
      </c>
      <c r="X28" s="173"/>
      <c r="Y28" s="272"/>
      <c r="Z28" s="2"/>
      <c r="AA28" s="2"/>
      <c r="AB28" s="2"/>
      <c r="AC28" s="48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</row>
    <row r="29" spans="1:95" ht="25.5" customHeight="1" thickBot="1">
      <c r="A29" s="115">
        <v>21</v>
      </c>
      <c r="B29" s="433" t="s">
        <v>533</v>
      </c>
      <c r="C29" s="93">
        <v>1</v>
      </c>
      <c r="D29" s="106">
        <v>1</v>
      </c>
      <c r="E29" s="193">
        <f t="shared" si="1"/>
        <v>100</v>
      </c>
      <c r="F29" s="108">
        <v>7</v>
      </c>
      <c r="G29" s="108"/>
      <c r="H29" s="108"/>
      <c r="I29" s="194">
        <f t="shared" si="2"/>
        <v>7</v>
      </c>
      <c r="J29" s="108">
        <v>7</v>
      </c>
      <c r="K29" s="242">
        <f t="shared" si="3"/>
        <v>100</v>
      </c>
      <c r="L29" s="108"/>
      <c r="M29" s="148"/>
      <c r="N29" s="108"/>
      <c r="O29" s="173"/>
      <c r="P29" s="198">
        <f t="shared" si="4"/>
        <v>7</v>
      </c>
      <c r="Q29" s="108"/>
      <c r="R29" s="173"/>
      <c r="S29" s="108"/>
      <c r="T29" s="173"/>
      <c r="U29" s="108"/>
      <c r="V29" s="173"/>
      <c r="W29" s="198">
        <f t="shared" si="5"/>
        <v>0</v>
      </c>
      <c r="X29" s="173"/>
      <c r="Y29" s="272"/>
      <c r="Z29" s="2"/>
      <c r="AA29" s="2"/>
      <c r="AB29" s="2"/>
      <c r="AC29" s="4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</row>
    <row r="30" spans="1:95" ht="25.5" customHeight="1" thickBot="1">
      <c r="A30" s="115">
        <v>22</v>
      </c>
      <c r="B30" s="433" t="s">
        <v>570</v>
      </c>
      <c r="C30" s="93">
        <v>1</v>
      </c>
      <c r="D30" s="106"/>
      <c r="E30" s="193">
        <f t="shared" si="1"/>
        <v>0</v>
      </c>
      <c r="F30" s="108">
        <v>4</v>
      </c>
      <c r="G30" s="108"/>
      <c r="H30" s="108"/>
      <c r="I30" s="194">
        <f t="shared" si="2"/>
        <v>4</v>
      </c>
      <c r="J30" s="108"/>
      <c r="K30" s="242">
        <f t="shared" si="3"/>
        <v>0</v>
      </c>
      <c r="L30" s="108"/>
      <c r="M30" s="148"/>
      <c r="N30" s="108"/>
      <c r="O30" s="173"/>
      <c r="P30" s="198">
        <f t="shared" si="4"/>
        <v>0</v>
      </c>
      <c r="Q30" s="108"/>
      <c r="R30" s="173"/>
      <c r="S30" s="108"/>
      <c r="T30" s="173"/>
      <c r="U30" s="108"/>
      <c r="V30" s="173"/>
      <c r="W30" s="198">
        <f t="shared" si="5"/>
        <v>0</v>
      </c>
      <c r="X30" s="173"/>
      <c r="Y30" s="272"/>
      <c r="Z30" s="2"/>
      <c r="AA30" s="2"/>
      <c r="AB30" s="2"/>
      <c r="AC30" s="48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</row>
    <row r="31" spans="1:95" ht="25.5" customHeight="1" thickBot="1">
      <c r="A31" s="115">
        <v>23</v>
      </c>
      <c r="B31" s="433" t="s">
        <v>571</v>
      </c>
      <c r="C31" s="93">
        <v>1</v>
      </c>
      <c r="D31" s="106">
        <v>1</v>
      </c>
      <c r="E31" s="193">
        <f t="shared" si="1"/>
        <v>100</v>
      </c>
      <c r="F31" s="108">
        <v>5</v>
      </c>
      <c r="G31" s="108"/>
      <c r="H31" s="108"/>
      <c r="I31" s="194">
        <f t="shared" si="2"/>
        <v>5</v>
      </c>
      <c r="J31" s="108">
        <v>5</v>
      </c>
      <c r="K31" s="242">
        <f t="shared" si="3"/>
        <v>100</v>
      </c>
      <c r="L31" s="108"/>
      <c r="M31" s="148"/>
      <c r="N31" s="108"/>
      <c r="O31" s="173"/>
      <c r="P31" s="198">
        <f t="shared" si="4"/>
        <v>5</v>
      </c>
      <c r="Q31" s="108"/>
      <c r="R31" s="173"/>
      <c r="S31" s="108"/>
      <c r="T31" s="173"/>
      <c r="U31" s="108"/>
      <c r="V31" s="173"/>
      <c r="W31" s="198">
        <f t="shared" si="5"/>
        <v>0</v>
      </c>
      <c r="X31" s="173"/>
      <c r="Y31" s="272"/>
      <c r="Z31" s="2"/>
      <c r="AA31" s="2"/>
      <c r="AB31" s="2"/>
      <c r="AC31" s="48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</row>
    <row r="32" spans="1:95" ht="25.5" customHeight="1" thickBot="1">
      <c r="A32" s="115">
        <v>24</v>
      </c>
      <c r="B32" s="433" t="s">
        <v>572</v>
      </c>
      <c r="C32" s="93">
        <v>1</v>
      </c>
      <c r="D32" s="106">
        <v>1</v>
      </c>
      <c r="E32" s="193">
        <f t="shared" si="1"/>
        <v>100</v>
      </c>
      <c r="F32" s="108">
        <v>3</v>
      </c>
      <c r="G32" s="108"/>
      <c r="H32" s="108"/>
      <c r="I32" s="194">
        <f t="shared" si="2"/>
        <v>3</v>
      </c>
      <c r="J32" s="108">
        <v>3</v>
      </c>
      <c r="K32" s="242">
        <f t="shared" si="3"/>
        <v>100</v>
      </c>
      <c r="L32" s="108"/>
      <c r="M32" s="148"/>
      <c r="N32" s="108"/>
      <c r="O32" s="173"/>
      <c r="P32" s="198">
        <f t="shared" si="4"/>
        <v>3</v>
      </c>
      <c r="Q32" s="108"/>
      <c r="R32" s="173"/>
      <c r="S32" s="108"/>
      <c r="T32" s="173"/>
      <c r="U32" s="108"/>
      <c r="V32" s="173"/>
      <c r="W32" s="198">
        <f t="shared" si="5"/>
        <v>0</v>
      </c>
      <c r="X32" s="173"/>
      <c r="Y32" s="272"/>
      <c r="Z32" s="2"/>
      <c r="AA32" s="2"/>
      <c r="AB32" s="2"/>
      <c r="AC32" s="48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</row>
    <row r="33" spans="1:95" ht="25.5" customHeight="1" thickBot="1">
      <c r="A33" s="115">
        <v>25</v>
      </c>
      <c r="B33" s="433" t="s">
        <v>573</v>
      </c>
      <c r="C33" s="93">
        <v>1</v>
      </c>
      <c r="D33" s="106">
        <v>1</v>
      </c>
      <c r="E33" s="193">
        <f t="shared" si="1"/>
        <v>100</v>
      </c>
      <c r="F33" s="108">
        <v>8</v>
      </c>
      <c r="G33" s="108"/>
      <c r="H33" s="108"/>
      <c r="I33" s="194">
        <f t="shared" si="2"/>
        <v>8</v>
      </c>
      <c r="J33" s="108">
        <v>8</v>
      </c>
      <c r="K33" s="242">
        <f t="shared" si="3"/>
        <v>100</v>
      </c>
      <c r="L33" s="108"/>
      <c r="M33" s="148"/>
      <c r="N33" s="108"/>
      <c r="O33" s="173"/>
      <c r="P33" s="198">
        <f t="shared" si="4"/>
        <v>8</v>
      </c>
      <c r="Q33" s="108"/>
      <c r="R33" s="173"/>
      <c r="S33" s="108"/>
      <c r="T33" s="173"/>
      <c r="U33" s="108"/>
      <c r="V33" s="173"/>
      <c r="W33" s="198">
        <f t="shared" si="5"/>
        <v>0</v>
      </c>
      <c r="X33" s="173"/>
      <c r="Y33" s="272"/>
      <c r="Z33" s="2"/>
      <c r="AA33" s="2"/>
      <c r="AB33" s="2"/>
      <c r="AC33" s="48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</row>
    <row r="34" spans="1:95" ht="25.5" customHeight="1" thickBot="1">
      <c r="A34" s="115">
        <v>26</v>
      </c>
      <c r="B34" s="434" t="s">
        <v>574</v>
      </c>
      <c r="C34" s="93">
        <v>1</v>
      </c>
      <c r="D34" s="106"/>
      <c r="E34" s="193">
        <f t="shared" si="1"/>
        <v>0</v>
      </c>
      <c r="F34" s="108">
        <v>4</v>
      </c>
      <c r="G34" s="108"/>
      <c r="H34" s="108"/>
      <c r="I34" s="194">
        <f t="shared" si="2"/>
        <v>4</v>
      </c>
      <c r="J34" s="108"/>
      <c r="K34" s="242">
        <f t="shared" si="3"/>
        <v>0</v>
      </c>
      <c r="L34" s="108"/>
      <c r="M34" s="148"/>
      <c r="N34" s="108"/>
      <c r="O34" s="173"/>
      <c r="P34" s="198">
        <f t="shared" si="4"/>
        <v>0</v>
      </c>
      <c r="Q34" s="108"/>
      <c r="R34" s="173"/>
      <c r="S34" s="108"/>
      <c r="T34" s="173"/>
      <c r="U34" s="108"/>
      <c r="V34" s="173"/>
      <c r="W34" s="198">
        <f t="shared" si="5"/>
        <v>0</v>
      </c>
      <c r="X34" s="173"/>
      <c r="Y34" s="272"/>
      <c r="Z34" s="2"/>
      <c r="AA34" s="2"/>
      <c r="AB34" s="2"/>
      <c r="AC34" s="48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</row>
    <row r="35" spans="1:95" ht="25.5" customHeight="1" thickBot="1">
      <c r="A35" s="115">
        <v>27</v>
      </c>
      <c r="B35" s="433" t="s">
        <v>575</v>
      </c>
      <c r="C35" s="93">
        <v>1</v>
      </c>
      <c r="D35" s="106">
        <v>1</v>
      </c>
      <c r="E35" s="193">
        <f t="shared" si="1"/>
        <v>100</v>
      </c>
      <c r="F35" s="108">
        <v>4</v>
      </c>
      <c r="G35" s="108"/>
      <c r="H35" s="108"/>
      <c r="I35" s="194">
        <f t="shared" si="2"/>
        <v>4</v>
      </c>
      <c r="J35" s="108">
        <v>4</v>
      </c>
      <c r="K35" s="242">
        <f t="shared" si="3"/>
        <v>100</v>
      </c>
      <c r="L35" s="108"/>
      <c r="M35" s="148"/>
      <c r="N35" s="108"/>
      <c r="O35" s="173"/>
      <c r="P35" s="198">
        <f t="shared" si="4"/>
        <v>4</v>
      </c>
      <c r="Q35" s="108"/>
      <c r="R35" s="173"/>
      <c r="S35" s="108"/>
      <c r="T35" s="173"/>
      <c r="U35" s="108"/>
      <c r="V35" s="173"/>
      <c r="W35" s="198">
        <f t="shared" si="5"/>
        <v>0</v>
      </c>
      <c r="X35" s="173"/>
      <c r="Y35" s="272"/>
      <c r="Z35" s="2"/>
      <c r="AA35" s="2"/>
      <c r="AB35" s="2"/>
      <c r="AC35" s="48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1:95" ht="25.5" customHeight="1" thickBot="1">
      <c r="A36" s="115">
        <v>28</v>
      </c>
      <c r="B36" s="433" t="s">
        <v>534</v>
      </c>
      <c r="C36" s="93">
        <v>1</v>
      </c>
      <c r="D36" s="106"/>
      <c r="E36" s="193">
        <f t="shared" si="1"/>
        <v>0</v>
      </c>
      <c r="F36" s="108">
        <v>16</v>
      </c>
      <c r="G36" s="108"/>
      <c r="H36" s="108">
        <v>1</v>
      </c>
      <c r="I36" s="194">
        <f t="shared" si="2"/>
        <v>17</v>
      </c>
      <c r="J36" s="108"/>
      <c r="K36" s="242">
        <f t="shared" si="3"/>
        <v>0</v>
      </c>
      <c r="L36" s="108"/>
      <c r="M36" s="148"/>
      <c r="N36" s="108"/>
      <c r="O36" s="173">
        <f>N36/H36*100</f>
        <v>0</v>
      </c>
      <c r="P36" s="198">
        <f t="shared" si="4"/>
        <v>0</v>
      </c>
      <c r="Q36" s="108"/>
      <c r="R36" s="173"/>
      <c r="S36" s="108"/>
      <c r="T36" s="173"/>
      <c r="U36" s="108"/>
      <c r="V36" s="173"/>
      <c r="W36" s="198">
        <f t="shared" si="5"/>
        <v>0</v>
      </c>
      <c r="X36" s="173"/>
      <c r="Y36" s="272"/>
      <c r="Z36" s="2"/>
      <c r="AA36" s="2"/>
      <c r="AB36" s="2"/>
      <c r="AC36" s="48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1:95" ht="25.5" customHeight="1" thickBot="1">
      <c r="A37" s="115">
        <v>29</v>
      </c>
      <c r="B37" s="433" t="s">
        <v>576</v>
      </c>
      <c r="C37" s="93">
        <v>1</v>
      </c>
      <c r="D37" s="106">
        <v>1</v>
      </c>
      <c r="E37" s="193">
        <f t="shared" si="1"/>
        <v>100</v>
      </c>
      <c r="F37" s="108">
        <v>4</v>
      </c>
      <c r="G37" s="108"/>
      <c r="H37" s="108"/>
      <c r="I37" s="194">
        <f t="shared" si="2"/>
        <v>4</v>
      </c>
      <c r="J37" s="108">
        <v>7</v>
      </c>
      <c r="K37" s="242">
        <f t="shared" si="3"/>
        <v>175</v>
      </c>
      <c r="L37" s="108"/>
      <c r="M37" s="148"/>
      <c r="N37" s="108"/>
      <c r="O37" s="173"/>
      <c r="P37" s="198">
        <f t="shared" si="4"/>
        <v>7</v>
      </c>
      <c r="Q37" s="108"/>
      <c r="R37" s="173"/>
      <c r="S37" s="108"/>
      <c r="T37" s="173"/>
      <c r="U37" s="108"/>
      <c r="V37" s="173"/>
      <c r="W37" s="198">
        <f t="shared" si="5"/>
        <v>0</v>
      </c>
      <c r="X37" s="173"/>
      <c r="Y37" s="272"/>
      <c r="Z37" s="2"/>
      <c r="AA37" s="2"/>
      <c r="AB37" s="2"/>
      <c r="AC37" s="48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1:95" ht="25.5" customHeight="1" thickBot="1">
      <c r="A38" s="115">
        <v>30</v>
      </c>
      <c r="B38" s="433" t="s">
        <v>577</v>
      </c>
      <c r="C38" s="93">
        <v>1</v>
      </c>
      <c r="D38" s="106">
        <v>1</v>
      </c>
      <c r="E38" s="193">
        <f t="shared" si="1"/>
        <v>100</v>
      </c>
      <c r="F38" s="108">
        <v>4</v>
      </c>
      <c r="G38" s="108">
        <v>1</v>
      </c>
      <c r="H38" s="108"/>
      <c r="I38" s="194">
        <f t="shared" si="2"/>
        <v>5</v>
      </c>
      <c r="J38" s="108">
        <v>4</v>
      </c>
      <c r="K38" s="242">
        <f t="shared" si="3"/>
        <v>100</v>
      </c>
      <c r="L38" s="108">
        <v>1</v>
      </c>
      <c r="M38" s="148">
        <f>L38/G38*100</f>
        <v>100</v>
      </c>
      <c r="N38" s="108"/>
      <c r="O38" s="173"/>
      <c r="P38" s="198">
        <f t="shared" si="4"/>
        <v>5</v>
      </c>
      <c r="Q38" s="108"/>
      <c r="R38" s="173"/>
      <c r="S38" s="108"/>
      <c r="T38" s="173"/>
      <c r="U38" s="108"/>
      <c r="V38" s="173"/>
      <c r="W38" s="198">
        <f t="shared" si="5"/>
        <v>0</v>
      </c>
      <c r="X38" s="173"/>
      <c r="Y38" s="272"/>
      <c r="Z38" s="2"/>
      <c r="AA38" s="2"/>
      <c r="AB38" s="2"/>
      <c r="AC38" s="48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1:95" ht="25.5" customHeight="1" thickBot="1">
      <c r="A39" s="115">
        <v>31</v>
      </c>
      <c r="B39" s="433" t="s">
        <v>578</v>
      </c>
      <c r="C39" s="93">
        <v>1</v>
      </c>
      <c r="D39" s="106">
        <v>1</v>
      </c>
      <c r="E39" s="193">
        <f t="shared" si="1"/>
        <v>100</v>
      </c>
      <c r="F39" s="108">
        <v>6</v>
      </c>
      <c r="G39" s="108"/>
      <c r="H39" s="108"/>
      <c r="I39" s="194">
        <f t="shared" si="2"/>
        <v>6</v>
      </c>
      <c r="J39" s="108">
        <v>2</v>
      </c>
      <c r="K39" s="242">
        <f t="shared" si="3"/>
        <v>33.33333333333333</v>
      </c>
      <c r="L39" s="108"/>
      <c r="M39" s="148"/>
      <c r="N39" s="108"/>
      <c r="O39" s="173"/>
      <c r="P39" s="198">
        <f t="shared" si="4"/>
        <v>2</v>
      </c>
      <c r="Q39" s="108"/>
      <c r="R39" s="173"/>
      <c r="S39" s="108"/>
      <c r="T39" s="173"/>
      <c r="U39" s="108"/>
      <c r="V39" s="173"/>
      <c r="W39" s="198">
        <f t="shared" si="5"/>
        <v>0</v>
      </c>
      <c r="X39" s="173"/>
      <c r="Y39" s="272"/>
      <c r="Z39" s="2"/>
      <c r="AA39" s="2"/>
      <c r="AB39" s="2"/>
      <c r="AC39" s="48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1:95" ht="25.5" customHeight="1" thickBot="1">
      <c r="A40" s="115">
        <v>32</v>
      </c>
      <c r="B40" s="433" t="s">
        <v>579</v>
      </c>
      <c r="C40" s="93">
        <v>1</v>
      </c>
      <c r="D40" s="106"/>
      <c r="E40" s="193">
        <f t="shared" si="1"/>
        <v>0</v>
      </c>
      <c r="F40" s="108">
        <v>6</v>
      </c>
      <c r="G40" s="108"/>
      <c r="H40" s="108"/>
      <c r="I40" s="194">
        <f t="shared" si="2"/>
        <v>6</v>
      </c>
      <c r="J40" s="108"/>
      <c r="K40" s="242">
        <f t="shared" si="3"/>
        <v>0</v>
      </c>
      <c r="L40" s="108"/>
      <c r="M40" s="148"/>
      <c r="N40" s="108"/>
      <c r="O40" s="173"/>
      <c r="P40" s="198">
        <f t="shared" si="4"/>
        <v>0</v>
      </c>
      <c r="Q40" s="108"/>
      <c r="R40" s="173"/>
      <c r="S40" s="108"/>
      <c r="T40" s="173"/>
      <c r="U40" s="108"/>
      <c r="V40" s="173"/>
      <c r="W40" s="198">
        <f t="shared" si="5"/>
        <v>0</v>
      </c>
      <c r="X40" s="173"/>
      <c r="Y40" s="272"/>
      <c r="Z40" s="2"/>
      <c r="AA40" s="2"/>
      <c r="AB40" s="2"/>
      <c r="AC40" s="48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1:95" ht="25.5" customHeight="1" thickBot="1">
      <c r="A41" s="115">
        <v>33</v>
      </c>
      <c r="B41" s="433" t="s">
        <v>580</v>
      </c>
      <c r="C41" s="93">
        <v>1</v>
      </c>
      <c r="D41" s="106">
        <v>1</v>
      </c>
      <c r="E41" s="193">
        <f t="shared" si="1"/>
        <v>100</v>
      </c>
      <c r="F41" s="108">
        <v>5</v>
      </c>
      <c r="G41" s="108"/>
      <c r="H41" s="108"/>
      <c r="I41" s="194">
        <f t="shared" si="2"/>
        <v>5</v>
      </c>
      <c r="J41" s="108">
        <v>5</v>
      </c>
      <c r="K41" s="242">
        <f t="shared" si="3"/>
        <v>100</v>
      </c>
      <c r="L41" s="108"/>
      <c r="M41" s="148"/>
      <c r="N41" s="108"/>
      <c r="O41" s="173"/>
      <c r="P41" s="198">
        <f t="shared" si="4"/>
        <v>5</v>
      </c>
      <c r="Q41" s="108"/>
      <c r="R41" s="173"/>
      <c r="S41" s="108"/>
      <c r="T41" s="173"/>
      <c r="U41" s="108"/>
      <c r="V41" s="173"/>
      <c r="W41" s="198">
        <f t="shared" si="5"/>
        <v>0</v>
      </c>
      <c r="X41" s="173"/>
      <c r="Y41" s="272"/>
      <c r="Z41" s="2"/>
      <c r="AA41" s="2"/>
      <c r="AB41" s="2"/>
      <c r="AC41" s="4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1:95" ht="25.5" customHeight="1" thickBot="1">
      <c r="A42" s="115">
        <v>34</v>
      </c>
      <c r="B42" s="433" t="s">
        <v>581</v>
      </c>
      <c r="C42" s="93">
        <v>1</v>
      </c>
      <c r="D42" s="106">
        <v>1</v>
      </c>
      <c r="E42" s="193">
        <f t="shared" si="1"/>
        <v>100</v>
      </c>
      <c r="F42" s="108">
        <v>3</v>
      </c>
      <c r="G42" s="108">
        <v>1</v>
      </c>
      <c r="H42" s="108"/>
      <c r="I42" s="194">
        <f t="shared" si="2"/>
        <v>4</v>
      </c>
      <c r="J42" s="108">
        <v>1</v>
      </c>
      <c r="K42" s="242">
        <f t="shared" si="3"/>
        <v>33.33333333333333</v>
      </c>
      <c r="L42" s="108"/>
      <c r="M42" s="148">
        <f>L42/G42*100</f>
        <v>0</v>
      </c>
      <c r="N42" s="108"/>
      <c r="O42" s="173"/>
      <c r="P42" s="198">
        <f t="shared" si="4"/>
        <v>1</v>
      </c>
      <c r="Q42" s="108"/>
      <c r="R42" s="173"/>
      <c r="S42" s="108"/>
      <c r="T42" s="173"/>
      <c r="U42" s="108"/>
      <c r="V42" s="173"/>
      <c r="W42" s="198">
        <f t="shared" si="5"/>
        <v>0</v>
      </c>
      <c r="X42" s="173"/>
      <c r="Y42" s="272"/>
      <c r="Z42" s="2"/>
      <c r="AA42" s="2"/>
      <c r="AB42" s="2"/>
      <c r="AC42" s="48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1:95" ht="25.5" customHeight="1" thickBot="1">
      <c r="A43" s="115">
        <v>35</v>
      </c>
      <c r="B43" s="433" t="s">
        <v>582</v>
      </c>
      <c r="C43" s="93">
        <v>1</v>
      </c>
      <c r="D43" s="106">
        <v>1</v>
      </c>
      <c r="E43" s="193">
        <f t="shared" si="1"/>
        <v>100</v>
      </c>
      <c r="F43" s="108">
        <v>7</v>
      </c>
      <c r="G43" s="108">
        <v>1</v>
      </c>
      <c r="H43" s="108"/>
      <c r="I43" s="194">
        <f t="shared" si="2"/>
        <v>8</v>
      </c>
      <c r="J43" s="108">
        <v>2</v>
      </c>
      <c r="K43" s="242">
        <f t="shared" si="3"/>
        <v>28.57142857142857</v>
      </c>
      <c r="L43" s="108">
        <v>1</v>
      </c>
      <c r="M43" s="148">
        <f>L43/G43*100</f>
        <v>100</v>
      </c>
      <c r="N43" s="108"/>
      <c r="O43" s="173"/>
      <c r="P43" s="198">
        <f t="shared" si="4"/>
        <v>3</v>
      </c>
      <c r="Q43" s="108"/>
      <c r="R43" s="173"/>
      <c r="S43" s="108"/>
      <c r="T43" s="173"/>
      <c r="U43" s="108"/>
      <c r="V43" s="173"/>
      <c r="W43" s="198">
        <f t="shared" si="5"/>
        <v>0</v>
      </c>
      <c r="X43" s="173"/>
      <c r="Y43" s="272"/>
      <c r="Z43" s="2"/>
      <c r="AA43" s="2"/>
      <c r="AB43" s="2"/>
      <c r="AC43" s="48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1:95" ht="25.5" customHeight="1" thickBot="1">
      <c r="A44" s="115">
        <v>36</v>
      </c>
      <c r="B44" s="433" t="s">
        <v>583</v>
      </c>
      <c r="C44" s="93">
        <v>1</v>
      </c>
      <c r="D44" s="106">
        <v>1</v>
      </c>
      <c r="E44" s="193">
        <f t="shared" si="1"/>
        <v>100</v>
      </c>
      <c r="F44" s="108">
        <v>3</v>
      </c>
      <c r="G44" s="108"/>
      <c r="H44" s="108"/>
      <c r="I44" s="194">
        <f t="shared" si="2"/>
        <v>3</v>
      </c>
      <c r="J44" s="108">
        <v>3</v>
      </c>
      <c r="K44" s="242">
        <f t="shared" si="3"/>
        <v>100</v>
      </c>
      <c r="L44" s="108"/>
      <c r="M44" s="148"/>
      <c r="N44" s="108"/>
      <c r="O44" s="173"/>
      <c r="P44" s="198">
        <f t="shared" si="4"/>
        <v>3</v>
      </c>
      <c r="Q44" s="108"/>
      <c r="R44" s="173"/>
      <c r="S44" s="108"/>
      <c r="T44" s="173"/>
      <c r="U44" s="108"/>
      <c r="V44" s="173"/>
      <c r="W44" s="198">
        <f t="shared" si="5"/>
        <v>0</v>
      </c>
      <c r="X44" s="173"/>
      <c r="Y44" s="272"/>
      <c r="Z44" s="2"/>
      <c r="AA44" s="2"/>
      <c r="AB44" s="2"/>
      <c r="AC44" s="48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1:95" ht="25.5" customHeight="1" thickBot="1">
      <c r="A45" s="115">
        <v>37</v>
      </c>
      <c r="B45" s="433" t="s">
        <v>584</v>
      </c>
      <c r="C45" s="93">
        <v>1</v>
      </c>
      <c r="D45" s="106">
        <v>1</v>
      </c>
      <c r="E45" s="193">
        <f t="shared" si="1"/>
        <v>100</v>
      </c>
      <c r="F45" s="108">
        <v>2</v>
      </c>
      <c r="G45" s="108"/>
      <c r="H45" s="108"/>
      <c r="I45" s="194">
        <f t="shared" si="2"/>
        <v>2</v>
      </c>
      <c r="J45" s="108">
        <v>2</v>
      </c>
      <c r="K45" s="242">
        <f t="shared" si="3"/>
        <v>100</v>
      </c>
      <c r="L45" s="108"/>
      <c r="M45" s="148"/>
      <c r="N45" s="108"/>
      <c r="O45" s="173"/>
      <c r="P45" s="198">
        <f t="shared" si="4"/>
        <v>2</v>
      </c>
      <c r="Q45" s="108"/>
      <c r="R45" s="173"/>
      <c r="S45" s="108"/>
      <c r="T45" s="173"/>
      <c r="U45" s="108"/>
      <c r="V45" s="173"/>
      <c r="W45" s="198">
        <f t="shared" si="5"/>
        <v>0</v>
      </c>
      <c r="X45" s="173"/>
      <c r="Y45" s="272"/>
      <c r="Z45" s="2"/>
      <c r="AA45" s="2"/>
      <c r="AB45" s="2"/>
      <c r="AC45" s="48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1:95" ht="25.5" customHeight="1" thickBot="1">
      <c r="A46" s="115">
        <v>38</v>
      </c>
      <c r="B46" s="433" t="s">
        <v>585</v>
      </c>
      <c r="C46" s="93">
        <v>1</v>
      </c>
      <c r="D46" s="106">
        <v>1</v>
      </c>
      <c r="E46" s="193">
        <f t="shared" si="1"/>
        <v>100</v>
      </c>
      <c r="F46" s="108">
        <v>6</v>
      </c>
      <c r="G46" s="108"/>
      <c r="H46" s="108"/>
      <c r="I46" s="194">
        <f t="shared" si="2"/>
        <v>6</v>
      </c>
      <c r="J46" s="108">
        <v>6</v>
      </c>
      <c r="K46" s="242">
        <f t="shared" si="3"/>
        <v>100</v>
      </c>
      <c r="L46" s="108"/>
      <c r="M46" s="148"/>
      <c r="N46" s="108"/>
      <c r="O46" s="173"/>
      <c r="P46" s="198">
        <f t="shared" si="4"/>
        <v>6</v>
      </c>
      <c r="Q46" s="108"/>
      <c r="R46" s="173"/>
      <c r="S46" s="108"/>
      <c r="T46" s="173"/>
      <c r="U46" s="108"/>
      <c r="V46" s="173"/>
      <c r="W46" s="198">
        <f t="shared" si="5"/>
        <v>0</v>
      </c>
      <c r="X46" s="173"/>
      <c r="Y46" s="272"/>
      <c r="Z46" s="2"/>
      <c r="AA46" s="2"/>
      <c r="AB46" s="2"/>
      <c r="AC46" s="48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1:95" ht="25.5" customHeight="1" thickBot="1">
      <c r="A47" s="115">
        <v>39</v>
      </c>
      <c r="B47" s="433" t="s">
        <v>586</v>
      </c>
      <c r="C47" s="93">
        <v>1</v>
      </c>
      <c r="D47" s="106"/>
      <c r="E47" s="193">
        <f t="shared" si="1"/>
        <v>0</v>
      </c>
      <c r="F47" s="108">
        <v>3</v>
      </c>
      <c r="G47" s="108"/>
      <c r="H47" s="108"/>
      <c r="I47" s="194">
        <f t="shared" si="2"/>
        <v>3</v>
      </c>
      <c r="J47" s="108"/>
      <c r="K47" s="242">
        <f t="shared" si="3"/>
        <v>0</v>
      </c>
      <c r="L47" s="108"/>
      <c r="M47" s="148"/>
      <c r="N47" s="108"/>
      <c r="O47" s="173"/>
      <c r="P47" s="198">
        <f t="shared" si="4"/>
        <v>0</v>
      </c>
      <c r="Q47" s="108"/>
      <c r="R47" s="173"/>
      <c r="S47" s="108"/>
      <c r="T47" s="173"/>
      <c r="U47" s="108"/>
      <c r="V47" s="173"/>
      <c r="W47" s="198">
        <f t="shared" si="5"/>
        <v>0</v>
      </c>
      <c r="X47" s="173"/>
      <c r="Y47" s="272"/>
      <c r="Z47" s="2"/>
      <c r="AA47" s="2"/>
      <c r="AB47" s="2"/>
      <c r="AC47" s="4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1:95" ht="25.5" customHeight="1" thickBot="1">
      <c r="A48" s="115">
        <v>40</v>
      </c>
      <c r="B48" s="433" t="s">
        <v>587</v>
      </c>
      <c r="C48" s="93">
        <v>1</v>
      </c>
      <c r="D48" s="106"/>
      <c r="E48" s="193">
        <f t="shared" si="1"/>
        <v>0</v>
      </c>
      <c r="F48" s="108">
        <v>8</v>
      </c>
      <c r="G48" s="108"/>
      <c r="H48" s="108"/>
      <c r="I48" s="194">
        <f t="shared" si="2"/>
        <v>8</v>
      </c>
      <c r="J48" s="108"/>
      <c r="K48" s="242">
        <f t="shared" si="3"/>
        <v>0</v>
      </c>
      <c r="L48" s="108"/>
      <c r="M48" s="148"/>
      <c r="N48" s="108"/>
      <c r="O48" s="173"/>
      <c r="P48" s="198">
        <f t="shared" si="4"/>
        <v>0</v>
      </c>
      <c r="Q48" s="108"/>
      <c r="R48" s="173"/>
      <c r="S48" s="108"/>
      <c r="T48" s="173"/>
      <c r="U48" s="108"/>
      <c r="V48" s="173"/>
      <c r="W48" s="198">
        <f t="shared" si="5"/>
        <v>0</v>
      </c>
      <c r="X48" s="173"/>
      <c r="Y48" s="272"/>
      <c r="Z48" s="2"/>
      <c r="AA48" s="2"/>
      <c r="AB48" s="2"/>
      <c r="AC48" s="48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1:95" ht="25.5" customHeight="1" thickBot="1">
      <c r="A49" s="115">
        <v>41</v>
      </c>
      <c r="B49" s="433" t="s">
        <v>588</v>
      </c>
      <c r="C49" s="93">
        <v>1</v>
      </c>
      <c r="D49" s="106">
        <v>1</v>
      </c>
      <c r="E49" s="193">
        <f t="shared" si="1"/>
        <v>100</v>
      </c>
      <c r="F49" s="108">
        <v>3</v>
      </c>
      <c r="G49" s="108"/>
      <c r="H49" s="108"/>
      <c r="I49" s="194">
        <f t="shared" si="2"/>
        <v>3</v>
      </c>
      <c r="J49" s="108">
        <v>3</v>
      </c>
      <c r="K49" s="242">
        <f t="shared" si="3"/>
        <v>100</v>
      </c>
      <c r="L49" s="108"/>
      <c r="M49" s="148"/>
      <c r="N49" s="108"/>
      <c r="O49" s="173"/>
      <c r="P49" s="198">
        <f t="shared" si="4"/>
        <v>3</v>
      </c>
      <c r="Q49" s="108"/>
      <c r="R49" s="173"/>
      <c r="S49" s="108"/>
      <c r="T49" s="173"/>
      <c r="U49" s="108"/>
      <c r="V49" s="173"/>
      <c r="W49" s="198">
        <f t="shared" si="5"/>
        <v>0</v>
      </c>
      <c r="X49" s="173"/>
      <c r="Y49" s="272"/>
      <c r="Z49" s="2"/>
      <c r="AA49" s="2"/>
      <c r="AB49" s="2"/>
      <c r="AC49" s="48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1:95" ht="25.5" customHeight="1" thickBot="1">
      <c r="A50" s="115">
        <v>42</v>
      </c>
      <c r="B50" s="433" t="s">
        <v>589</v>
      </c>
      <c r="C50" s="93">
        <v>1</v>
      </c>
      <c r="D50" s="106"/>
      <c r="E50" s="193">
        <f t="shared" si="1"/>
        <v>0</v>
      </c>
      <c r="F50" s="108">
        <v>6</v>
      </c>
      <c r="G50" s="108"/>
      <c r="H50" s="108">
        <v>1</v>
      </c>
      <c r="I50" s="194">
        <f t="shared" si="2"/>
        <v>7</v>
      </c>
      <c r="J50" s="108"/>
      <c r="K50" s="242">
        <f t="shared" si="3"/>
        <v>0</v>
      </c>
      <c r="L50" s="108"/>
      <c r="M50" s="148"/>
      <c r="N50" s="108"/>
      <c r="O50" s="173">
        <f>N50/H50*100</f>
        <v>0</v>
      </c>
      <c r="P50" s="198">
        <f t="shared" si="4"/>
        <v>0</v>
      </c>
      <c r="Q50" s="108"/>
      <c r="R50" s="173"/>
      <c r="S50" s="108"/>
      <c r="T50" s="173"/>
      <c r="U50" s="108"/>
      <c r="V50" s="173"/>
      <c r="W50" s="198">
        <f t="shared" si="5"/>
        <v>0</v>
      </c>
      <c r="X50" s="173"/>
      <c r="Y50" s="272"/>
      <c r="Z50" s="2"/>
      <c r="AA50" s="2"/>
      <c r="AB50" s="2"/>
      <c r="AC50" s="48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1:95" ht="32.25" customHeight="1" thickBot="1">
      <c r="A51" s="115">
        <v>43</v>
      </c>
      <c r="B51" s="433" t="s">
        <v>590</v>
      </c>
      <c r="C51" s="93">
        <v>1</v>
      </c>
      <c r="D51" s="106">
        <v>1</v>
      </c>
      <c r="E51" s="193">
        <f t="shared" si="1"/>
        <v>100</v>
      </c>
      <c r="F51" s="108">
        <v>2</v>
      </c>
      <c r="G51" s="108"/>
      <c r="H51" s="108"/>
      <c r="I51" s="194">
        <f t="shared" si="2"/>
        <v>2</v>
      </c>
      <c r="J51" s="108">
        <v>2</v>
      </c>
      <c r="K51" s="242">
        <f t="shared" si="3"/>
        <v>100</v>
      </c>
      <c r="L51" s="108"/>
      <c r="M51" s="148"/>
      <c r="N51" s="108"/>
      <c r="O51" s="173"/>
      <c r="P51" s="198">
        <f t="shared" si="4"/>
        <v>2</v>
      </c>
      <c r="Q51" s="108"/>
      <c r="R51" s="173"/>
      <c r="S51" s="108"/>
      <c r="T51" s="173"/>
      <c r="U51" s="108"/>
      <c r="V51" s="173"/>
      <c r="W51" s="198">
        <f t="shared" si="5"/>
        <v>0</v>
      </c>
      <c r="X51" s="173"/>
      <c r="Y51" s="272"/>
      <c r="Z51" s="2"/>
      <c r="AA51" s="2"/>
      <c r="AB51" s="2"/>
      <c r="AC51" s="48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1:95" ht="25.5" customHeight="1" thickBot="1">
      <c r="A52" s="115">
        <v>44</v>
      </c>
      <c r="B52" s="433" t="s">
        <v>591</v>
      </c>
      <c r="C52" s="93">
        <v>1</v>
      </c>
      <c r="D52" s="106">
        <v>1</v>
      </c>
      <c r="E52" s="193">
        <f t="shared" si="1"/>
        <v>100</v>
      </c>
      <c r="F52" s="108">
        <v>6</v>
      </c>
      <c r="G52" s="108"/>
      <c r="H52" s="108"/>
      <c r="I52" s="194">
        <f t="shared" si="2"/>
        <v>6</v>
      </c>
      <c r="J52" s="108">
        <v>6</v>
      </c>
      <c r="K52" s="242">
        <f t="shared" si="3"/>
        <v>100</v>
      </c>
      <c r="L52" s="108"/>
      <c r="M52" s="148"/>
      <c r="N52" s="108"/>
      <c r="O52" s="173"/>
      <c r="P52" s="198">
        <f t="shared" si="4"/>
        <v>6</v>
      </c>
      <c r="Q52" s="108"/>
      <c r="R52" s="173"/>
      <c r="S52" s="108"/>
      <c r="T52" s="173"/>
      <c r="U52" s="108"/>
      <c r="V52" s="173"/>
      <c r="W52" s="198">
        <f t="shared" si="5"/>
        <v>0</v>
      </c>
      <c r="X52" s="173"/>
      <c r="Y52" s="272"/>
      <c r="Z52" s="2"/>
      <c r="AA52" s="2"/>
      <c r="AB52" s="2"/>
      <c r="AC52" s="48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1:95" ht="25.5" customHeight="1" thickBot="1">
      <c r="A53" s="115">
        <v>45</v>
      </c>
      <c r="B53" s="433" t="s">
        <v>592</v>
      </c>
      <c r="C53" s="93">
        <v>1</v>
      </c>
      <c r="D53" s="106"/>
      <c r="E53" s="193">
        <f t="shared" si="1"/>
        <v>0</v>
      </c>
      <c r="F53" s="108">
        <v>6</v>
      </c>
      <c r="G53" s="108">
        <v>1</v>
      </c>
      <c r="H53" s="108"/>
      <c r="I53" s="194">
        <f t="shared" si="2"/>
        <v>7</v>
      </c>
      <c r="J53" s="108"/>
      <c r="K53" s="242">
        <f t="shared" si="3"/>
        <v>0</v>
      </c>
      <c r="L53" s="108"/>
      <c r="M53" s="148">
        <f>L53/G53*100</f>
        <v>0</v>
      </c>
      <c r="N53" s="108"/>
      <c r="O53" s="173"/>
      <c r="P53" s="198">
        <f t="shared" si="4"/>
        <v>0</v>
      </c>
      <c r="Q53" s="108"/>
      <c r="R53" s="173"/>
      <c r="S53" s="108"/>
      <c r="T53" s="173"/>
      <c r="U53" s="108"/>
      <c r="V53" s="173"/>
      <c r="W53" s="198">
        <f t="shared" si="5"/>
        <v>0</v>
      </c>
      <c r="X53" s="173"/>
      <c r="Y53" s="272"/>
      <c r="Z53" s="2"/>
      <c r="AA53" s="2"/>
      <c r="AB53" s="2"/>
      <c r="AC53" s="48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1:95" ht="25.5" customHeight="1" thickBot="1">
      <c r="A54" s="115">
        <v>46</v>
      </c>
      <c r="B54" s="433" t="s">
        <v>593</v>
      </c>
      <c r="C54" s="93">
        <v>1</v>
      </c>
      <c r="D54" s="106"/>
      <c r="E54" s="193">
        <f t="shared" si="1"/>
        <v>0</v>
      </c>
      <c r="F54" s="108">
        <v>1</v>
      </c>
      <c r="G54" s="108"/>
      <c r="H54" s="108"/>
      <c r="I54" s="194">
        <f t="shared" si="2"/>
        <v>1</v>
      </c>
      <c r="J54" s="108"/>
      <c r="K54" s="242">
        <f t="shared" si="3"/>
        <v>0</v>
      </c>
      <c r="L54" s="108"/>
      <c r="M54" s="148"/>
      <c r="N54" s="108"/>
      <c r="O54" s="173"/>
      <c r="P54" s="198">
        <f t="shared" si="4"/>
        <v>0</v>
      </c>
      <c r="Q54" s="108"/>
      <c r="R54" s="173"/>
      <c r="S54" s="108"/>
      <c r="T54" s="173"/>
      <c r="U54" s="108"/>
      <c r="V54" s="173"/>
      <c r="W54" s="198">
        <f t="shared" si="5"/>
        <v>0</v>
      </c>
      <c r="X54" s="173"/>
      <c r="Y54" s="272"/>
      <c r="Z54" s="2"/>
      <c r="AA54" s="2"/>
      <c r="AB54" s="2"/>
      <c r="AC54" s="48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1:95" ht="25.5" customHeight="1" thickBot="1">
      <c r="A55" s="115">
        <v>47</v>
      </c>
      <c r="B55" s="433" t="s">
        <v>594</v>
      </c>
      <c r="C55" s="93">
        <v>1</v>
      </c>
      <c r="D55" s="106"/>
      <c r="E55" s="193">
        <f t="shared" si="1"/>
        <v>0</v>
      </c>
      <c r="F55" s="108">
        <v>2</v>
      </c>
      <c r="G55" s="108"/>
      <c r="H55" s="108"/>
      <c r="I55" s="194">
        <f t="shared" si="2"/>
        <v>2</v>
      </c>
      <c r="J55" s="108"/>
      <c r="K55" s="242">
        <f t="shared" si="3"/>
        <v>0</v>
      </c>
      <c r="L55" s="108"/>
      <c r="M55" s="148"/>
      <c r="N55" s="108"/>
      <c r="O55" s="173"/>
      <c r="P55" s="198">
        <f t="shared" si="4"/>
        <v>0</v>
      </c>
      <c r="Q55" s="108"/>
      <c r="R55" s="173"/>
      <c r="S55" s="108"/>
      <c r="T55" s="173"/>
      <c r="U55" s="108"/>
      <c r="V55" s="173"/>
      <c r="W55" s="198">
        <f t="shared" si="5"/>
        <v>0</v>
      </c>
      <c r="X55" s="173"/>
      <c r="Y55" s="272"/>
      <c r="Z55" s="2"/>
      <c r="AA55" s="2"/>
      <c r="AB55" s="2"/>
      <c r="AC55" s="48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1:95" ht="25.5" customHeight="1" thickBot="1">
      <c r="A56" s="115">
        <v>48</v>
      </c>
      <c r="B56" s="433" t="s">
        <v>595</v>
      </c>
      <c r="C56" s="93">
        <v>1</v>
      </c>
      <c r="D56" s="106"/>
      <c r="E56" s="193">
        <f t="shared" si="1"/>
        <v>0</v>
      </c>
      <c r="F56" s="108">
        <v>1</v>
      </c>
      <c r="G56" s="108"/>
      <c r="H56" s="108"/>
      <c r="I56" s="194">
        <f t="shared" si="2"/>
        <v>1</v>
      </c>
      <c r="J56" s="108"/>
      <c r="K56" s="242">
        <f t="shared" si="3"/>
        <v>0</v>
      </c>
      <c r="L56" s="108"/>
      <c r="M56" s="148"/>
      <c r="N56" s="108"/>
      <c r="O56" s="173"/>
      <c r="P56" s="198">
        <f t="shared" si="4"/>
        <v>0</v>
      </c>
      <c r="Q56" s="108"/>
      <c r="R56" s="173"/>
      <c r="S56" s="108"/>
      <c r="T56" s="173"/>
      <c r="U56" s="108"/>
      <c r="V56" s="173"/>
      <c r="W56" s="198">
        <f t="shared" si="5"/>
        <v>0</v>
      </c>
      <c r="X56" s="173"/>
      <c r="Y56" s="272"/>
      <c r="Z56" s="2"/>
      <c r="AA56" s="2"/>
      <c r="AB56" s="2"/>
      <c r="AC56" s="48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1:95" ht="25.5" customHeight="1" thickBot="1">
      <c r="A57" s="115">
        <v>49</v>
      </c>
      <c r="B57" s="433" t="s">
        <v>596</v>
      </c>
      <c r="C57" s="93">
        <v>1</v>
      </c>
      <c r="D57" s="106"/>
      <c r="E57" s="193">
        <f t="shared" si="1"/>
        <v>0</v>
      </c>
      <c r="F57" s="108">
        <v>9</v>
      </c>
      <c r="G57" s="108"/>
      <c r="H57" s="108"/>
      <c r="I57" s="194">
        <f t="shared" si="2"/>
        <v>9</v>
      </c>
      <c r="J57" s="108"/>
      <c r="K57" s="242">
        <f t="shared" si="3"/>
        <v>0</v>
      </c>
      <c r="L57" s="108"/>
      <c r="M57" s="148"/>
      <c r="N57" s="108"/>
      <c r="O57" s="173"/>
      <c r="P57" s="198">
        <f t="shared" si="4"/>
        <v>0</v>
      </c>
      <c r="Q57" s="108"/>
      <c r="R57" s="173"/>
      <c r="S57" s="108"/>
      <c r="T57" s="173"/>
      <c r="U57" s="108"/>
      <c r="V57" s="173"/>
      <c r="W57" s="198">
        <f t="shared" si="5"/>
        <v>0</v>
      </c>
      <c r="X57" s="173"/>
      <c r="Y57" s="272"/>
      <c r="Z57" s="2"/>
      <c r="AA57" s="2"/>
      <c r="AB57" s="2"/>
      <c r="AC57" s="48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1:95" ht="25.5" customHeight="1" thickBot="1">
      <c r="A58" s="115">
        <v>50</v>
      </c>
      <c r="B58" s="433" t="s">
        <v>597</v>
      </c>
      <c r="C58" s="93">
        <v>1</v>
      </c>
      <c r="D58" s="106">
        <v>1</v>
      </c>
      <c r="E58" s="193">
        <f t="shared" si="1"/>
        <v>100</v>
      </c>
      <c r="F58" s="108">
        <v>6</v>
      </c>
      <c r="G58" s="108"/>
      <c r="H58" s="108"/>
      <c r="I58" s="194">
        <f t="shared" si="2"/>
        <v>6</v>
      </c>
      <c r="J58" s="108">
        <v>6</v>
      </c>
      <c r="K58" s="242">
        <f t="shared" si="3"/>
        <v>100</v>
      </c>
      <c r="L58" s="108"/>
      <c r="M58" s="148"/>
      <c r="N58" s="108"/>
      <c r="O58" s="173"/>
      <c r="P58" s="198">
        <f t="shared" si="4"/>
        <v>6</v>
      </c>
      <c r="Q58" s="108"/>
      <c r="R58" s="173"/>
      <c r="S58" s="108"/>
      <c r="T58" s="173"/>
      <c r="U58" s="108"/>
      <c r="V58" s="173"/>
      <c r="W58" s="198">
        <f t="shared" si="5"/>
        <v>0</v>
      </c>
      <c r="X58" s="173"/>
      <c r="Y58" s="272"/>
      <c r="Z58" s="2"/>
      <c r="AA58" s="2"/>
      <c r="AB58" s="2"/>
      <c r="AC58" s="48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1:95" ht="25.5" customHeight="1" thickBot="1">
      <c r="A59" s="115">
        <v>51</v>
      </c>
      <c r="B59" s="433" t="s">
        <v>598</v>
      </c>
      <c r="C59" s="93">
        <v>1</v>
      </c>
      <c r="D59" s="106">
        <v>1</v>
      </c>
      <c r="E59" s="193">
        <f t="shared" si="1"/>
        <v>100</v>
      </c>
      <c r="F59" s="108">
        <v>4</v>
      </c>
      <c r="G59" s="108">
        <v>1</v>
      </c>
      <c r="H59" s="108"/>
      <c r="I59" s="194">
        <f t="shared" si="2"/>
        <v>5</v>
      </c>
      <c r="J59" s="108">
        <v>4</v>
      </c>
      <c r="K59" s="242">
        <f t="shared" si="3"/>
        <v>100</v>
      </c>
      <c r="L59" s="108">
        <v>1</v>
      </c>
      <c r="M59" s="148">
        <f>L59/G59*100</f>
        <v>100</v>
      </c>
      <c r="N59" s="108"/>
      <c r="O59" s="173"/>
      <c r="P59" s="198">
        <f t="shared" si="4"/>
        <v>5</v>
      </c>
      <c r="Q59" s="108"/>
      <c r="R59" s="173"/>
      <c r="S59" s="108"/>
      <c r="T59" s="173"/>
      <c r="U59" s="108"/>
      <c r="V59" s="173"/>
      <c r="W59" s="198">
        <f t="shared" si="5"/>
        <v>0</v>
      </c>
      <c r="X59" s="173"/>
      <c r="Y59" s="272"/>
      <c r="Z59" s="2"/>
      <c r="AA59" s="2"/>
      <c r="AB59" s="2"/>
      <c r="AC59" s="48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1:95" ht="25.5" customHeight="1" thickBot="1">
      <c r="A60" s="115">
        <v>52</v>
      </c>
      <c r="B60" s="433" t="s">
        <v>599</v>
      </c>
      <c r="C60" s="93">
        <v>1</v>
      </c>
      <c r="D60" s="106"/>
      <c r="E60" s="193">
        <f t="shared" si="1"/>
        <v>0</v>
      </c>
      <c r="F60" s="108">
        <v>14</v>
      </c>
      <c r="G60" s="108">
        <v>1</v>
      </c>
      <c r="H60" s="108">
        <v>1</v>
      </c>
      <c r="I60" s="194">
        <f t="shared" si="2"/>
        <v>16</v>
      </c>
      <c r="J60" s="108"/>
      <c r="K60" s="242">
        <f t="shared" si="3"/>
        <v>0</v>
      </c>
      <c r="L60" s="108"/>
      <c r="M60" s="148">
        <f>L60/G60*100</f>
        <v>0</v>
      </c>
      <c r="N60" s="108"/>
      <c r="O60" s="173">
        <f>N60/H60*100</f>
        <v>0</v>
      </c>
      <c r="P60" s="198">
        <f t="shared" si="4"/>
        <v>0</v>
      </c>
      <c r="Q60" s="108"/>
      <c r="R60" s="173"/>
      <c r="S60" s="108"/>
      <c r="T60" s="173"/>
      <c r="U60" s="108"/>
      <c r="V60" s="173"/>
      <c r="W60" s="198">
        <f t="shared" si="5"/>
        <v>0</v>
      </c>
      <c r="X60" s="173"/>
      <c r="Y60" s="272"/>
      <c r="Z60" s="2"/>
      <c r="AA60" s="2"/>
      <c r="AB60" s="2"/>
      <c r="AC60" s="4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1:95" ht="25.5" customHeight="1" thickBot="1">
      <c r="A61" s="115">
        <v>53</v>
      </c>
      <c r="B61" s="433" t="s">
        <v>477</v>
      </c>
      <c r="C61" s="93">
        <v>1</v>
      </c>
      <c r="D61" s="106">
        <v>1</v>
      </c>
      <c r="E61" s="193">
        <f t="shared" si="1"/>
        <v>100</v>
      </c>
      <c r="F61" s="108">
        <v>1</v>
      </c>
      <c r="G61" s="108"/>
      <c r="H61" s="108"/>
      <c r="I61" s="194">
        <f t="shared" si="2"/>
        <v>1</v>
      </c>
      <c r="J61" s="108">
        <v>1</v>
      </c>
      <c r="K61" s="242">
        <f t="shared" si="3"/>
        <v>100</v>
      </c>
      <c r="L61" s="108"/>
      <c r="M61" s="148"/>
      <c r="N61" s="108"/>
      <c r="O61" s="173"/>
      <c r="P61" s="198">
        <f t="shared" si="4"/>
        <v>1</v>
      </c>
      <c r="Q61" s="108"/>
      <c r="R61" s="173"/>
      <c r="S61" s="108"/>
      <c r="T61" s="173"/>
      <c r="U61" s="108"/>
      <c r="V61" s="173"/>
      <c r="W61" s="198">
        <f t="shared" si="5"/>
        <v>0</v>
      </c>
      <c r="X61" s="173"/>
      <c r="Y61" s="272"/>
      <c r="Z61" s="2"/>
      <c r="AA61" s="2"/>
      <c r="AB61" s="2"/>
      <c r="AC61" s="4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1:95" ht="25.5" customHeight="1" thickBot="1">
      <c r="A62" s="115">
        <v>54</v>
      </c>
      <c r="B62" s="433" t="s">
        <v>600</v>
      </c>
      <c r="C62" s="93">
        <v>1</v>
      </c>
      <c r="D62" s="106"/>
      <c r="E62" s="193">
        <f t="shared" si="1"/>
        <v>0</v>
      </c>
      <c r="F62" s="108">
        <v>16</v>
      </c>
      <c r="G62" s="108"/>
      <c r="H62" s="108">
        <v>2</v>
      </c>
      <c r="I62" s="194">
        <f t="shared" si="2"/>
        <v>18</v>
      </c>
      <c r="J62" s="108"/>
      <c r="K62" s="242">
        <f t="shared" si="3"/>
        <v>0</v>
      </c>
      <c r="L62" s="108"/>
      <c r="M62" s="148"/>
      <c r="N62" s="108"/>
      <c r="O62" s="173">
        <f>N62/H62*100</f>
        <v>0</v>
      </c>
      <c r="P62" s="198">
        <f t="shared" si="4"/>
        <v>0</v>
      </c>
      <c r="Q62" s="108"/>
      <c r="R62" s="173"/>
      <c r="S62" s="108"/>
      <c r="T62" s="173"/>
      <c r="U62" s="108"/>
      <c r="V62" s="173"/>
      <c r="W62" s="198">
        <f t="shared" si="5"/>
        <v>0</v>
      </c>
      <c r="X62" s="173"/>
      <c r="Y62" s="272"/>
      <c r="Z62" s="2"/>
      <c r="AA62" s="2"/>
      <c r="AB62" s="2"/>
      <c r="AC62" s="48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1:95" ht="25.5" customHeight="1" thickBot="1">
      <c r="A63" s="115">
        <v>55</v>
      </c>
      <c r="B63" s="433" t="s">
        <v>539</v>
      </c>
      <c r="C63" s="93">
        <v>1</v>
      </c>
      <c r="D63" s="106">
        <v>1</v>
      </c>
      <c r="E63" s="193">
        <f t="shared" si="1"/>
        <v>100</v>
      </c>
      <c r="F63" s="108">
        <v>3</v>
      </c>
      <c r="G63" s="108">
        <v>1</v>
      </c>
      <c r="H63" s="108"/>
      <c r="I63" s="194">
        <f t="shared" si="2"/>
        <v>4</v>
      </c>
      <c r="J63" s="108">
        <v>3</v>
      </c>
      <c r="K63" s="242">
        <f t="shared" si="3"/>
        <v>100</v>
      </c>
      <c r="L63" s="108">
        <v>1</v>
      </c>
      <c r="M63" s="148">
        <f>L63/G63*100</f>
        <v>100</v>
      </c>
      <c r="N63" s="108"/>
      <c r="O63" s="173"/>
      <c r="P63" s="198">
        <f t="shared" si="4"/>
        <v>4</v>
      </c>
      <c r="Q63" s="108"/>
      <c r="R63" s="173"/>
      <c r="S63" s="108"/>
      <c r="T63" s="173"/>
      <c r="U63" s="108"/>
      <c r="V63" s="173"/>
      <c r="W63" s="198">
        <f t="shared" si="5"/>
        <v>0</v>
      </c>
      <c r="X63" s="173"/>
      <c r="Y63" s="272"/>
      <c r="Z63" s="2"/>
      <c r="AA63" s="2"/>
      <c r="AB63" s="2"/>
      <c r="AC63" s="48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1:95" ht="25.5" customHeight="1" thickBot="1">
      <c r="A64" s="115">
        <v>56</v>
      </c>
      <c r="B64" s="433" t="s">
        <v>601</v>
      </c>
      <c r="C64" s="93">
        <v>1</v>
      </c>
      <c r="D64" s="106">
        <v>1</v>
      </c>
      <c r="E64" s="193">
        <f t="shared" si="1"/>
        <v>100</v>
      </c>
      <c r="F64" s="108">
        <v>7</v>
      </c>
      <c r="G64" s="108">
        <v>1</v>
      </c>
      <c r="H64" s="108"/>
      <c r="I64" s="194">
        <f t="shared" si="2"/>
        <v>8</v>
      </c>
      <c r="J64" s="108">
        <v>7</v>
      </c>
      <c r="K64" s="242">
        <f t="shared" si="3"/>
        <v>100</v>
      </c>
      <c r="L64" s="108"/>
      <c r="M64" s="148">
        <f>L64/G64*100</f>
        <v>0</v>
      </c>
      <c r="N64" s="108"/>
      <c r="O64" s="173"/>
      <c r="P64" s="198">
        <f t="shared" si="4"/>
        <v>7</v>
      </c>
      <c r="Q64" s="108"/>
      <c r="R64" s="173"/>
      <c r="S64" s="108"/>
      <c r="T64" s="173"/>
      <c r="U64" s="108"/>
      <c r="V64" s="173"/>
      <c r="W64" s="198">
        <f t="shared" si="5"/>
        <v>0</v>
      </c>
      <c r="X64" s="173"/>
      <c r="Y64" s="272"/>
      <c r="Z64" s="2"/>
      <c r="AA64" s="2"/>
      <c r="AB64" s="2"/>
      <c r="AC64" s="48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1:95" ht="25.5" customHeight="1" thickBot="1">
      <c r="A65" s="115">
        <v>57</v>
      </c>
      <c r="B65" s="433" t="s">
        <v>554</v>
      </c>
      <c r="C65" s="93">
        <v>1</v>
      </c>
      <c r="D65" s="106"/>
      <c r="E65" s="193">
        <f t="shared" si="1"/>
        <v>0</v>
      </c>
      <c r="F65" s="108">
        <v>5</v>
      </c>
      <c r="G65" s="108"/>
      <c r="H65" s="108"/>
      <c r="I65" s="194">
        <f t="shared" si="2"/>
        <v>5</v>
      </c>
      <c r="J65" s="108"/>
      <c r="K65" s="242">
        <f t="shared" si="3"/>
        <v>0</v>
      </c>
      <c r="L65" s="108"/>
      <c r="M65" s="148"/>
      <c r="N65" s="108"/>
      <c r="O65" s="173"/>
      <c r="P65" s="198">
        <f t="shared" si="4"/>
        <v>0</v>
      </c>
      <c r="Q65" s="108"/>
      <c r="R65" s="173"/>
      <c r="S65" s="108"/>
      <c r="T65" s="173"/>
      <c r="U65" s="108"/>
      <c r="V65" s="173"/>
      <c r="W65" s="198">
        <f t="shared" si="5"/>
        <v>0</v>
      </c>
      <c r="X65" s="173"/>
      <c r="Y65" s="272"/>
      <c r="Z65" s="2"/>
      <c r="AA65" s="2"/>
      <c r="AB65" s="2"/>
      <c r="AC65" s="48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1:95" ht="25.5" customHeight="1" thickBot="1">
      <c r="A66" s="115">
        <v>58</v>
      </c>
      <c r="B66" s="433" t="s">
        <v>602</v>
      </c>
      <c r="C66" s="93">
        <v>1</v>
      </c>
      <c r="D66" s="106"/>
      <c r="E66" s="193">
        <f t="shared" si="1"/>
        <v>0</v>
      </c>
      <c r="F66" s="108">
        <v>14</v>
      </c>
      <c r="G66" s="108"/>
      <c r="H66" s="108">
        <v>5</v>
      </c>
      <c r="I66" s="194">
        <f t="shared" si="2"/>
        <v>19</v>
      </c>
      <c r="J66" s="108"/>
      <c r="K66" s="242">
        <f t="shared" si="3"/>
        <v>0</v>
      </c>
      <c r="L66" s="108"/>
      <c r="M66" s="148"/>
      <c r="N66" s="108"/>
      <c r="O66" s="173">
        <f>N66/H66*100</f>
        <v>0</v>
      </c>
      <c r="P66" s="198">
        <f t="shared" si="4"/>
        <v>0</v>
      </c>
      <c r="Q66" s="108"/>
      <c r="R66" s="173"/>
      <c r="S66" s="108"/>
      <c r="T66" s="173"/>
      <c r="U66" s="108"/>
      <c r="V66" s="173"/>
      <c r="W66" s="198">
        <f t="shared" si="5"/>
        <v>0</v>
      </c>
      <c r="X66" s="173"/>
      <c r="Y66" s="272"/>
      <c r="Z66" s="2"/>
      <c r="AA66" s="2"/>
      <c r="AB66" s="2"/>
      <c r="AC66" s="48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1:95" ht="25.5" customHeight="1" thickBot="1">
      <c r="A67" s="115">
        <v>59</v>
      </c>
      <c r="B67" s="433" t="s">
        <v>603</v>
      </c>
      <c r="C67" s="93">
        <v>1</v>
      </c>
      <c r="D67" s="106"/>
      <c r="E67" s="193">
        <f t="shared" si="1"/>
        <v>0</v>
      </c>
      <c r="F67" s="108">
        <v>12</v>
      </c>
      <c r="G67" s="108">
        <v>1</v>
      </c>
      <c r="H67" s="108">
        <v>1</v>
      </c>
      <c r="I67" s="194">
        <f t="shared" si="2"/>
        <v>14</v>
      </c>
      <c r="J67" s="108"/>
      <c r="K67" s="242">
        <f t="shared" si="3"/>
        <v>0</v>
      </c>
      <c r="L67" s="108"/>
      <c r="M67" s="148">
        <f>L67/G67*100</f>
        <v>0</v>
      </c>
      <c r="N67" s="108"/>
      <c r="O67" s="173">
        <f>N67/H67*100</f>
        <v>0</v>
      </c>
      <c r="P67" s="198">
        <f t="shared" si="4"/>
        <v>0</v>
      </c>
      <c r="Q67" s="108"/>
      <c r="R67" s="173"/>
      <c r="S67" s="108"/>
      <c r="T67" s="173"/>
      <c r="U67" s="108"/>
      <c r="V67" s="173"/>
      <c r="W67" s="198">
        <f t="shared" si="5"/>
        <v>0</v>
      </c>
      <c r="X67" s="173"/>
      <c r="Y67" s="272"/>
      <c r="Z67" s="2"/>
      <c r="AA67" s="2"/>
      <c r="AB67" s="2"/>
      <c r="AC67" s="48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1:95" ht="25.5" customHeight="1" thickBot="1">
      <c r="A68" s="115">
        <v>60</v>
      </c>
      <c r="B68" s="433" t="s">
        <v>604</v>
      </c>
      <c r="C68" s="93">
        <v>1</v>
      </c>
      <c r="D68" s="106">
        <v>1</v>
      </c>
      <c r="E68" s="193">
        <f t="shared" si="1"/>
        <v>100</v>
      </c>
      <c r="F68" s="108">
        <v>8</v>
      </c>
      <c r="G68" s="108"/>
      <c r="H68" s="108"/>
      <c r="I68" s="194">
        <f t="shared" si="2"/>
        <v>8</v>
      </c>
      <c r="J68" s="108">
        <v>8</v>
      </c>
      <c r="K68" s="242">
        <f t="shared" si="3"/>
        <v>100</v>
      </c>
      <c r="L68" s="108"/>
      <c r="M68" s="148"/>
      <c r="N68" s="108"/>
      <c r="O68" s="173"/>
      <c r="P68" s="198">
        <f t="shared" si="4"/>
        <v>8</v>
      </c>
      <c r="Q68" s="108"/>
      <c r="R68" s="173"/>
      <c r="S68" s="108"/>
      <c r="T68" s="173"/>
      <c r="U68" s="108"/>
      <c r="V68" s="173"/>
      <c r="W68" s="198">
        <f t="shared" si="5"/>
        <v>0</v>
      </c>
      <c r="X68" s="173"/>
      <c r="Y68" s="272"/>
      <c r="Z68" s="2"/>
      <c r="AA68" s="2"/>
      <c r="AB68" s="2"/>
      <c r="AC68" s="48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1:95" ht="25.5" customHeight="1" thickBot="1">
      <c r="A69" s="115">
        <v>61</v>
      </c>
      <c r="B69" s="433" t="s">
        <v>605</v>
      </c>
      <c r="C69" s="93">
        <v>1</v>
      </c>
      <c r="D69" s="106">
        <v>1</v>
      </c>
      <c r="E69" s="193">
        <f t="shared" si="1"/>
        <v>100</v>
      </c>
      <c r="F69" s="317">
        <v>6</v>
      </c>
      <c r="G69" s="94"/>
      <c r="H69" s="94"/>
      <c r="I69" s="194">
        <f t="shared" si="2"/>
        <v>6</v>
      </c>
      <c r="J69" s="94">
        <v>6</v>
      </c>
      <c r="K69" s="242">
        <f t="shared" si="3"/>
        <v>100</v>
      </c>
      <c r="L69" s="108"/>
      <c r="M69" s="148"/>
      <c r="N69" s="108"/>
      <c r="O69" s="173"/>
      <c r="P69" s="198">
        <f t="shared" si="4"/>
        <v>6</v>
      </c>
      <c r="Q69" s="108"/>
      <c r="R69" s="173"/>
      <c r="S69" s="108"/>
      <c r="T69" s="173"/>
      <c r="U69" s="108"/>
      <c r="V69" s="173"/>
      <c r="W69" s="198">
        <f t="shared" si="5"/>
        <v>0</v>
      </c>
      <c r="X69" s="173"/>
      <c r="Y69" s="272"/>
      <c r="Z69" s="2"/>
      <c r="AA69" s="2"/>
      <c r="AB69" s="2"/>
      <c r="AC69" s="48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1:95" ht="25.5" customHeight="1" thickBot="1">
      <c r="A70" s="115">
        <v>62</v>
      </c>
      <c r="B70" s="434" t="s">
        <v>606</v>
      </c>
      <c r="C70" s="93">
        <v>1</v>
      </c>
      <c r="D70" s="106"/>
      <c r="E70" s="193">
        <f t="shared" si="1"/>
        <v>0</v>
      </c>
      <c r="F70" s="108">
        <v>9</v>
      </c>
      <c r="G70" s="108"/>
      <c r="H70" s="108">
        <v>2</v>
      </c>
      <c r="I70" s="194">
        <f t="shared" si="2"/>
        <v>11</v>
      </c>
      <c r="J70" s="108"/>
      <c r="K70" s="242">
        <f t="shared" si="3"/>
        <v>0</v>
      </c>
      <c r="L70" s="108"/>
      <c r="M70" s="148"/>
      <c r="N70" s="108"/>
      <c r="O70" s="173">
        <f>N70/H70*100</f>
        <v>0</v>
      </c>
      <c r="P70" s="198">
        <f t="shared" si="4"/>
        <v>0</v>
      </c>
      <c r="Q70" s="108"/>
      <c r="R70" s="173"/>
      <c r="S70" s="108"/>
      <c r="T70" s="173"/>
      <c r="U70" s="108"/>
      <c r="V70" s="173"/>
      <c r="W70" s="198">
        <f t="shared" si="5"/>
        <v>0</v>
      </c>
      <c r="X70" s="173"/>
      <c r="Y70" s="272"/>
      <c r="Z70" s="2"/>
      <c r="AA70" s="2"/>
      <c r="AB70" s="2"/>
      <c r="AC70" s="48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1:95" ht="25.5" customHeight="1" thickBot="1">
      <c r="A71" s="115">
        <v>63</v>
      </c>
      <c r="B71" s="434" t="s">
        <v>607</v>
      </c>
      <c r="C71" s="435">
        <v>1</v>
      </c>
      <c r="D71" s="106">
        <v>1</v>
      </c>
      <c r="E71" s="193">
        <f t="shared" si="1"/>
        <v>100</v>
      </c>
      <c r="F71" s="108">
        <v>3</v>
      </c>
      <c r="G71" s="108"/>
      <c r="H71" s="108"/>
      <c r="I71" s="194">
        <f t="shared" si="2"/>
        <v>3</v>
      </c>
      <c r="J71" s="108">
        <v>3</v>
      </c>
      <c r="K71" s="242">
        <f t="shared" si="3"/>
        <v>100</v>
      </c>
      <c r="L71" s="108"/>
      <c r="M71" s="148"/>
      <c r="N71" s="108"/>
      <c r="O71" s="173"/>
      <c r="P71" s="198">
        <f t="shared" si="4"/>
        <v>3</v>
      </c>
      <c r="Q71" s="108"/>
      <c r="R71" s="173"/>
      <c r="S71" s="108"/>
      <c r="T71" s="173"/>
      <c r="U71" s="108"/>
      <c r="V71" s="173"/>
      <c r="W71" s="198">
        <f t="shared" si="5"/>
        <v>0</v>
      </c>
      <c r="X71" s="173"/>
      <c r="Y71" s="272"/>
      <c r="Z71" s="2"/>
      <c r="AA71" s="2"/>
      <c r="AB71" s="2"/>
      <c r="AC71" s="48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1:95" ht="25.5" customHeight="1" thickBot="1">
      <c r="A72" s="115">
        <v>64</v>
      </c>
      <c r="B72" s="433" t="s">
        <v>608</v>
      </c>
      <c r="C72" s="93">
        <v>1</v>
      </c>
      <c r="D72" s="106">
        <v>1</v>
      </c>
      <c r="E72" s="193">
        <f t="shared" si="1"/>
        <v>100</v>
      </c>
      <c r="F72" s="108">
        <v>4</v>
      </c>
      <c r="G72" s="108">
        <v>1</v>
      </c>
      <c r="H72" s="108"/>
      <c r="I72" s="194">
        <f t="shared" si="2"/>
        <v>5</v>
      </c>
      <c r="J72" s="108">
        <v>3</v>
      </c>
      <c r="K72" s="242">
        <f t="shared" si="3"/>
        <v>75</v>
      </c>
      <c r="L72" s="108">
        <v>1</v>
      </c>
      <c r="M72" s="148">
        <f>L72/G72*100</f>
        <v>100</v>
      </c>
      <c r="N72" s="108"/>
      <c r="O72" s="173"/>
      <c r="P72" s="198">
        <f t="shared" si="4"/>
        <v>4</v>
      </c>
      <c r="Q72" s="108"/>
      <c r="R72" s="173"/>
      <c r="S72" s="108"/>
      <c r="T72" s="173"/>
      <c r="U72" s="108"/>
      <c r="V72" s="173"/>
      <c r="W72" s="198">
        <f t="shared" si="5"/>
        <v>0</v>
      </c>
      <c r="X72" s="173"/>
      <c r="Y72" s="272"/>
      <c r="Z72" s="2"/>
      <c r="AA72" s="2"/>
      <c r="AB72" s="2"/>
      <c r="AC72" s="48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1:95" ht="25.5" customHeight="1" thickBot="1">
      <c r="A73" s="115">
        <v>65</v>
      </c>
      <c r="B73" s="433" t="s">
        <v>609</v>
      </c>
      <c r="C73" s="93">
        <v>1</v>
      </c>
      <c r="D73" s="106"/>
      <c r="E73" s="193">
        <f t="shared" si="1"/>
        <v>0</v>
      </c>
      <c r="F73" s="108">
        <v>5</v>
      </c>
      <c r="G73" s="108"/>
      <c r="H73" s="108"/>
      <c r="I73" s="194">
        <f t="shared" si="2"/>
        <v>5</v>
      </c>
      <c r="J73" s="108"/>
      <c r="K73" s="242">
        <f t="shared" si="3"/>
        <v>0</v>
      </c>
      <c r="L73" s="108"/>
      <c r="M73" s="148"/>
      <c r="N73" s="108"/>
      <c r="O73" s="173"/>
      <c r="P73" s="198">
        <f t="shared" si="4"/>
        <v>0</v>
      </c>
      <c r="Q73" s="108"/>
      <c r="R73" s="173"/>
      <c r="S73" s="108"/>
      <c r="T73" s="173"/>
      <c r="U73" s="108"/>
      <c r="V73" s="173"/>
      <c r="W73" s="198">
        <f t="shared" si="5"/>
        <v>0</v>
      </c>
      <c r="X73" s="173"/>
      <c r="Y73" s="272"/>
      <c r="Z73" s="2"/>
      <c r="AA73" s="2"/>
      <c r="AB73" s="2"/>
      <c r="AC73" s="48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1:95" ht="25.5" customHeight="1" thickBot="1">
      <c r="A74" s="115">
        <v>66</v>
      </c>
      <c r="B74" s="433" t="s">
        <v>610</v>
      </c>
      <c r="C74" s="93">
        <v>1</v>
      </c>
      <c r="D74" s="106"/>
      <c r="E74" s="193">
        <f aca="true" t="shared" si="6" ref="E74:E106">D74/C74*100</f>
        <v>0</v>
      </c>
      <c r="F74" s="108">
        <v>7</v>
      </c>
      <c r="G74" s="108"/>
      <c r="H74" s="108"/>
      <c r="I74" s="194">
        <f aca="true" t="shared" si="7" ref="I74:I106">H74+G74+F74</f>
        <v>7</v>
      </c>
      <c r="J74" s="108"/>
      <c r="K74" s="242">
        <f aca="true" t="shared" si="8" ref="K74:K106">J74/F74*100</f>
        <v>0</v>
      </c>
      <c r="L74" s="108"/>
      <c r="M74" s="148"/>
      <c r="N74" s="108"/>
      <c r="O74" s="173"/>
      <c r="P74" s="198">
        <f aca="true" t="shared" si="9" ref="P74:P106">J74+L74+N74</f>
        <v>0</v>
      </c>
      <c r="Q74" s="108"/>
      <c r="R74" s="173"/>
      <c r="S74" s="108"/>
      <c r="T74" s="173"/>
      <c r="U74" s="108"/>
      <c r="V74" s="173"/>
      <c r="W74" s="198">
        <f aca="true" t="shared" si="10" ref="W74:W105">Q74+S74+U74</f>
        <v>0</v>
      </c>
      <c r="X74" s="173"/>
      <c r="Y74" s="272"/>
      <c r="Z74" s="2"/>
      <c r="AA74" s="2"/>
      <c r="AB74" s="2"/>
      <c r="AC74" s="48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1:95" ht="25.5" customHeight="1" thickBot="1">
      <c r="A75" s="115">
        <v>67</v>
      </c>
      <c r="B75" s="433" t="s">
        <v>611</v>
      </c>
      <c r="C75" s="93">
        <v>1</v>
      </c>
      <c r="D75" s="106">
        <v>1</v>
      </c>
      <c r="E75" s="193">
        <f t="shared" si="6"/>
        <v>100</v>
      </c>
      <c r="F75" s="108">
        <v>5</v>
      </c>
      <c r="G75" s="108">
        <v>1</v>
      </c>
      <c r="H75" s="108"/>
      <c r="I75" s="194">
        <f t="shared" si="7"/>
        <v>6</v>
      </c>
      <c r="J75" s="108">
        <v>3</v>
      </c>
      <c r="K75" s="242">
        <f t="shared" si="8"/>
        <v>60</v>
      </c>
      <c r="L75" s="108"/>
      <c r="M75" s="148">
        <f>L75/G75*100</f>
        <v>0</v>
      </c>
      <c r="N75" s="108"/>
      <c r="O75" s="173"/>
      <c r="P75" s="198">
        <f t="shared" si="9"/>
        <v>3</v>
      </c>
      <c r="Q75" s="108"/>
      <c r="R75" s="173"/>
      <c r="S75" s="108"/>
      <c r="T75" s="173"/>
      <c r="U75" s="108"/>
      <c r="V75" s="173"/>
      <c r="W75" s="198">
        <f t="shared" si="10"/>
        <v>0</v>
      </c>
      <c r="X75" s="173"/>
      <c r="Y75" s="272"/>
      <c r="Z75" s="2"/>
      <c r="AA75" s="2"/>
      <c r="AB75" s="2"/>
      <c r="AC75" s="48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1:95" ht="25.5" customHeight="1" thickBot="1">
      <c r="A76" s="115">
        <v>68</v>
      </c>
      <c r="B76" s="433" t="s">
        <v>612</v>
      </c>
      <c r="C76" s="93">
        <v>1</v>
      </c>
      <c r="D76" s="106">
        <v>1</v>
      </c>
      <c r="E76" s="193">
        <f t="shared" si="6"/>
        <v>100</v>
      </c>
      <c r="F76" s="108">
        <v>8</v>
      </c>
      <c r="G76" s="108"/>
      <c r="H76" s="108"/>
      <c r="I76" s="194">
        <f t="shared" si="7"/>
        <v>8</v>
      </c>
      <c r="J76" s="108">
        <v>8</v>
      </c>
      <c r="K76" s="242">
        <f t="shared" si="8"/>
        <v>100</v>
      </c>
      <c r="L76" s="108"/>
      <c r="M76" s="148"/>
      <c r="N76" s="108"/>
      <c r="O76" s="173"/>
      <c r="P76" s="198">
        <f t="shared" si="9"/>
        <v>8</v>
      </c>
      <c r="Q76" s="108"/>
      <c r="R76" s="173"/>
      <c r="S76" s="108"/>
      <c r="T76" s="173"/>
      <c r="U76" s="108"/>
      <c r="V76" s="173"/>
      <c r="W76" s="198">
        <f t="shared" si="10"/>
        <v>0</v>
      </c>
      <c r="X76" s="173"/>
      <c r="Y76" s="272"/>
      <c r="Z76" s="2"/>
      <c r="AA76" s="2"/>
      <c r="AB76" s="2"/>
      <c r="AC76" s="48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1:95" ht="25.5" customHeight="1" thickBot="1">
      <c r="A77" s="115">
        <v>69</v>
      </c>
      <c r="B77" s="433" t="s">
        <v>202</v>
      </c>
      <c r="C77" s="93">
        <v>1</v>
      </c>
      <c r="D77" s="106">
        <v>1</v>
      </c>
      <c r="E77" s="193">
        <f t="shared" si="6"/>
        <v>100</v>
      </c>
      <c r="F77" s="108">
        <v>4</v>
      </c>
      <c r="G77" s="108"/>
      <c r="H77" s="108"/>
      <c r="I77" s="194">
        <f t="shared" si="7"/>
        <v>4</v>
      </c>
      <c r="J77" s="108">
        <v>4</v>
      </c>
      <c r="K77" s="242">
        <f t="shared" si="8"/>
        <v>100</v>
      </c>
      <c r="L77" s="108"/>
      <c r="M77" s="148"/>
      <c r="N77" s="108"/>
      <c r="O77" s="173"/>
      <c r="P77" s="198">
        <f t="shared" si="9"/>
        <v>4</v>
      </c>
      <c r="Q77" s="108"/>
      <c r="R77" s="173"/>
      <c r="S77" s="108"/>
      <c r="T77" s="173"/>
      <c r="U77" s="108"/>
      <c r="V77" s="173"/>
      <c r="W77" s="198">
        <f t="shared" si="10"/>
        <v>0</v>
      </c>
      <c r="X77" s="173"/>
      <c r="Y77" s="272"/>
      <c r="Z77" s="2"/>
      <c r="AA77" s="2"/>
      <c r="AB77" s="2"/>
      <c r="AC77" s="48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1:95" ht="25.5" customHeight="1" thickBot="1">
      <c r="A78" s="115">
        <v>70</v>
      </c>
      <c r="B78" s="433" t="s">
        <v>613</v>
      </c>
      <c r="C78" s="93">
        <v>1</v>
      </c>
      <c r="D78" s="106"/>
      <c r="E78" s="193">
        <f t="shared" si="6"/>
        <v>0</v>
      </c>
      <c r="F78" s="108">
        <v>28</v>
      </c>
      <c r="G78" s="108">
        <v>1</v>
      </c>
      <c r="H78" s="108">
        <v>3</v>
      </c>
      <c r="I78" s="194">
        <f t="shared" si="7"/>
        <v>32</v>
      </c>
      <c r="J78" s="108"/>
      <c r="K78" s="242">
        <f t="shared" si="8"/>
        <v>0</v>
      </c>
      <c r="L78" s="108"/>
      <c r="M78" s="148">
        <f>L78/G78*100</f>
        <v>0</v>
      </c>
      <c r="N78" s="108"/>
      <c r="O78" s="173">
        <f>N78/H78*100</f>
        <v>0</v>
      </c>
      <c r="P78" s="198">
        <f t="shared" si="9"/>
        <v>0</v>
      </c>
      <c r="Q78" s="108"/>
      <c r="R78" s="173"/>
      <c r="S78" s="108"/>
      <c r="T78" s="173"/>
      <c r="U78" s="108"/>
      <c r="V78" s="173"/>
      <c r="W78" s="198">
        <f t="shared" si="10"/>
        <v>0</v>
      </c>
      <c r="X78" s="173"/>
      <c r="Y78" s="272"/>
      <c r="Z78" s="2"/>
      <c r="AA78" s="2"/>
      <c r="AB78" s="2"/>
      <c r="AC78" s="48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1:95" ht="25.5" customHeight="1" thickBot="1">
      <c r="A79" s="115">
        <v>71</v>
      </c>
      <c r="B79" s="433" t="s">
        <v>614</v>
      </c>
      <c r="C79" s="93">
        <v>1</v>
      </c>
      <c r="D79" s="106">
        <v>1</v>
      </c>
      <c r="E79" s="193">
        <f t="shared" si="6"/>
        <v>100</v>
      </c>
      <c r="F79" s="317">
        <v>6</v>
      </c>
      <c r="G79" s="94"/>
      <c r="H79" s="94">
        <v>1</v>
      </c>
      <c r="I79" s="194">
        <f t="shared" si="7"/>
        <v>7</v>
      </c>
      <c r="J79" s="94">
        <v>6</v>
      </c>
      <c r="K79" s="242">
        <f t="shared" si="8"/>
        <v>100</v>
      </c>
      <c r="L79" s="108"/>
      <c r="M79" s="148"/>
      <c r="N79" s="108"/>
      <c r="O79" s="173">
        <f>N79/H79*100</f>
        <v>0</v>
      </c>
      <c r="P79" s="198">
        <f t="shared" si="9"/>
        <v>6</v>
      </c>
      <c r="Q79" s="108"/>
      <c r="R79" s="173"/>
      <c r="S79" s="108"/>
      <c r="T79" s="173"/>
      <c r="U79" s="108"/>
      <c r="V79" s="173"/>
      <c r="W79" s="198">
        <f t="shared" si="10"/>
        <v>0</v>
      </c>
      <c r="X79" s="173"/>
      <c r="Y79" s="272"/>
      <c r="Z79" s="2"/>
      <c r="AA79" s="2"/>
      <c r="AB79" s="2"/>
      <c r="AC79" s="48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1:95" ht="25.5" customHeight="1" thickBot="1">
      <c r="A80" s="115">
        <v>72</v>
      </c>
      <c r="B80" s="433" t="s">
        <v>615</v>
      </c>
      <c r="C80" s="93">
        <v>1</v>
      </c>
      <c r="D80" s="106"/>
      <c r="E80" s="193">
        <f t="shared" si="6"/>
        <v>0</v>
      </c>
      <c r="F80" s="108">
        <v>2</v>
      </c>
      <c r="G80" s="108"/>
      <c r="H80" s="108"/>
      <c r="I80" s="194">
        <f t="shared" si="7"/>
        <v>2</v>
      </c>
      <c r="J80" s="108"/>
      <c r="K80" s="242">
        <f t="shared" si="8"/>
        <v>0</v>
      </c>
      <c r="L80" s="108"/>
      <c r="M80" s="148"/>
      <c r="N80" s="108"/>
      <c r="O80" s="173"/>
      <c r="P80" s="198">
        <f t="shared" si="9"/>
        <v>0</v>
      </c>
      <c r="Q80" s="108"/>
      <c r="R80" s="173"/>
      <c r="S80" s="108"/>
      <c r="T80" s="173"/>
      <c r="U80" s="108"/>
      <c r="V80" s="173"/>
      <c r="W80" s="198">
        <f t="shared" si="10"/>
        <v>0</v>
      </c>
      <c r="X80" s="173"/>
      <c r="Y80" s="272"/>
      <c r="Z80" s="2"/>
      <c r="AA80" s="2"/>
      <c r="AB80" s="2"/>
      <c r="AC80" s="48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1:95" ht="25.5" customHeight="1" thickBot="1">
      <c r="A81" s="115">
        <v>73</v>
      </c>
      <c r="B81" s="433" t="s">
        <v>616</v>
      </c>
      <c r="C81" s="93">
        <v>1</v>
      </c>
      <c r="D81" s="106">
        <v>1</v>
      </c>
      <c r="E81" s="193">
        <f t="shared" si="6"/>
        <v>100</v>
      </c>
      <c r="F81" s="108">
        <v>2</v>
      </c>
      <c r="G81" s="108"/>
      <c r="H81" s="108"/>
      <c r="I81" s="194">
        <f t="shared" si="7"/>
        <v>2</v>
      </c>
      <c r="J81" s="108">
        <v>2</v>
      </c>
      <c r="K81" s="242">
        <f t="shared" si="8"/>
        <v>100</v>
      </c>
      <c r="L81" s="108"/>
      <c r="M81" s="148"/>
      <c r="N81" s="108"/>
      <c r="O81" s="173"/>
      <c r="P81" s="198">
        <f t="shared" si="9"/>
        <v>2</v>
      </c>
      <c r="Q81" s="108"/>
      <c r="R81" s="173"/>
      <c r="S81" s="108"/>
      <c r="T81" s="173"/>
      <c r="U81" s="108"/>
      <c r="V81" s="173"/>
      <c r="W81" s="198">
        <f t="shared" si="10"/>
        <v>0</v>
      </c>
      <c r="X81" s="173"/>
      <c r="Y81" s="272"/>
      <c r="Z81" s="2"/>
      <c r="AA81" s="2"/>
      <c r="AB81" s="2"/>
      <c r="AC81" s="48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1:95" ht="25.5" customHeight="1" thickBot="1">
      <c r="A82" s="115">
        <v>74</v>
      </c>
      <c r="B82" s="433" t="s">
        <v>617</v>
      </c>
      <c r="C82" s="93">
        <v>1</v>
      </c>
      <c r="D82" s="106"/>
      <c r="E82" s="193">
        <f t="shared" si="6"/>
        <v>0</v>
      </c>
      <c r="F82" s="108">
        <v>13</v>
      </c>
      <c r="G82" s="108"/>
      <c r="H82" s="108"/>
      <c r="I82" s="194">
        <f t="shared" si="7"/>
        <v>13</v>
      </c>
      <c r="J82" s="108"/>
      <c r="K82" s="242">
        <f t="shared" si="8"/>
        <v>0</v>
      </c>
      <c r="L82" s="108"/>
      <c r="M82" s="148"/>
      <c r="N82" s="108"/>
      <c r="O82" s="173"/>
      <c r="P82" s="198">
        <f t="shared" si="9"/>
        <v>0</v>
      </c>
      <c r="Q82" s="108"/>
      <c r="R82" s="173"/>
      <c r="S82" s="108"/>
      <c r="T82" s="173"/>
      <c r="U82" s="108"/>
      <c r="V82" s="173"/>
      <c r="W82" s="198">
        <f t="shared" si="10"/>
        <v>0</v>
      </c>
      <c r="X82" s="173"/>
      <c r="Y82" s="272"/>
      <c r="Z82" s="2"/>
      <c r="AA82" s="2"/>
      <c r="AB82" s="2"/>
      <c r="AC82" s="48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1:95" ht="25.5" customHeight="1" thickBot="1">
      <c r="A83" s="115">
        <v>75</v>
      </c>
      <c r="B83" s="433" t="s">
        <v>618</v>
      </c>
      <c r="C83" s="93">
        <v>1</v>
      </c>
      <c r="D83" s="106"/>
      <c r="E83" s="193">
        <f t="shared" si="6"/>
        <v>0</v>
      </c>
      <c r="F83" s="108">
        <v>4</v>
      </c>
      <c r="G83" s="108"/>
      <c r="H83" s="108"/>
      <c r="I83" s="194">
        <f t="shared" si="7"/>
        <v>4</v>
      </c>
      <c r="J83" s="108">
        <v>4</v>
      </c>
      <c r="K83" s="242">
        <f t="shared" si="8"/>
        <v>100</v>
      </c>
      <c r="L83" s="108"/>
      <c r="M83" s="148"/>
      <c r="N83" s="108"/>
      <c r="O83" s="173"/>
      <c r="P83" s="198">
        <f t="shared" si="9"/>
        <v>4</v>
      </c>
      <c r="Q83" s="108"/>
      <c r="R83" s="173"/>
      <c r="S83" s="108"/>
      <c r="T83" s="173"/>
      <c r="U83" s="108"/>
      <c r="V83" s="173"/>
      <c r="W83" s="198">
        <f t="shared" si="10"/>
        <v>0</v>
      </c>
      <c r="X83" s="173"/>
      <c r="Y83" s="272"/>
      <c r="Z83" s="2"/>
      <c r="AA83" s="2"/>
      <c r="AB83" s="2"/>
      <c r="AC83" s="48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1:95" ht="25.5" customHeight="1" thickBot="1">
      <c r="A84" s="115">
        <v>76</v>
      </c>
      <c r="B84" s="433" t="s">
        <v>619</v>
      </c>
      <c r="C84" s="93">
        <v>1</v>
      </c>
      <c r="D84" s="106"/>
      <c r="E84" s="193">
        <f t="shared" si="6"/>
        <v>0</v>
      </c>
      <c r="F84" s="317">
        <v>16</v>
      </c>
      <c r="G84" s="94"/>
      <c r="H84" s="94"/>
      <c r="I84" s="194">
        <f t="shared" si="7"/>
        <v>16</v>
      </c>
      <c r="J84" s="94"/>
      <c r="K84" s="242">
        <f t="shared" si="8"/>
        <v>0</v>
      </c>
      <c r="L84" s="108"/>
      <c r="M84" s="148"/>
      <c r="N84" s="108"/>
      <c r="O84" s="173"/>
      <c r="P84" s="198">
        <f t="shared" si="9"/>
        <v>0</v>
      </c>
      <c r="Q84" s="108"/>
      <c r="R84" s="173"/>
      <c r="S84" s="108"/>
      <c r="T84" s="173"/>
      <c r="U84" s="108"/>
      <c r="V84" s="173"/>
      <c r="W84" s="198">
        <f t="shared" si="10"/>
        <v>0</v>
      </c>
      <c r="X84" s="173"/>
      <c r="Y84" s="272"/>
      <c r="Z84" s="2"/>
      <c r="AA84" s="2"/>
      <c r="AB84" s="2"/>
      <c r="AC84" s="48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1:95" ht="25.5" customHeight="1" thickBot="1">
      <c r="A85" s="115">
        <v>77</v>
      </c>
      <c r="B85" s="433" t="s">
        <v>620</v>
      </c>
      <c r="C85" s="93">
        <v>1</v>
      </c>
      <c r="D85" s="106"/>
      <c r="E85" s="193">
        <f t="shared" si="6"/>
        <v>0</v>
      </c>
      <c r="F85" s="108">
        <v>5</v>
      </c>
      <c r="G85" s="108"/>
      <c r="H85" s="108"/>
      <c r="I85" s="194">
        <f t="shared" si="7"/>
        <v>5</v>
      </c>
      <c r="J85" s="108"/>
      <c r="K85" s="242">
        <f t="shared" si="8"/>
        <v>0</v>
      </c>
      <c r="L85" s="108"/>
      <c r="M85" s="148"/>
      <c r="N85" s="108"/>
      <c r="O85" s="173"/>
      <c r="P85" s="198">
        <f t="shared" si="9"/>
        <v>0</v>
      </c>
      <c r="Q85" s="108"/>
      <c r="R85" s="173"/>
      <c r="S85" s="108"/>
      <c r="T85" s="173"/>
      <c r="U85" s="108"/>
      <c r="V85" s="173"/>
      <c r="W85" s="198">
        <f t="shared" si="10"/>
        <v>0</v>
      </c>
      <c r="X85" s="173"/>
      <c r="Y85" s="272"/>
      <c r="Z85" s="2"/>
      <c r="AA85" s="2"/>
      <c r="AB85" s="2"/>
      <c r="AC85" s="48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1:95" ht="25.5" customHeight="1" thickBot="1">
      <c r="A86" s="115">
        <v>78</v>
      </c>
      <c r="B86" s="433" t="s">
        <v>621</v>
      </c>
      <c r="C86" s="93">
        <v>1</v>
      </c>
      <c r="D86" s="106"/>
      <c r="E86" s="193">
        <f t="shared" si="6"/>
        <v>0</v>
      </c>
      <c r="F86" s="108">
        <v>1</v>
      </c>
      <c r="G86" s="108"/>
      <c r="H86" s="108"/>
      <c r="I86" s="194">
        <f t="shared" si="7"/>
        <v>1</v>
      </c>
      <c r="J86" s="108"/>
      <c r="K86" s="242">
        <f t="shared" si="8"/>
        <v>0</v>
      </c>
      <c r="L86" s="108"/>
      <c r="M86" s="148"/>
      <c r="N86" s="108"/>
      <c r="O86" s="173"/>
      <c r="P86" s="198">
        <f t="shared" si="9"/>
        <v>0</v>
      </c>
      <c r="Q86" s="108"/>
      <c r="R86" s="173"/>
      <c r="S86" s="108"/>
      <c r="T86" s="173"/>
      <c r="U86" s="108"/>
      <c r="V86" s="173"/>
      <c r="W86" s="198">
        <f t="shared" si="10"/>
        <v>0</v>
      </c>
      <c r="X86" s="173"/>
      <c r="Y86" s="272"/>
      <c r="Z86" s="2"/>
      <c r="AA86" s="2"/>
      <c r="AB86" s="2"/>
      <c r="AC86" s="48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1:95" ht="25.5" customHeight="1" thickBot="1">
      <c r="A87" s="115">
        <v>79</v>
      </c>
      <c r="B87" s="433" t="s">
        <v>622</v>
      </c>
      <c r="C87" s="93">
        <v>1</v>
      </c>
      <c r="D87" s="106">
        <v>1</v>
      </c>
      <c r="E87" s="193">
        <f t="shared" si="6"/>
        <v>100</v>
      </c>
      <c r="F87" s="108">
        <v>4</v>
      </c>
      <c r="G87" s="108"/>
      <c r="H87" s="108"/>
      <c r="I87" s="194">
        <f t="shared" si="7"/>
        <v>4</v>
      </c>
      <c r="J87" s="108">
        <v>4</v>
      </c>
      <c r="K87" s="242">
        <f t="shared" si="8"/>
        <v>100</v>
      </c>
      <c r="L87" s="108"/>
      <c r="M87" s="148"/>
      <c r="N87" s="108"/>
      <c r="O87" s="173"/>
      <c r="P87" s="198">
        <f t="shared" si="9"/>
        <v>4</v>
      </c>
      <c r="Q87" s="108"/>
      <c r="R87" s="173"/>
      <c r="S87" s="108"/>
      <c r="T87" s="173"/>
      <c r="U87" s="108"/>
      <c r="V87" s="173"/>
      <c r="W87" s="198">
        <f t="shared" si="10"/>
        <v>0</v>
      </c>
      <c r="X87" s="173"/>
      <c r="Y87" s="272"/>
      <c r="Z87" s="2"/>
      <c r="AA87" s="2"/>
      <c r="AB87" s="2"/>
      <c r="AC87" s="48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1:95" ht="25.5" customHeight="1" thickBot="1">
      <c r="A88" s="115">
        <v>80</v>
      </c>
      <c r="B88" s="433" t="s">
        <v>325</v>
      </c>
      <c r="C88" s="93">
        <v>1</v>
      </c>
      <c r="D88" s="106"/>
      <c r="E88" s="193">
        <f t="shared" si="6"/>
        <v>0</v>
      </c>
      <c r="F88" s="108">
        <v>5</v>
      </c>
      <c r="G88" s="108"/>
      <c r="H88" s="108"/>
      <c r="I88" s="194">
        <f t="shared" si="7"/>
        <v>5</v>
      </c>
      <c r="J88" s="108"/>
      <c r="K88" s="242">
        <f t="shared" si="8"/>
        <v>0</v>
      </c>
      <c r="L88" s="108"/>
      <c r="M88" s="148"/>
      <c r="N88" s="108"/>
      <c r="O88" s="173"/>
      <c r="P88" s="198">
        <f t="shared" si="9"/>
        <v>0</v>
      </c>
      <c r="Q88" s="108"/>
      <c r="R88" s="173"/>
      <c r="S88" s="108"/>
      <c r="T88" s="173"/>
      <c r="U88" s="108"/>
      <c r="V88" s="173"/>
      <c r="W88" s="198">
        <f t="shared" si="10"/>
        <v>0</v>
      </c>
      <c r="X88" s="173"/>
      <c r="Y88" s="272"/>
      <c r="Z88" s="2"/>
      <c r="AA88" s="2"/>
      <c r="AB88" s="2"/>
      <c r="AC88" s="48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1:95" ht="25.5" customHeight="1" thickBot="1">
      <c r="A89" s="115">
        <v>81</v>
      </c>
      <c r="B89" s="433" t="s">
        <v>623</v>
      </c>
      <c r="C89" s="93">
        <v>1</v>
      </c>
      <c r="D89" s="106">
        <v>1</v>
      </c>
      <c r="E89" s="193">
        <f t="shared" si="6"/>
        <v>100</v>
      </c>
      <c r="F89" s="108">
        <v>5</v>
      </c>
      <c r="G89" s="108"/>
      <c r="H89" s="108"/>
      <c r="I89" s="194">
        <f t="shared" si="7"/>
        <v>5</v>
      </c>
      <c r="J89" s="108">
        <v>5</v>
      </c>
      <c r="K89" s="242">
        <f t="shared" si="8"/>
        <v>100</v>
      </c>
      <c r="L89" s="108"/>
      <c r="M89" s="148"/>
      <c r="N89" s="108"/>
      <c r="O89" s="173"/>
      <c r="P89" s="198">
        <f t="shared" si="9"/>
        <v>5</v>
      </c>
      <c r="Q89" s="108"/>
      <c r="R89" s="173"/>
      <c r="S89" s="108"/>
      <c r="T89" s="173"/>
      <c r="U89" s="108"/>
      <c r="V89" s="173"/>
      <c r="W89" s="198">
        <f t="shared" si="10"/>
        <v>0</v>
      </c>
      <c r="X89" s="173"/>
      <c r="Y89" s="272"/>
      <c r="Z89" s="2"/>
      <c r="AA89" s="2"/>
      <c r="AB89" s="2"/>
      <c r="AC89" s="48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1:95" ht="25.5" customHeight="1" thickBot="1">
      <c r="A90" s="115">
        <v>82</v>
      </c>
      <c r="B90" s="433" t="s">
        <v>624</v>
      </c>
      <c r="C90" s="93">
        <v>1</v>
      </c>
      <c r="D90" s="106">
        <v>1</v>
      </c>
      <c r="E90" s="193">
        <f t="shared" si="6"/>
        <v>100</v>
      </c>
      <c r="F90" s="108">
        <v>8</v>
      </c>
      <c r="G90" s="108"/>
      <c r="H90" s="108"/>
      <c r="I90" s="194">
        <f t="shared" si="7"/>
        <v>8</v>
      </c>
      <c r="J90" s="108">
        <v>8</v>
      </c>
      <c r="K90" s="242">
        <f t="shared" si="8"/>
        <v>100</v>
      </c>
      <c r="L90" s="108"/>
      <c r="M90" s="148"/>
      <c r="N90" s="108"/>
      <c r="O90" s="173"/>
      <c r="P90" s="198">
        <f t="shared" si="9"/>
        <v>8</v>
      </c>
      <c r="Q90" s="108"/>
      <c r="R90" s="173"/>
      <c r="S90" s="108"/>
      <c r="T90" s="173"/>
      <c r="U90" s="108"/>
      <c r="V90" s="173"/>
      <c r="W90" s="198">
        <f t="shared" si="10"/>
        <v>0</v>
      </c>
      <c r="X90" s="173"/>
      <c r="Y90" s="272"/>
      <c r="Z90" s="2"/>
      <c r="AA90" s="2"/>
      <c r="AB90" s="2"/>
      <c r="AC90" s="48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1:95" ht="25.5" customHeight="1" thickBot="1">
      <c r="A91" s="115">
        <v>83</v>
      </c>
      <c r="B91" s="433" t="s">
        <v>625</v>
      </c>
      <c r="C91" s="93">
        <v>1</v>
      </c>
      <c r="D91" s="106">
        <v>1</v>
      </c>
      <c r="E91" s="193">
        <f t="shared" si="6"/>
        <v>100</v>
      </c>
      <c r="F91" s="108">
        <v>2</v>
      </c>
      <c r="G91" s="108"/>
      <c r="H91" s="108"/>
      <c r="I91" s="194">
        <f t="shared" si="7"/>
        <v>2</v>
      </c>
      <c r="J91" s="108">
        <v>2</v>
      </c>
      <c r="K91" s="242">
        <f t="shared" si="8"/>
        <v>100</v>
      </c>
      <c r="L91" s="108"/>
      <c r="M91" s="148"/>
      <c r="N91" s="108"/>
      <c r="O91" s="173"/>
      <c r="P91" s="198">
        <f t="shared" si="9"/>
        <v>2</v>
      </c>
      <c r="Q91" s="108"/>
      <c r="R91" s="173"/>
      <c r="S91" s="108"/>
      <c r="T91" s="173"/>
      <c r="U91" s="108"/>
      <c r="V91" s="173"/>
      <c r="W91" s="198">
        <f t="shared" si="10"/>
        <v>0</v>
      </c>
      <c r="X91" s="173"/>
      <c r="Y91" s="272"/>
      <c r="Z91" s="2"/>
      <c r="AA91" s="2"/>
      <c r="AB91" s="2"/>
      <c r="AC91" s="48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1:95" ht="25.5" customHeight="1" thickBot="1">
      <c r="A92" s="115">
        <v>84</v>
      </c>
      <c r="B92" s="433" t="s">
        <v>626</v>
      </c>
      <c r="C92" s="93">
        <v>1</v>
      </c>
      <c r="D92" s="106">
        <v>1</v>
      </c>
      <c r="E92" s="193">
        <f t="shared" si="6"/>
        <v>100</v>
      </c>
      <c r="F92" s="317">
        <v>5</v>
      </c>
      <c r="G92" s="94"/>
      <c r="H92" s="94"/>
      <c r="I92" s="194">
        <f t="shared" si="7"/>
        <v>5</v>
      </c>
      <c r="J92" s="94">
        <v>5</v>
      </c>
      <c r="K92" s="242">
        <f t="shared" si="8"/>
        <v>100</v>
      </c>
      <c r="L92" s="108"/>
      <c r="M92" s="148"/>
      <c r="N92" s="108"/>
      <c r="O92" s="173"/>
      <c r="P92" s="198">
        <f t="shared" si="9"/>
        <v>5</v>
      </c>
      <c r="Q92" s="108"/>
      <c r="R92" s="173"/>
      <c r="S92" s="108"/>
      <c r="T92" s="173"/>
      <c r="U92" s="108"/>
      <c r="V92" s="173"/>
      <c r="W92" s="198">
        <f t="shared" si="10"/>
        <v>0</v>
      </c>
      <c r="X92" s="173"/>
      <c r="Y92" s="272"/>
      <c r="Z92" s="2"/>
      <c r="AA92" s="2"/>
      <c r="AB92" s="2"/>
      <c r="AC92" s="48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1:95" ht="25.5" customHeight="1" thickBot="1">
      <c r="A93" s="115">
        <v>85</v>
      </c>
      <c r="B93" s="433" t="s">
        <v>627</v>
      </c>
      <c r="C93" s="93">
        <v>1</v>
      </c>
      <c r="D93" s="106">
        <v>1</v>
      </c>
      <c r="E93" s="193">
        <f t="shared" si="6"/>
        <v>100</v>
      </c>
      <c r="F93" s="108">
        <v>2</v>
      </c>
      <c r="G93" s="108"/>
      <c r="H93" s="108"/>
      <c r="I93" s="194">
        <f t="shared" si="7"/>
        <v>2</v>
      </c>
      <c r="J93" s="108">
        <v>2</v>
      </c>
      <c r="K93" s="242">
        <f t="shared" si="8"/>
        <v>100</v>
      </c>
      <c r="L93" s="108"/>
      <c r="M93" s="148"/>
      <c r="N93" s="108"/>
      <c r="O93" s="173"/>
      <c r="P93" s="198">
        <f t="shared" si="9"/>
        <v>2</v>
      </c>
      <c r="Q93" s="108"/>
      <c r="R93" s="173"/>
      <c r="S93" s="108"/>
      <c r="T93" s="173"/>
      <c r="U93" s="108"/>
      <c r="V93" s="173"/>
      <c r="W93" s="198">
        <f t="shared" si="10"/>
        <v>0</v>
      </c>
      <c r="X93" s="173"/>
      <c r="Y93" s="272"/>
      <c r="Z93" s="2"/>
      <c r="AA93" s="2"/>
      <c r="AB93" s="2"/>
      <c r="AC93" s="48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1:95" ht="21" customHeight="1" thickBot="1">
      <c r="A94" s="115">
        <v>86</v>
      </c>
      <c r="B94" s="433" t="s">
        <v>628</v>
      </c>
      <c r="C94" s="93">
        <v>1</v>
      </c>
      <c r="D94" s="106"/>
      <c r="E94" s="193">
        <f t="shared" si="6"/>
        <v>0</v>
      </c>
      <c r="F94" s="108">
        <v>16</v>
      </c>
      <c r="G94" s="108">
        <v>1</v>
      </c>
      <c r="H94" s="108">
        <v>2</v>
      </c>
      <c r="I94" s="194">
        <f t="shared" si="7"/>
        <v>19</v>
      </c>
      <c r="J94" s="108"/>
      <c r="K94" s="242">
        <f t="shared" si="8"/>
        <v>0</v>
      </c>
      <c r="L94" s="108"/>
      <c r="M94" s="148">
        <f>L94/G94*100</f>
        <v>0</v>
      </c>
      <c r="N94" s="108"/>
      <c r="O94" s="173">
        <f>N94/H94*100</f>
        <v>0</v>
      </c>
      <c r="P94" s="198">
        <f t="shared" si="9"/>
        <v>0</v>
      </c>
      <c r="Q94" s="108"/>
      <c r="R94" s="173"/>
      <c r="S94" s="108"/>
      <c r="T94" s="173"/>
      <c r="U94" s="108"/>
      <c r="V94" s="173"/>
      <c r="W94" s="198">
        <f t="shared" si="10"/>
        <v>0</v>
      </c>
      <c r="X94" s="173"/>
      <c r="Y94" s="272"/>
      <c r="Z94" s="2"/>
      <c r="AA94" s="2"/>
      <c r="AB94" s="2"/>
      <c r="AC94" s="48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1:95" ht="25.5" customHeight="1" thickBot="1">
      <c r="A95" s="115">
        <v>87</v>
      </c>
      <c r="B95" s="433" t="s">
        <v>629</v>
      </c>
      <c r="C95" s="93">
        <v>1</v>
      </c>
      <c r="D95" s="106">
        <v>1</v>
      </c>
      <c r="E95" s="193">
        <f t="shared" si="6"/>
        <v>100</v>
      </c>
      <c r="F95" s="108">
        <v>5</v>
      </c>
      <c r="G95" s="108"/>
      <c r="H95" s="108"/>
      <c r="I95" s="194">
        <f t="shared" si="7"/>
        <v>5</v>
      </c>
      <c r="J95" s="108">
        <v>5</v>
      </c>
      <c r="K95" s="242">
        <f t="shared" si="8"/>
        <v>100</v>
      </c>
      <c r="L95" s="108"/>
      <c r="M95" s="148"/>
      <c r="N95" s="108"/>
      <c r="O95" s="173"/>
      <c r="P95" s="198">
        <f t="shared" si="9"/>
        <v>5</v>
      </c>
      <c r="Q95" s="108"/>
      <c r="R95" s="173"/>
      <c r="S95" s="108"/>
      <c r="T95" s="173"/>
      <c r="U95" s="108"/>
      <c r="V95" s="173"/>
      <c r="W95" s="198">
        <f t="shared" si="10"/>
        <v>0</v>
      </c>
      <c r="X95" s="173"/>
      <c r="Y95" s="272"/>
      <c r="Z95" s="2"/>
      <c r="AA95" s="2"/>
      <c r="AB95" s="2"/>
      <c r="AC95" s="48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1:95" ht="25.5" customHeight="1" thickBot="1">
      <c r="A96" s="115">
        <v>88</v>
      </c>
      <c r="B96" s="433" t="s">
        <v>630</v>
      </c>
      <c r="C96" s="93">
        <v>1</v>
      </c>
      <c r="D96" s="106"/>
      <c r="E96" s="193">
        <f t="shared" si="6"/>
        <v>0</v>
      </c>
      <c r="F96" s="108">
        <v>3</v>
      </c>
      <c r="G96" s="108"/>
      <c r="H96" s="108"/>
      <c r="I96" s="194">
        <f t="shared" si="7"/>
        <v>3</v>
      </c>
      <c r="J96" s="108"/>
      <c r="K96" s="242">
        <f t="shared" si="8"/>
        <v>0</v>
      </c>
      <c r="L96" s="108"/>
      <c r="M96" s="148"/>
      <c r="N96" s="108"/>
      <c r="O96" s="173"/>
      <c r="P96" s="198">
        <f t="shared" si="9"/>
        <v>0</v>
      </c>
      <c r="Q96" s="108"/>
      <c r="R96" s="173"/>
      <c r="S96" s="108"/>
      <c r="T96" s="173"/>
      <c r="U96" s="108"/>
      <c r="V96" s="173"/>
      <c r="W96" s="198">
        <f t="shared" si="10"/>
        <v>0</v>
      </c>
      <c r="X96" s="173"/>
      <c r="Y96" s="272"/>
      <c r="Z96" s="2"/>
      <c r="AA96" s="2"/>
      <c r="AB96" s="2"/>
      <c r="AC96" s="48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1:95" ht="25.5" customHeight="1" thickBot="1">
      <c r="A97" s="115">
        <v>89</v>
      </c>
      <c r="B97" s="433" t="s">
        <v>631</v>
      </c>
      <c r="C97" s="93">
        <v>1</v>
      </c>
      <c r="D97" s="106">
        <v>1</v>
      </c>
      <c r="E97" s="193">
        <f t="shared" si="6"/>
        <v>100</v>
      </c>
      <c r="F97" s="108">
        <v>2</v>
      </c>
      <c r="G97" s="108"/>
      <c r="H97" s="108"/>
      <c r="I97" s="194">
        <f t="shared" si="7"/>
        <v>2</v>
      </c>
      <c r="J97" s="108">
        <v>2</v>
      </c>
      <c r="K97" s="242">
        <f t="shared" si="8"/>
        <v>100</v>
      </c>
      <c r="L97" s="108"/>
      <c r="M97" s="148"/>
      <c r="N97" s="108"/>
      <c r="O97" s="173"/>
      <c r="P97" s="198">
        <f t="shared" si="9"/>
        <v>2</v>
      </c>
      <c r="Q97" s="108"/>
      <c r="R97" s="173"/>
      <c r="S97" s="108"/>
      <c r="T97" s="173"/>
      <c r="U97" s="108"/>
      <c r="V97" s="173"/>
      <c r="W97" s="198">
        <f t="shared" si="10"/>
        <v>0</v>
      </c>
      <c r="X97" s="173"/>
      <c r="Y97" s="272"/>
      <c r="Z97" s="2"/>
      <c r="AA97" s="2"/>
      <c r="AB97" s="2"/>
      <c r="AC97" s="48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1:95" ht="25.5" customHeight="1" thickBot="1">
      <c r="A98" s="115">
        <v>90</v>
      </c>
      <c r="B98" s="433" t="s">
        <v>834</v>
      </c>
      <c r="C98" s="93">
        <v>1</v>
      </c>
      <c r="D98" s="106"/>
      <c r="E98" s="193">
        <f t="shared" si="6"/>
        <v>0</v>
      </c>
      <c r="F98" s="108">
        <v>2</v>
      </c>
      <c r="G98" s="108"/>
      <c r="H98" s="108"/>
      <c r="I98" s="194">
        <f t="shared" si="7"/>
        <v>2</v>
      </c>
      <c r="J98" s="108"/>
      <c r="K98" s="242">
        <f t="shared" si="8"/>
        <v>0</v>
      </c>
      <c r="L98" s="108"/>
      <c r="M98" s="148"/>
      <c r="N98" s="108"/>
      <c r="O98" s="173"/>
      <c r="P98" s="198">
        <f t="shared" si="9"/>
        <v>0</v>
      </c>
      <c r="Q98" s="108"/>
      <c r="R98" s="173"/>
      <c r="S98" s="108"/>
      <c r="T98" s="173"/>
      <c r="U98" s="108"/>
      <c r="V98" s="173"/>
      <c r="W98" s="198">
        <f t="shared" si="10"/>
        <v>0</v>
      </c>
      <c r="X98" s="173"/>
      <c r="Y98" s="272"/>
      <c r="Z98" s="2"/>
      <c r="AA98" s="2"/>
      <c r="AB98" s="2"/>
      <c r="AC98" s="48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1:95" ht="25.5" customHeight="1" thickBot="1">
      <c r="A99" s="115">
        <v>91</v>
      </c>
      <c r="B99" s="433" t="s">
        <v>632</v>
      </c>
      <c r="C99" s="93">
        <v>1</v>
      </c>
      <c r="D99" s="106">
        <v>1</v>
      </c>
      <c r="E99" s="193">
        <f t="shared" si="6"/>
        <v>100</v>
      </c>
      <c r="F99" s="108">
        <v>20</v>
      </c>
      <c r="G99" s="108"/>
      <c r="H99" s="108">
        <v>1</v>
      </c>
      <c r="I99" s="194">
        <f t="shared" si="7"/>
        <v>21</v>
      </c>
      <c r="J99" s="108">
        <v>2</v>
      </c>
      <c r="K99" s="242">
        <f t="shared" si="8"/>
        <v>10</v>
      </c>
      <c r="L99" s="108"/>
      <c r="M99" s="148"/>
      <c r="N99" s="108">
        <v>1</v>
      </c>
      <c r="O99" s="173">
        <f>N99/H99*100</f>
        <v>100</v>
      </c>
      <c r="P99" s="198">
        <f t="shared" si="9"/>
        <v>3</v>
      </c>
      <c r="Q99" s="108"/>
      <c r="R99" s="173"/>
      <c r="S99" s="108"/>
      <c r="T99" s="173"/>
      <c r="U99" s="108"/>
      <c r="V99" s="173"/>
      <c r="W99" s="198">
        <f t="shared" si="10"/>
        <v>0</v>
      </c>
      <c r="X99" s="173"/>
      <c r="Y99" s="272"/>
      <c r="Z99" s="2"/>
      <c r="AA99" s="2"/>
      <c r="AB99" s="2"/>
      <c r="AC99" s="48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1:27" ht="21.75" customHeight="1" thickBot="1">
      <c r="A100" s="115">
        <v>92</v>
      </c>
      <c r="B100" s="433" t="s">
        <v>633</v>
      </c>
      <c r="C100" s="93">
        <v>1</v>
      </c>
      <c r="D100" s="149"/>
      <c r="E100" s="193">
        <f t="shared" si="6"/>
        <v>0</v>
      </c>
      <c r="F100" s="149">
        <v>2</v>
      </c>
      <c r="G100" s="149"/>
      <c r="H100" s="149"/>
      <c r="I100" s="194">
        <f t="shared" si="7"/>
        <v>2</v>
      </c>
      <c r="J100" s="149"/>
      <c r="K100" s="242">
        <f t="shared" si="8"/>
        <v>0</v>
      </c>
      <c r="L100" s="149"/>
      <c r="M100" s="148"/>
      <c r="N100" s="149"/>
      <c r="O100" s="173"/>
      <c r="P100" s="198">
        <f t="shared" si="9"/>
        <v>0</v>
      </c>
      <c r="Q100" s="149"/>
      <c r="R100" s="173"/>
      <c r="S100" s="149"/>
      <c r="T100" s="173"/>
      <c r="U100" s="149"/>
      <c r="V100" s="173"/>
      <c r="W100" s="198">
        <f t="shared" si="10"/>
        <v>0</v>
      </c>
      <c r="X100" s="173"/>
      <c r="Y100" s="272"/>
      <c r="Z100" s="2"/>
      <c r="AA100" s="2"/>
    </row>
    <row r="101" spans="1:27" ht="25.5" customHeight="1" thickBot="1">
      <c r="A101" s="164">
        <v>93</v>
      </c>
      <c r="B101" s="433" t="s">
        <v>634</v>
      </c>
      <c r="C101" s="93">
        <v>1</v>
      </c>
      <c r="D101" s="162">
        <v>1</v>
      </c>
      <c r="E101" s="193">
        <f t="shared" si="6"/>
        <v>100</v>
      </c>
      <c r="F101" s="317">
        <v>7</v>
      </c>
      <c r="G101" s="94">
        <v>0</v>
      </c>
      <c r="H101" s="94">
        <v>2</v>
      </c>
      <c r="I101" s="194">
        <f t="shared" si="7"/>
        <v>9</v>
      </c>
      <c r="J101" s="94">
        <v>4</v>
      </c>
      <c r="K101" s="242">
        <f t="shared" si="8"/>
        <v>57.14285714285714</v>
      </c>
      <c r="L101" s="108"/>
      <c r="M101" s="148"/>
      <c r="N101" s="162">
        <v>2</v>
      </c>
      <c r="O101" s="173">
        <f>N101/H101*100</f>
        <v>100</v>
      </c>
      <c r="P101" s="198">
        <f t="shared" si="9"/>
        <v>6</v>
      </c>
      <c r="Q101" s="108"/>
      <c r="R101" s="173"/>
      <c r="S101" s="108"/>
      <c r="T101" s="173"/>
      <c r="U101" s="162"/>
      <c r="V101" s="173"/>
      <c r="W101" s="198">
        <f t="shared" si="10"/>
        <v>0</v>
      </c>
      <c r="X101" s="173"/>
      <c r="Y101" s="272"/>
      <c r="Z101" s="2"/>
      <c r="AA101" s="2"/>
    </row>
    <row r="102" spans="1:27" ht="25.5" customHeight="1" thickBot="1">
      <c r="A102" s="116">
        <v>94</v>
      </c>
      <c r="B102" s="433" t="s">
        <v>635</v>
      </c>
      <c r="C102" s="93">
        <v>1</v>
      </c>
      <c r="D102" s="108"/>
      <c r="E102" s="193">
        <f t="shared" si="6"/>
        <v>0</v>
      </c>
      <c r="F102" s="108">
        <v>1</v>
      </c>
      <c r="G102" s="108"/>
      <c r="H102" s="108"/>
      <c r="I102" s="194">
        <f t="shared" si="7"/>
        <v>1</v>
      </c>
      <c r="J102" s="108"/>
      <c r="K102" s="242">
        <f t="shared" si="8"/>
        <v>0</v>
      </c>
      <c r="L102" s="108"/>
      <c r="M102" s="148"/>
      <c r="N102" s="108"/>
      <c r="O102" s="173"/>
      <c r="P102" s="198">
        <f t="shared" si="9"/>
        <v>0</v>
      </c>
      <c r="Q102" s="108"/>
      <c r="R102" s="173"/>
      <c r="S102" s="108"/>
      <c r="T102" s="173"/>
      <c r="U102" s="108"/>
      <c r="V102" s="173"/>
      <c r="W102" s="198">
        <f t="shared" si="10"/>
        <v>0</v>
      </c>
      <c r="X102" s="173"/>
      <c r="Y102" s="272"/>
      <c r="Z102" s="2"/>
      <c r="AA102" s="2"/>
    </row>
    <row r="103" spans="1:27" ht="25.5" customHeight="1" thickBot="1">
      <c r="A103" s="251">
        <v>95</v>
      </c>
      <c r="B103" s="433" t="s">
        <v>636</v>
      </c>
      <c r="C103" s="93">
        <v>1</v>
      </c>
      <c r="D103" s="183"/>
      <c r="E103" s="193">
        <f t="shared" si="6"/>
        <v>0</v>
      </c>
      <c r="F103" s="183">
        <v>6</v>
      </c>
      <c r="G103" s="183"/>
      <c r="H103" s="183"/>
      <c r="I103" s="194">
        <f t="shared" si="7"/>
        <v>6</v>
      </c>
      <c r="J103" s="183"/>
      <c r="K103" s="242">
        <f t="shared" si="8"/>
        <v>0</v>
      </c>
      <c r="L103" s="183"/>
      <c r="M103" s="148"/>
      <c r="N103" s="183"/>
      <c r="O103" s="173"/>
      <c r="P103" s="198">
        <f t="shared" si="9"/>
        <v>0</v>
      </c>
      <c r="Q103" s="183"/>
      <c r="R103" s="298"/>
      <c r="S103" s="183"/>
      <c r="T103" s="298"/>
      <c r="U103" s="183"/>
      <c r="V103" s="298"/>
      <c r="W103" s="198">
        <f t="shared" si="10"/>
        <v>0</v>
      </c>
      <c r="X103" s="298"/>
      <c r="Y103" s="424"/>
      <c r="Z103" s="2"/>
      <c r="AA103" s="2"/>
    </row>
    <row r="104" spans="1:27" ht="25.5" customHeight="1" thickBot="1">
      <c r="A104" s="251">
        <v>96</v>
      </c>
      <c r="B104" s="433" t="s">
        <v>637</v>
      </c>
      <c r="C104" s="93">
        <v>1</v>
      </c>
      <c r="D104" s="183"/>
      <c r="E104" s="193">
        <f t="shared" si="6"/>
        <v>0</v>
      </c>
      <c r="F104" s="183">
        <v>10</v>
      </c>
      <c r="G104" s="183"/>
      <c r="H104" s="183"/>
      <c r="I104" s="194">
        <f t="shared" si="7"/>
        <v>10</v>
      </c>
      <c r="J104" s="183"/>
      <c r="K104" s="242">
        <f t="shared" si="8"/>
        <v>0</v>
      </c>
      <c r="L104" s="183"/>
      <c r="M104" s="148"/>
      <c r="N104" s="183"/>
      <c r="O104" s="173"/>
      <c r="P104" s="198">
        <f t="shared" si="9"/>
        <v>0</v>
      </c>
      <c r="Q104" s="183"/>
      <c r="R104" s="298"/>
      <c r="S104" s="183"/>
      <c r="T104" s="298"/>
      <c r="U104" s="183"/>
      <c r="V104" s="298"/>
      <c r="W104" s="198">
        <f t="shared" si="10"/>
        <v>0</v>
      </c>
      <c r="X104" s="298"/>
      <c r="Y104" s="424"/>
      <c r="Z104" s="2"/>
      <c r="AA104" s="2"/>
    </row>
    <row r="105" spans="1:27" ht="27" customHeight="1" thickBot="1">
      <c r="A105" s="180">
        <v>97</v>
      </c>
      <c r="B105" s="562" t="s">
        <v>638</v>
      </c>
      <c r="C105" s="563">
        <v>1</v>
      </c>
      <c r="D105" s="297"/>
      <c r="E105" s="723">
        <f t="shared" si="6"/>
        <v>0</v>
      </c>
      <c r="F105" s="297">
        <v>9</v>
      </c>
      <c r="G105" s="297"/>
      <c r="H105" s="297"/>
      <c r="I105" s="724">
        <f t="shared" si="7"/>
        <v>9</v>
      </c>
      <c r="J105" s="297"/>
      <c r="K105" s="265">
        <f t="shared" si="8"/>
        <v>0</v>
      </c>
      <c r="L105" s="297"/>
      <c r="M105" s="184"/>
      <c r="N105" s="297"/>
      <c r="O105" s="298"/>
      <c r="P105" s="726">
        <f t="shared" si="9"/>
        <v>0</v>
      </c>
      <c r="Q105" s="297"/>
      <c r="R105" s="298"/>
      <c r="S105" s="297"/>
      <c r="T105" s="298"/>
      <c r="U105" s="297"/>
      <c r="V105" s="298"/>
      <c r="W105" s="726">
        <f t="shared" si="10"/>
        <v>0</v>
      </c>
      <c r="X105" s="290"/>
      <c r="Y105" s="299"/>
      <c r="Z105" s="2"/>
      <c r="AA105" s="2"/>
    </row>
    <row r="106" spans="1:254" s="11" customFormat="1" ht="25.5" customHeight="1" thickBot="1">
      <c r="A106" s="1018" t="s">
        <v>0</v>
      </c>
      <c r="B106" s="1019"/>
      <c r="C106" s="559">
        <f>SUM(C9:C105)</f>
        <v>97</v>
      </c>
      <c r="D106" s="559">
        <f aca="true" t="shared" si="11" ref="D106:X106">SUM(D9:D105)</f>
        <v>49</v>
      </c>
      <c r="E106" s="287">
        <f t="shared" si="6"/>
        <v>50.51546391752577</v>
      </c>
      <c r="F106" s="559">
        <f t="shared" si="11"/>
        <v>1096</v>
      </c>
      <c r="G106" s="559">
        <f t="shared" si="11"/>
        <v>76</v>
      </c>
      <c r="H106" s="559">
        <f t="shared" si="11"/>
        <v>134</v>
      </c>
      <c r="I106" s="559">
        <f t="shared" si="7"/>
        <v>1306</v>
      </c>
      <c r="J106" s="559">
        <f t="shared" si="11"/>
        <v>223</v>
      </c>
      <c r="K106" s="291">
        <f t="shared" si="8"/>
        <v>20.346715328467152</v>
      </c>
      <c r="L106" s="559">
        <f t="shared" si="11"/>
        <v>8</v>
      </c>
      <c r="M106" s="287">
        <f>L106/G106*100</f>
        <v>10.526315789473683</v>
      </c>
      <c r="N106" s="559">
        <f t="shared" si="11"/>
        <v>4</v>
      </c>
      <c r="O106" s="288">
        <f>N106/H106*100</f>
        <v>2.9850746268656714</v>
      </c>
      <c r="P106" s="288">
        <f t="shared" si="9"/>
        <v>235</v>
      </c>
      <c r="Q106" s="559">
        <f t="shared" si="11"/>
        <v>0</v>
      </c>
      <c r="R106" s="559">
        <f t="shared" si="11"/>
        <v>0</v>
      </c>
      <c r="S106" s="559">
        <f t="shared" si="11"/>
        <v>0</v>
      </c>
      <c r="T106" s="559">
        <f t="shared" si="11"/>
        <v>0</v>
      </c>
      <c r="U106" s="559">
        <f t="shared" si="11"/>
        <v>0</v>
      </c>
      <c r="V106" s="559">
        <f t="shared" si="11"/>
        <v>0</v>
      </c>
      <c r="W106" s="559">
        <f t="shared" si="11"/>
        <v>0</v>
      </c>
      <c r="X106" s="559">
        <f t="shared" si="11"/>
        <v>0</v>
      </c>
      <c r="Y106" s="292">
        <f>SUM(Y9:Y105)</f>
        <v>0</v>
      </c>
      <c r="Z106" s="12"/>
      <c r="AA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</row>
    <row r="107" spans="1:26" ht="19.5" customHeight="1">
      <c r="A107" s="7"/>
      <c r="B107" s="142"/>
      <c r="C107" s="142"/>
      <c r="D107" s="142"/>
      <c r="E107" s="284"/>
      <c r="F107" s="142"/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285"/>
      <c r="Y107" s="285"/>
      <c r="Z107" s="4"/>
    </row>
    <row r="108" spans="1:26" ht="16.5" customHeight="1">
      <c r="A108" s="2"/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4"/>
    </row>
    <row r="109" spans="1:26" ht="14.25" customHeight="1">
      <c r="A109" s="2"/>
      <c r="B109" s="142"/>
      <c r="C109" s="142"/>
      <c r="D109" s="142"/>
      <c r="E109" s="142"/>
      <c r="F109" s="142"/>
      <c r="G109" s="142"/>
      <c r="H109" s="142"/>
      <c r="I109" s="142"/>
      <c r="J109" s="142"/>
      <c r="K109" s="14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2"/>
    </row>
    <row r="110" spans="8:12" ht="14.25" customHeight="1">
      <c r="H110" s="2"/>
      <c r="I110" s="2"/>
      <c r="J110" s="4"/>
      <c r="K110" s="4"/>
      <c r="L110" s="2"/>
    </row>
    <row r="111" spans="8:12" ht="14.25" customHeight="1">
      <c r="H111" s="2"/>
      <c r="I111" s="2"/>
      <c r="J111" s="4"/>
      <c r="K111" s="4"/>
      <c r="L111" s="2"/>
    </row>
    <row r="112" spans="8:12" ht="14.25" customHeight="1">
      <c r="H112" s="2"/>
      <c r="I112" s="2"/>
      <c r="J112" s="4"/>
      <c r="K112" s="4"/>
      <c r="L112" s="2"/>
    </row>
    <row r="113" spans="8:12" ht="14.25" customHeight="1">
      <c r="H113" s="2"/>
      <c r="I113" s="2"/>
      <c r="J113" s="4"/>
      <c r="K113" s="4"/>
      <c r="L113" s="2"/>
    </row>
    <row r="114" spans="8:12" ht="14.25">
      <c r="H114" s="2"/>
      <c r="I114" s="2"/>
      <c r="J114" s="2"/>
      <c r="K114" s="2"/>
      <c r="L114" s="2"/>
    </row>
  </sheetData>
  <sheetProtection/>
  <mergeCells count="26">
    <mergeCell ref="S6:T6"/>
    <mergeCell ref="U6:V6"/>
    <mergeCell ref="W6:W7"/>
    <mergeCell ref="X6:X7"/>
    <mergeCell ref="Y6:Y7"/>
    <mergeCell ref="A106:B106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2755905511811024" right="0.1968503937007874" top="0.25" bottom="0.31496062992125984" header="0.17" footer="0.1968503937007874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95">
      <selection activeCell="K112" sqref="K112"/>
    </sheetView>
  </sheetViews>
  <sheetFormatPr defaultColWidth="9.140625" defaultRowHeight="12.75"/>
  <cols>
    <col min="1" max="1" width="4.00390625" style="569" customWidth="1"/>
    <col min="2" max="2" width="15.7109375" style="89" customWidth="1"/>
    <col min="3" max="3" width="7.28125" style="89" customWidth="1"/>
    <col min="4" max="4" width="6.57421875" style="89" customWidth="1"/>
    <col min="5" max="5" width="6.7109375" style="89" customWidth="1"/>
    <col min="6" max="8" width="6.140625" style="89" customWidth="1"/>
    <col min="9" max="9" width="6.57421875" style="89" customWidth="1"/>
    <col min="10" max="10" width="8.421875" style="89" customWidth="1"/>
    <col min="11" max="11" width="9.00390625" style="440" customWidth="1"/>
    <col min="12" max="12" width="7.57421875" style="89" customWidth="1"/>
    <col min="13" max="13" width="6.421875" style="569" customWidth="1"/>
    <col min="14" max="14" width="8.28125" style="89" customWidth="1"/>
    <col min="15" max="15" width="6.421875" style="569" customWidth="1"/>
    <col min="16" max="16" width="7.421875" style="569" customWidth="1"/>
    <col min="17" max="17" width="7.140625" style="89" customWidth="1"/>
    <col min="18" max="19" width="7.57421875" style="89" customWidth="1"/>
    <col min="20" max="20" width="6.140625" style="89" customWidth="1"/>
    <col min="21" max="21" width="7.57421875" style="89" customWidth="1"/>
    <col min="22" max="22" width="7.28125" style="89" customWidth="1"/>
    <col min="23" max="23" width="8.140625" style="89" customWidth="1"/>
    <col min="24" max="24" width="7.8515625" style="89" customWidth="1"/>
    <col min="25" max="16384" width="9.140625" style="89" customWidth="1"/>
  </cols>
  <sheetData>
    <row r="1" spans="1:24" ht="68.25" customHeight="1">
      <c r="A1" s="1054" t="s">
        <v>850</v>
      </c>
      <c r="B1" s="1054"/>
      <c r="C1" s="1054"/>
      <c r="D1" s="1054"/>
      <c r="E1" s="1054"/>
      <c r="F1" s="1054"/>
      <c r="G1" s="1054"/>
      <c r="H1" s="1054"/>
      <c r="I1" s="1054"/>
      <c r="J1" s="1054"/>
      <c r="K1" s="1054"/>
      <c r="L1" s="1054"/>
      <c r="M1" s="1054"/>
      <c r="N1" s="1054"/>
      <c r="O1" s="1054"/>
      <c r="P1" s="1054"/>
      <c r="Q1" s="1054"/>
      <c r="R1" s="1054"/>
      <c r="S1" s="1054"/>
      <c r="T1" s="1054"/>
      <c r="U1" s="1054"/>
      <c r="V1" s="1054"/>
      <c r="W1" s="1054"/>
      <c r="X1" s="1054"/>
    </row>
    <row r="2" spans="1:24" ht="20.25">
      <c r="A2" s="1055" t="s">
        <v>813</v>
      </c>
      <c r="B2" s="1055"/>
      <c r="C2" s="1055"/>
      <c r="D2" s="1055"/>
      <c r="E2" s="1055"/>
      <c r="F2" s="1055"/>
      <c r="G2" s="1055"/>
      <c r="H2" s="1055"/>
      <c r="I2" s="1055"/>
      <c r="J2" s="1055"/>
      <c r="K2" s="1055"/>
      <c r="L2" s="1055"/>
      <c r="M2" s="1055"/>
      <c r="N2" s="1055"/>
      <c r="O2" s="1055"/>
      <c r="P2" s="1055"/>
      <c r="Q2" s="1055"/>
      <c r="R2" s="1055"/>
      <c r="S2" s="1055"/>
      <c r="T2" s="1055"/>
      <c r="U2" s="1055"/>
      <c r="V2" s="1055"/>
      <c r="W2" s="1055"/>
      <c r="X2" s="1055"/>
    </row>
    <row r="3" spans="1:24" ht="13.5">
      <c r="A3" s="567"/>
      <c r="B3" s="436"/>
      <c r="C3" s="436"/>
      <c r="D3" s="436"/>
      <c r="E3" s="436"/>
      <c r="F3" s="436"/>
      <c r="G3" s="436"/>
      <c r="H3" s="436"/>
      <c r="I3" s="436"/>
      <c r="J3" s="436"/>
      <c r="K3" s="564"/>
      <c r="L3" s="436"/>
      <c r="M3" s="567"/>
      <c r="N3" s="436"/>
      <c r="O3" s="567"/>
      <c r="P3" s="567"/>
      <c r="Q3" s="436"/>
      <c r="R3" s="436"/>
      <c r="S3" s="436"/>
      <c r="T3" s="436"/>
      <c r="U3" s="436"/>
      <c r="V3" s="436"/>
      <c r="W3" s="436"/>
      <c r="X3" s="436"/>
    </row>
    <row r="4" spans="1:25" ht="49.5" customHeight="1">
      <c r="A4" s="1058" t="s">
        <v>24</v>
      </c>
      <c r="B4" s="1058" t="s">
        <v>289</v>
      </c>
      <c r="C4" s="1056" t="s">
        <v>20</v>
      </c>
      <c r="D4" s="1056"/>
      <c r="E4" s="1056"/>
      <c r="F4" s="1056"/>
      <c r="G4" s="1056"/>
      <c r="H4" s="1056"/>
      <c r="I4" s="1058" t="s">
        <v>0</v>
      </c>
      <c r="J4" s="1056" t="s">
        <v>225</v>
      </c>
      <c r="K4" s="1056"/>
      <c r="L4" s="1056"/>
      <c r="M4" s="1056"/>
      <c r="N4" s="1056"/>
      <c r="O4" s="1056"/>
      <c r="P4" s="1058" t="s">
        <v>0</v>
      </c>
      <c r="Q4" s="1056" t="s">
        <v>18</v>
      </c>
      <c r="R4" s="1056"/>
      <c r="S4" s="1056"/>
      <c r="T4" s="1056"/>
      <c r="U4" s="1056"/>
      <c r="V4" s="1056"/>
      <c r="W4" s="1058" t="s">
        <v>0</v>
      </c>
      <c r="X4" s="1063" t="s">
        <v>835</v>
      </c>
      <c r="Y4" s="1063"/>
    </row>
    <row r="5" spans="1:25" ht="86.25" customHeight="1">
      <c r="A5" s="1059"/>
      <c r="B5" s="1059"/>
      <c r="C5" s="1057" t="s">
        <v>22</v>
      </c>
      <c r="D5" s="552" t="s">
        <v>226</v>
      </c>
      <c r="E5" s="1061" t="s">
        <v>12</v>
      </c>
      <c r="F5" s="1056" t="s">
        <v>16</v>
      </c>
      <c r="G5" s="1056" t="s">
        <v>290</v>
      </c>
      <c r="H5" s="1056" t="s">
        <v>14</v>
      </c>
      <c r="I5" s="1059"/>
      <c r="J5" s="1056" t="s">
        <v>16</v>
      </c>
      <c r="K5" s="1056"/>
      <c r="L5" s="1056" t="s">
        <v>291</v>
      </c>
      <c r="M5" s="1056"/>
      <c r="N5" s="1056" t="s">
        <v>292</v>
      </c>
      <c r="O5" s="1056"/>
      <c r="P5" s="1059"/>
      <c r="Q5" s="1056" t="s">
        <v>16</v>
      </c>
      <c r="R5" s="1056"/>
      <c r="S5" s="1056" t="s">
        <v>291</v>
      </c>
      <c r="T5" s="1056"/>
      <c r="U5" s="1056" t="s">
        <v>292</v>
      </c>
      <c r="V5" s="1056"/>
      <c r="W5" s="1059"/>
      <c r="X5" s="1003" t="s">
        <v>771</v>
      </c>
      <c r="Y5" s="1064" t="s">
        <v>770</v>
      </c>
    </row>
    <row r="6" spans="1:25" ht="26.25" customHeight="1">
      <c r="A6" s="1060"/>
      <c r="B6" s="1060"/>
      <c r="C6" s="1057"/>
      <c r="D6" s="553" t="s">
        <v>293</v>
      </c>
      <c r="E6" s="1061"/>
      <c r="F6" s="1056"/>
      <c r="G6" s="1056"/>
      <c r="H6" s="1056"/>
      <c r="I6" s="1060"/>
      <c r="J6" s="561" t="s">
        <v>293</v>
      </c>
      <c r="K6" s="565" t="s">
        <v>12</v>
      </c>
      <c r="L6" s="561" t="s">
        <v>293</v>
      </c>
      <c r="M6" s="561" t="s">
        <v>12</v>
      </c>
      <c r="N6" s="561" t="s">
        <v>293</v>
      </c>
      <c r="O6" s="561" t="s">
        <v>12</v>
      </c>
      <c r="P6" s="1060"/>
      <c r="Q6" s="561" t="s">
        <v>293</v>
      </c>
      <c r="R6" s="561" t="s">
        <v>12</v>
      </c>
      <c r="S6" s="561" t="s">
        <v>293</v>
      </c>
      <c r="T6" s="561" t="s">
        <v>12</v>
      </c>
      <c r="U6" s="561" t="s">
        <v>293</v>
      </c>
      <c r="V6" s="561" t="s">
        <v>12</v>
      </c>
      <c r="W6" s="1060"/>
      <c r="X6" s="1003"/>
      <c r="Y6" s="1064"/>
    </row>
    <row r="7" spans="1:25" ht="21.75" customHeight="1">
      <c r="A7" s="561">
        <v>1</v>
      </c>
      <c r="B7" s="561">
        <v>2</v>
      </c>
      <c r="C7" s="561">
        <v>3</v>
      </c>
      <c r="D7" s="561">
        <v>4</v>
      </c>
      <c r="E7" s="561">
        <v>5</v>
      </c>
      <c r="F7" s="561">
        <v>6</v>
      </c>
      <c r="G7" s="561">
        <v>7</v>
      </c>
      <c r="H7" s="561">
        <v>8</v>
      </c>
      <c r="I7" s="561">
        <v>9</v>
      </c>
      <c r="J7" s="561">
        <v>10</v>
      </c>
      <c r="K7" s="561">
        <v>11</v>
      </c>
      <c r="L7" s="561">
        <v>12</v>
      </c>
      <c r="M7" s="561">
        <v>13</v>
      </c>
      <c r="N7" s="561">
        <v>14</v>
      </c>
      <c r="O7" s="561">
        <v>15</v>
      </c>
      <c r="P7" s="561">
        <v>16</v>
      </c>
      <c r="Q7" s="561">
        <v>17</v>
      </c>
      <c r="R7" s="561">
        <v>18</v>
      </c>
      <c r="S7" s="561">
        <v>19</v>
      </c>
      <c r="T7" s="561">
        <v>20</v>
      </c>
      <c r="U7" s="561">
        <v>21</v>
      </c>
      <c r="V7" s="561">
        <v>22</v>
      </c>
      <c r="W7" s="561">
        <v>23</v>
      </c>
      <c r="X7" s="561">
        <v>24</v>
      </c>
      <c r="Y7" s="561">
        <v>25</v>
      </c>
    </row>
    <row r="8" spans="1:25" ht="24.75" customHeight="1">
      <c r="A8" s="119">
        <v>1</v>
      </c>
      <c r="B8" s="463" t="s">
        <v>294</v>
      </c>
      <c r="C8" s="118">
        <v>1</v>
      </c>
      <c r="D8" s="118">
        <v>1</v>
      </c>
      <c r="E8" s="118">
        <f>D8/C8*100</f>
        <v>100</v>
      </c>
      <c r="F8" s="118">
        <v>248</v>
      </c>
      <c r="G8" s="118">
        <v>23</v>
      </c>
      <c r="H8" s="118">
        <v>40</v>
      </c>
      <c r="I8" s="118">
        <f>F8+G8+H8</f>
        <v>311</v>
      </c>
      <c r="J8" s="118">
        <v>66</v>
      </c>
      <c r="K8" s="789">
        <f>J8/F8*100</f>
        <v>26.61290322580645</v>
      </c>
      <c r="L8" s="118">
        <v>7</v>
      </c>
      <c r="M8" s="441">
        <f>L8/G8*100</f>
        <v>30.434782608695656</v>
      </c>
      <c r="N8" s="118">
        <v>7</v>
      </c>
      <c r="O8" s="441">
        <f>N8/H8*100</f>
        <v>17.5</v>
      </c>
      <c r="P8" s="441">
        <f>J8+L8+N8</f>
        <v>80</v>
      </c>
      <c r="Q8" s="118">
        <v>0</v>
      </c>
      <c r="R8" s="118">
        <f>Q8/J8*100</f>
        <v>0</v>
      </c>
      <c r="S8" s="118">
        <v>0</v>
      </c>
      <c r="T8" s="119">
        <f>S8/L8*100</f>
        <v>0</v>
      </c>
      <c r="U8" s="118">
        <v>0</v>
      </c>
      <c r="V8" s="118">
        <f>U8/N8*100</f>
        <v>0</v>
      </c>
      <c r="W8" s="118">
        <f>Q8+S8+U8</f>
        <v>0</v>
      </c>
      <c r="X8" s="790"/>
      <c r="Y8" s="791"/>
    </row>
    <row r="9" spans="1:25" ht="24" customHeight="1">
      <c r="A9" s="119">
        <v>2</v>
      </c>
      <c r="B9" s="463" t="s">
        <v>295</v>
      </c>
      <c r="C9" s="118">
        <v>1</v>
      </c>
      <c r="D9" s="118">
        <v>1</v>
      </c>
      <c r="E9" s="118">
        <f aca="true" t="shared" si="0" ref="E9:E72">D9/C9*100</f>
        <v>100</v>
      </c>
      <c r="F9" s="118">
        <v>45</v>
      </c>
      <c r="G9" s="118">
        <v>7</v>
      </c>
      <c r="H9" s="118">
        <v>11</v>
      </c>
      <c r="I9" s="118">
        <f aca="true" t="shared" si="1" ref="I9:I72">F9+G9+H9</f>
        <v>63</v>
      </c>
      <c r="J9" s="118">
        <v>45</v>
      </c>
      <c r="K9" s="789">
        <f aca="true" t="shared" si="2" ref="K9:K72">J9/F9*100</f>
        <v>100</v>
      </c>
      <c r="L9" s="118">
        <v>2</v>
      </c>
      <c r="M9" s="441">
        <f>L9/G9*100</f>
        <v>28.57142857142857</v>
      </c>
      <c r="N9" s="118">
        <v>7</v>
      </c>
      <c r="O9" s="441">
        <f>N9/H9*100</f>
        <v>63.63636363636363</v>
      </c>
      <c r="P9" s="441">
        <f aca="true" t="shared" si="3" ref="P9:P72">J9+L9+N9</f>
        <v>54</v>
      </c>
      <c r="Q9" s="118">
        <v>0</v>
      </c>
      <c r="R9" s="118">
        <f aca="true" t="shared" si="4" ref="R9:R72">Q9/J9*100</f>
        <v>0</v>
      </c>
      <c r="S9" s="118">
        <v>0</v>
      </c>
      <c r="T9" s="119">
        <f>S9/L9*100</f>
        <v>0</v>
      </c>
      <c r="U9" s="118">
        <v>0</v>
      </c>
      <c r="V9" s="118">
        <f>U9/N9*100</f>
        <v>0</v>
      </c>
      <c r="W9" s="118">
        <f aca="true" t="shared" si="5" ref="W9:W72">Q9+S9+U9</f>
        <v>0</v>
      </c>
      <c r="X9" s="118"/>
      <c r="Y9" s="791"/>
    </row>
    <row r="10" spans="1:25" ht="18" customHeight="1">
      <c r="A10" s="119">
        <v>3</v>
      </c>
      <c r="B10" s="283" t="s">
        <v>296</v>
      </c>
      <c r="C10" s="118">
        <v>1</v>
      </c>
      <c r="D10" s="118">
        <v>1</v>
      </c>
      <c r="E10" s="118">
        <f t="shared" si="0"/>
        <v>100</v>
      </c>
      <c r="F10" s="119">
        <v>2</v>
      </c>
      <c r="G10" s="119">
        <v>0</v>
      </c>
      <c r="H10" s="118">
        <v>0</v>
      </c>
      <c r="I10" s="118">
        <f t="shared" si="1"/>
        <v>2</v>
      </c>
      <c r="J10" s="118">
        <v>2</v>
      </c>
      <c r="K10" s="789">
        <f t="shared" si="2"/>
        <v>100</v>
      </c>
      <c r="L10" s="118">
        <v>0</v>
      </c>
      <c r="M10" s="119"/>
      <c r="N10" s="118">
        <v>0</v>
      </c>
      <c r="O10" s="119"/>
      <c r="P10" s="441">
        <f t="shared" si="3"/>
        <v>2</v>
      </c>
      <c r="Q10" s="118">
        <v>0</v>
      </c>
      <c r="R10" s="118">
        <f t="shared" si="4"/>
        <v>0</v>
      </c>
      <c r="S10" s="118">
        <v>0</v>
      </c>
      <c r="T10" s="119"/>
      <c r="U10" s="118">
        <v>0</v>
      </c>
      <c r="V10" s="118"/>
      <c r="W10" s="118">
        <f t="shared" si="5"/>
        <v>0</v>
      </c>
      <c r="X10" s="118"/>
      <c r="Y10" s="791"/>
    </row>
    <row r="11" spans="1:25" ht="20.25" customHeight="1">
      <c r="A11" s="119">
        <v>4</v>
      </c>
      <c r="B11" s="283" t="s">
        <v>297</v>
      </c>
      <c r="C11" s="118">
        <v>1</v>
      </c>
      <c r="D11" s="118">
        <v>1</v>
      </c>
      <c r="E11" s="118">
        <f t="shared" si="0"/>
        <v>100</v>
      </c>
      <c r="F11" s="119">
        <v>3</v>
      </c>
      <c r="G11" s="119">
        <v>0</v>
      </c>
      <c r="H11" s="118">
        <v>0</v>
      </c>
      <c r="I11" s="118">
        <f t="shared" si="1"/>
        <v>3</v>
      </c>
      <c r="J11" s="118">
        <v>3</v>
      </c>
      <c r="K11" s="789">
        <f t="shared" si="2"/>
        <v>100</v>
      </c>
      <c r="L11" s="118">
        <v>0</v>
      </c>
      <c r="M11" s="119"/>
      <c r="N11" s="118">
        <v>0</v>
      </c>
      <c r="O11" s="119"/>
      <c r="P11" s="441">
        <f t="shared" si="3"/>
        <v>3</v>
      </c>
      <c r="Q11" s="118">
        <v>0</v>
      </c>
      <c r="R11" s="118">
        <f t="shared" si="4"/>
        <v>0</v>
      </c>
      <c r="S11" s="118">
        <v>0</v>
      </c>
      <c r="T11" s="119"/>
      <c r="U11" s="118">
        <v>0</v>
      </c>
      <c r="V11" s="118"/>
      <c r="W11" s="118">
        <f t="shared" si="5"/>
        <v>0</v>
      </c>
      <c r="X11" s="118"/>
      <c r="Y11" s="791"/>
    </row>
    <row r="12" spans="1:25" ht="20.25" customHeight="1">
      <c r="A12" s="119">
        <v>5</v>
      </c>
      <c r="B12" s="283" t="s">
        <v>298</v>
      </c>
      <c r="C12" s="118">
        <v>1</v>
      </c>
      <c r="D12" s="118">
        <v>1</v>
      </c>
      <c r="E12" s="118">
        <f t="shared" si="0"/>
        <v>100</v>
      </c>
      <c r="F12" s="119">
        <v>5</v>
      </c>
      <c r="G12" s="119">
        <v>0</v>
      </c>
      <c r="H12" s="118">
        <v>0</v>
      </c>
      <c r="I12" s="118">
        <f t="shared" si="1"/>
        <v>5</v>
      </c>
      <c r="J12" s="118">
        <v>5</v>
      </c>
      <c r="K12" s="789">
        <f t="shared" si="2"/>
        <v>100</v>
      </c>
      <c r="L12" s="118">
        <v>0</v>
      </c>
      <c r="M12" s="119"/>
      <c r="N12" s="118">
        <v>0</v>
      </c>
      <c r="O12" s="119"/>
      <c r="P12" s="441">
        <f t="shared" si="3"/>
        <v>5</v>
      </c>
      <c r="Q12" s="118">
        <v>0</v>
      </c>
      <c r="R12" s="118">
        <f t="shared" si="4"/>
        <v>0</v>
      </c>
      <c r="S12" s="118">
        <v>0</v>
      </c>
      <c r="T12" s="119"/>
      <c r="U12" s="118">
        <v>0</v>
      </c>
      <c r="V12" s="118"/>
      <c r="W12" s="118">
        <f t="shared" si="5"/>
        <v>0</v>
      </c>
      <c r="X12" s="118"/>
      <c r="Y12" s="791"/>
    </row>
    <row r="13" spans="1:25" ht="19.5" customHeight="1">
      <c r="A13" s="119">
        <v>6</v>
      </c>
      <c r="B13" s="283" t="s">
        <v>299</v>
      </c>
      <c r="C13" s="118">
        <v>1</v>
      </c>
      <c r="D13" s="118">
        <v>1</v>
      </c>
      <c r="E13" s="118">
        <f t="shared" si="0"/>
        <v>100</v>
      </c>
      <c r="F13" s="119">
        <v>2</v>
      </c>
      <c r="G13" s="119">
        <v>0</v>
      </c>
      <c r="H13" s="118">
        <v>0</v>
      </c>
      <c r="I13" s="118">
        <f t="shared" si="1"/>
        <v>2</v>
      </c>
      <c r="J13" s="118">
        <v>2</v>
      </c>
      <c r="K13" s="789">
        <f t="shared" si="2"/>
        <v>100</v>
      </c>
      <c r="L13" s="118">
        <v>0</v>
      </c>
      <c r="M13" s="119"/>
      <c r="N13" s="118">
        <v>0</v>
      </c>
      <c r="O13" s="119"/>
      <c r="P13" s="441">
        <f t="shared" si="3"/>
        <v>2</v>
      </c>
      <c r="Q13" s="118">
        <v>0</v>
      </c>
      <c r="R13" s="118">
        <f t="shared" si="4"/>
        <v>0</v>
      </c>
      <c r="S13" s="118">
        <v>0</v>
      </c>
      <c r="T13" s="119"/>
      <c r="U13" s="118">
        <v>0</v>
      </c>
      <c r="V13" s="118"/>
      <c r="W13" s="118">
        <f t="shared" si="5"/>
        <v>0</v>
      </c>
      <c r="X13" s="118"/>
      <c r="Y13" s="791"/>
    </row>
    <row r="14" spans="1:25" ht="21.75" customHeight="1">
      <c r="A14" s="119">
        <v>7</v>
      </c>
      <c r="B14" s="283" t="s">
        <v>300</v>
      </c>
      <c r="C14" s="118">
        <v>1</v>
      </c>
      <c r="D14" s="118">
        <v>1</v>
      </c>
      <c r="E14" s="118">
        <f t="shared" si="0"/>
        <v>100</v>
      </c>
      <c r="F14" s="119">
        <v>4</v>
      </c>
      <c r="G14" s="119">
        <v>0</v>
      </c>
      <c r="H14" s="118">
        <v>0</v>
      </c>
      <c r="I14" s="118">
        <f t="shared" si="1"/>
        <v>4</v>
      </c>
      <c r="J14" s="118">
        <v>4</v>
      </c>
      <c r="K14" s="789">
        <f t="shared" si="2"/>
        <v>100</v>
      </c>
      <c r="L14" s="118">
        <v>0</v>
      </c>
      <c r="M14" s="119"/>
      <c r="N14" s="118">
        <v>0</v>
      </c>
      <c r="O14" s="119"/>
      <c r="P14" s="441">
        <f t="shared" si="3"/>
        <v>4</v>
      </c>
      <c r="Q14" s="118">
        <v>0</v>
      </c>
      <c r="R14" s="118">
        <f t="shared" si="4"/>
        <v>0</v>
      </c>
      <c r="S14" s="118">
        <v>0</v>
      </c>
      <c r="T14" s="119"/>
      <c r="U14" s="118">
        <v>0</v>
      </c>
      <c r="V14" s="118"/>
      <c r="W14" s="118">
        <f t="shared" si="5"/>
        <v>0</v>
      </c>
      <c r="X14" s="118"/>
      <c r="Y14" s="791"/>
    </row>
    <row r="15" spans="1:25" ht="20.25" customHeight="1">
      <c r="A15" s="119">
        <v>8</v>
      </c>
      <c r="B15" s="283" t="s">
        <v>301</v>
      </c>
      <c r="C15" s="118">
        <v>1</v>
      </c>
      <c r="D15" s="118">
        <v>1</v>
      </c>
      <c r="E15" s="118">
        <f t="shared" si="0"/>
        <v>100</v>
      </c>
      <c r="F15" s="119">
        <v>4</v>
      </c>
      <c r="G15" s="119">
        <v>0</v>
      </c>
      <c r="H15" s="118">
        <v>0</v>
      </c>
      <c r="I15" s="118">
        <f t="shared" si="1"/>
        <v>4</v>
      </c>
      <c r="J15" s="118">
        <v>4</v>
      </c>
      <c r="K15" s="789">
        <f t="shared" si="2"/>
        <v>100</v>
      </c>
      <c r="L15" s="118">
        <v>0</v>
      </c>
      <c r="M15" s="119"/>
      <c r="N15" s="118">
        <v>0</v>
      </c>
      <c r="O15" s="119"/>
      <c r="P15" s="441">
        <f t="shared" si="3"/>
        <v>4</v>
      </c>
      <c r="Q15" s="118">
        <v>0</v>
      </c>
      <c r="R15" s="118">
        <f t="shared" si="4"/>
        <v>0</v>
      </c>
      <c r="S15" s="118">
        <v>0</v>
      </c>
      <c r="T15" s="119"/>
      <c r="U15" s="118">
        <v>0</v>
      </c>
      <c r="V15" s="118"/>
      <c r="W15" s="118">
        <f t="shared" si="5"/>
        <v>0</v>
      </c>
      <c r="X15" s="118"/>
      <c r="Y15" s="791"/>
    </row>
    <row r="16" spans="1:25" ht="18" customHeight="1">
      <c r="A16" s="119">
        <v>9</v>
      </c>
      <c r="B16" s="283" t="s">
        <v>302</v>
      </c>
      <c r="C16" s="118">
        <v>1</v>
      </c>
      <c r="D16" s="118">
        <v>1</v>
      </c>
      <c r="E16" s="118">
        <f t="shared" si="0"/>
        <v>100</v>
      </c>
      <c r="F16" s="119">
        <v>4</v>
      </c>
      <c r="G16" s="119">
        <v>0</v>
      </c>
      <c r="H16" s="118">
        <v>0</v>
      </c>
      <c r="I16" s="118">
        <f t="shared" si="1"/>
        <v>4</v>
      </c>
      <c r="J16" s="118">
        <v>4</v>
      </c>
      <c r="K16" s="789">
        <f t="shared" si="2"/>
        <v>100</v>
      </c>
      <c r="L16" s="118">
        <v>0</v>
      </c>
      <c r="M16" s="119"/>
      <c r="N16" s="118">
        <v>0</v>
      </c>
      <c r="O16" s="119"/>
      <c r="P16" s="441">
        <f t="shared" si="3"/>
        <v>4</v>
      </c>
      <c r="Q16" s="118">
        <v>0</v>
      </c>
      <c r="R16" s="118">
        <f t="shared" si="4"/>
        <v>0</v>
      </c>
      <c r="S16" s="118">
        <v>0</v>
      </c>
      <c r="T16" s="119"/>
      <c r="U16" s="118">
        <v>0</v>
      </c>
      <c r="V16" s="118"/>
      <c r="W16" s="118">
        <f t="shared" si="5"/>
        <v>0</v>
      </c>
      <c r="X16" s="118"/>
      <c r="Y16" s="791"/>
    </row>
    <row r="17" spans="1:25" ht="18" customHeight="1">
      <c r="A17" s="119">
        <v>10</v>
      </c>
      <c r="B17" s="283" t="s">
        <v>8</v>
      </c>
      <c r="C17" s="118">
        <v>1</v>
      </c>
      <c r="D17" s="118">
        <v>1</v>
      </c>
      <c r="E17" s="118">
        <f t="shared" si="0"/>
        <v>100</v>
      </c>
      <c r="F17" s="119">
        <v>9</v>
      </c>
      <c r="G17" s="119">
        <v>1</v>
      </c>
      <c r="H17" s="118">
        <v>2</v>
      </c>
      <c r="I17" s="118">
        <f t="shared" si="1"/>
        <v>12</v>
      </c>
      <c r="J17" s="118">
        <v>9</v>
      </c>
      <c r="K17" s="789">
        <f t="shared" si="2"/>
        <v>100</v>
      </c>
      <c r="L17" s="118">
        <v>1</v>
      </c>
      <c r="M17" s="119">
        <f>L17/G17*100</f>
        <v>100</v>
      </c>
      <c r="N17" s="118">
        <v>2</v>
      </c>
      <c r="O17" s="119">
        <f>N17/H17*100</f>
        <v>100</v>
      </c>
      <c r="P17" s="441">
        <f t="shared" si="3"/>
        <v>12</v>
      </c>
      <c r="Q17" s="118">
        <v>0</v>
      </c>
      <c r="R17" s="118">
        <f t="shared" si="4"/>
        <v>0</v>
      </c>
      <c r="S17" s="118">
        <v>0</v>
      </c>
      <c r="T17" s="119">
        <f>S17/L17*100</f>
        <v>0</v>
      </c>
      <c r="U17" s="118">
        <v>0</v>
      </c>
      <c r="V17" s="118">
        <f>U17/N17*100</f>
        <v>0</v>
      </c>
      <c r="W17" s="118">
        <f t="shared" si="5"/>
        <v>0</v>
      </c>
      <c r="X17" s="118"/>
      <c r="Y17" s="791"/>
    </row>
    <row r="18" spans="1:25" ht="18" customHeight="1">
      <c r="A18" s="119">
        <v>11</v>
      </c>
      <c r="B18" s="283" t="s">
        <v>303</v>
      </c>
      <c r="C18" s="118">
        <v>1</v>
      </c>
      <c r="D18" s="118">
        <v>1</v>
      </c>
      <c r="E18" s="118">
        <f t="shared" si="0"/>
        <v>100</v>
      </c>
      <c r="F18" s="119">
        <v>6</v>
      </c>
      <c r="G18" s="119">
        <v>0</v>
      </c>
      <c r="H18" s="118">
        <v>0</v>
      </c>
      <c r="I18" s="118">
        <f t="shared" si="1"/>
        <v>6</v>
      </c>
      <c r="J18" s="118">
        <v>6</v>
      </c>
      <c r="K18" s="789">
        <f t="shared" si="2"/>
        <v>100</v>
      </c>
      <c r="L18" s="118">
        <v>0</v>
      </c>
      <c r="M18" s="119"/>
      <c r="N18" s="118">
        <v>0</v>
      </c>
      <c r="O18" s="119"/>
      <c r="P18" s="441">
        <f t="shared" si="3"/>
        <v>6</v>
      </c>
      <c r="Q18" s="118">
        <v>0</v>
      </c>
      <c r="R18" s="118">
        <f t="shared" si="4"/>
        <v>0</v>
      </c>
      <c r="S18" s="118">
        <v>0</v>
      </c>
      <c r="T18" s="119"/>
      <c r="U18" s="118">
        <v>0</v>
      </c>
      <c r="V18" s="118"/>
      <c r="W18" s="118">
        <f t="shared" si="5"/>
        <v>0</v>
      </c>
      <c r="X18" s="118"/>
      <c r="Y18" s="791"/>
    </row>
    <row r="19" spans="1:25" ht="18" customHeight="1">
      <c r="A19" s="119">
        <v>12</v>
      </c>
      <c r="B19" s="283" t="s">
        <v>304</v>
      </c>
      <c r="C19" s="118">
        <v>1</v>
      </c>
      <c r="D19" s="118">
        <v>1</v>
      </c>
      <c r="E19" s="118">
        <f t="shared" si="0"/>
        <v>100</v>
      </c>
      <c r="F19" s="119">
        <v>2</v>
      </c>
      <c r="G19" s="119">
        <v>0</v>
      </c>
      <c r="H19" s="118">
        <v>0</v>
      </c>
      <c r="I19" s="118">
        <f t="shared" si="1"/>
        <v>2</v>
      </c>
      <c r="J19" s="119">
        <v>2</v>
      </c>
      <c r="K19" s="789">
        <f t="shared" si="2"/>
        <v>100</v>
      </c>
      <c r="L19" s="118">
        <v>0</v>
      </c>
      <c r="M19" s="119"/>
      <c r="N19" s="118">
        <v>0</v>
      </c>
      <c r="O19" s="119"/>
      <c r="P19" s="441">
        <f t="shared" si="3"/>
        <v>2</v>
      </c>
      <c r="Q19" s="118">
        <v>0</v>
      </c>
      <c r="R19" s="118">
        <f t="shared" si="4"/>
        <v>0</v>
      </c>
      <c r="S19" s="118">
        <v>0</v>
      </c>
      <c r="T19" s="119"/>
      <c r="U19" s="118">
        <v>0</v>
      </c>
      <c r="V19" s="118"/>
      <c r="W19" s="118">
        <f t="shared" si="5"/>
        <v>0</v>
      </c>
      <c r="X19" s="118"/>
      <c r="Y19" s="791"/>
    </row>
    <row r="20" spans="1:25" ht="19.5" customHeight="1">
      <c r="A20" s="119">
        <v>13</v>
      </c>
      <c r="B20" s="283" t="s">
        <v>305</v>
      </c>
      <c r="C20" s="118">
        <v>1</v>
      </c>
      <c r="D20" s="118">
        <v>1</v>
      </c>
      <c r="E20" s="118">
        <f t="shared" si="0"/>
        <v>100</v>
      </c>
      <c r="F20" s="119">
        <v>8</v>
      </c>
      <c r="G20" s="119">
        <v>0</v>
      </c>
      <c r="H20" s="118">
        <v>1</v>
      </c>
      <c r="I20" s="118">
        <f t="shared" si="1"/>
        <v>9</v>
      </c>
      <c r="J20" s="119">
        <v>8</v>
      </c>
      <c r="K20" s="789">
        <f t="shared" si="2"/>
        <v>100</v>
      </c>
      <c r="L20" s="118">
        <v>0</v>
      </c>
      <c r="M20" s="119"/>
      <c r="N20" s="118">
        <v>1</v>
      </c>
      <c r="O20" s="119">
        <f>N20/H20*100</f>
        <v>100</v>
      </c>
      <c r="P20" s="441">
        <f t="shared" si="3"/>
        <v>9</v>
      </c>
      <c r="Q20" s="118">
        <v>0</v>
      </c>
      <c r="R20" s="118">
        <f t="shared" si="4"/>
        <v>0</v>
      </c>
      <c r="S20" s="118">
        <v>0</v>
      </c>
      <c r="T20" s="119"/>
      <c r="U20" s="118">
        <v>0</v>
      </c>
      <c r="V20" s="118">
        <f>U20/N20*100</f>
        <v>0</v>
      </c>
      <c r="W20" s="118">
        <f t="shared" si="5"/>
        <v>0</v>
      </c>
      <c r="X20" s="118"/>
      <c r="Y20" s="791"/>
    </row>
    <row r="21" spans="1:25" ht="18" customHeight="1">
      <c r="A21" s="119">
        <v>14</v>
      </c>
      <c r="B21" s="283" t="s">
        <v>306</v>
      </c>
      <c r="C21" s="118">
        <v>1</v>
      </c>
      <c r="D21" s="118">
        <v>1</v>
      </c>
      <c r="E21" s="118">
        <f t="shared" si="0"/>
        <v>100</v>
      </c>
      <c r="F21" s="119">
        <v>0</v>
      </c>
      <c r="G21" s="119">
        <v>0</v>
      </c>
      <c r="H21" s="118">
        <v>0</v>
      </c>
      <c r="I21" s="118">
        <f t="shared" si="1"/>
        <v>0</v>
      </c>
      <c r="J21" s="118">
        <v>1</v>
      </c>
      <c r="K21" s="789"/>
      <c r="L21" s="118">
        <v>0</v>
      </c>
      <c r="M21" s="119"/>
      <c r="N21" s="118">
        <v>0</v>
      </c>
      <c r="O21" s="119"/>
      <c r="P21" s="441">
        <f t="shared" si="3"/>
        <v>1</v>
      </c>
      <c r="Q21" s="118">
        <v>0</v>
      </c>
      <c r="R21" s="118">
        <f t="shared" si="4"/>
        <v>0</v>
      </c>
      <c r="S21" s="118">
        <v>0</v>
      </c>
      <c r="T21" s="119"/>
      <c r="U21" s="118">
        <v>0</v>
      </c>
      <c r="V21" s="118"/>
      <c r="W21" s="118">
        <f t="shared" si="5"/>
        <v>0</v>
      </c>
      <c r="X21" s="118"/>
      <c r="Y21" s="791"/>
    </row>
    <row r="22" spans="1:25" ht="18" customHeight="1">
      <c r="A22" s="119">
        <v>15</v>
      </c>
      <c r="B22" s="283" t="s">
        <v>307</v>
      </c>
      <c r="C22" s="118">
        <v>1</v>
      </c>
      <c r="D22" s="118">
        <v>1</v>
      </c>
      <c r="E22" s="118">
        <f t="shared" si="0"/>
        <v>100</v>
      </c>
      <c r="F22" s="119">
        <v>5</v>
      </c>
      <c r="G22" s="119">
        <v>0</v>
      </c>
      <c r="H22" s="118">
        <v>0</v>
      </c>
      <c r="I22" s="118">
        <f t="shared" si="1"/>
        <v>5</v>
      </c>
      <c r="J22" s="119">
        <v>5</v>
      </c>
      <c r="K22" s="789">
        <f t="shared" si="2"/>
        <v>100</v>
      </c>
      <c r="L22" s="118">
        <v>0</v>
      </c>
      <c r="M22" s="119"/>
      <c r="N22" s="118">
        <v>0</v>
      </c>
      <c r="O22" s="119"/>
      <c r="P22" s="441">
        <f t="shared" si="3"/>
        <v>5</v>
      </c>
      <c r="Q22" s="118">
        <v>0</v>
      </c>
      <c r="R22" s="118">
        <f t="shared" si="4"/>
        <v>0</v>
      </c>
      <c r="S22" s="118">
        <v>0</v>
      </c>
      <c r="T22" s="119"/>
      <c r="U22" s="118">
        <v>0</v>
      </c>
      <c r="V22" s="118"/>
      <c r="W22" s="118">
        <f t="shared" si="5"/>
        <v>0</v>
      </c>
      <c r="X22" s="118"/>
      <c r="Y22" s="791"/>
    </row>
    <row r="23" spans="1:25" ht="18" customHeight="1">
      <c r="A23" s="119">
        <v>16</v>
      </c>
      <c r="B23" s="283" t="s">
        <v>308</v>
      </c>
      <c r="C23" s="118">
        <v>1</v>
      </c>
      <c r="D23" s="118">
        <v>1</v>
      </c>
      <c r="E23" s="118">
        <f t="shared" si="0"/>
        <v>100</v>
      </c>
      <c r="F23" s="119">
        <v>5</v>
      </c>
      <c r="G23" s="119">
        <v>0</v>
      </c>
      <c r="H23" s="118">
        <v>0</v>
      </c>
      <c r="I23" s="118">
        <f t="shared" si="1"/>
        <v>5</v>
      </c>
      <c r="J23" s="119">
        <v>5</v>
      </c>
      <c r="K23" s="789">
        <f t="shared" si="2"/>
        <v>100</v>
      </c>
      <c r="L23" s="118">
        <v>0</v>
      </c>
      <c r="M23" s="119"/>
      <c r="N23" s="118">
        <v>0</v>
      </c>
      <c r="O23" s="119"/>
      <c r="P23" s="441">
        <f t="shared" si="3"/>
        <v>5</v>
      </c>
      <c r="Q23" s="118">
        <v>0</v>
      </c>
      <c r="R23" s="118">
        <f t="shared" si="4"/>
        <v>0</v>
      </c>
      <c r="S23" s="118">
        <v>0</v>
      </c>
      <c r="T23" s="119"/>
      <c r="U23" s="118">
        <v>0</v>
      </c>
      <c r="V23" s="118"/>
      <c r="W23" s="118">
        <f t="shared" si="5"/>
        <v>0</v>
      </c>
      <c r="X23" s="118"/>
      <c r="Y23" s="791"/>
    </row>
    <row r="24" spans="1:25" ht="18" customHeight="1">
      <c r="A24" s="119">
        <v>17</v>
      </c>
      <c r="B24" s="283" t="s">
        <v>309</v>
      </c>
      <c r="C24" s="118">
        <v>1</v>
      </c>
      <c r="D24" s="118">
        <v>1</v>
      </c>
      <c r="E24" s="118">
        <f t="shared" si="0"/>
        <v>100</v>
      </c>
      <c r="F24" s="119">
        <v>3</v>
      </c>
      <c r="G24" s="119">
        <v>0</v>
      </c>
      <c r="H24" s="119">
        <v>0</v>
      </c>
      <c r="I24" s="118">
        <f t="shared" si="1"/>
        <v>3</v>
      </c>
      <c r="J24" s="119">
        <v>3</v>
      </c>
      <c r="K24" s="789">
        <f t="shared" si="2"/>
        <v>100</v>
      </c>
      <c r="L24" s="118">
        <v>0</v>
      </c>
      <c r="M24" s="119"/>
      <c r="N24" s="118">
        <v>0</v>
      </c>
      <c r="O24" s="119"/>
      <c r="P24" s="441">
        <f t="shared" si="3"/>
        <v>3</v>
      </c>
      <c r="Q24" s="118">
        <v>0</v>
      </c>
      <c r="R24" s="118">
        <f t="shared" si="4"/>
        <v>0</v>
      </c>
      <c r="S24" s="118">
        <v>0</v>
      </c>
      <c r="T24" s="119"/>
      <c r="U24" s="118">
        <v>0</v>
      </c>
      <c r="V24" s="118"/>
      <c r="W24" s="118">
        <f t="shared" si="5"/>
        <v>0</v>
      </c>
      <c r="X24" s="118"/>
      <c r="Y24" s="791"/>
    </row>
    <row r="25" spans="1:25" ht="18" customHeight="1">
      <c r="A25" s="119">
        <v>18</v>
      </c>
      <c r="B25" s="283" t="s">
        <v>310</v>
      </c>
      <c r="C25" s="118">
        <v>1</v>
      </c>
      <c r="D25" s="118">
        <v>1</v>
      </c>
      <c r="E25" s="118">
        <f t="shared" si="0"/>
        <v>100</v>
      </c>
      <c r="F25" s="119">
        <v>4</v>
      </c>
      <c r="G25" s="119">
        <v>0</v>
      </c>
      <c r="H25" s="119">
        <v>0</v>
      </c>
      <c r="I25" s="118">
        <f t="shared" si="1"/>
        <v>4</v>
      </c>
      <c r="J25" s="119">
        <v>4</v>
      </c>
      <c r="K25" s="789">
        <f t="shared" si="2"/>
        <v>100</v>
      </c>
      <c r="L25" s="118">
        <v>0</v>
      </c>
      <c r="M25" s="119"/>
      <c r="N25" s="118">
        <v>0</v>
      </c>
      <c r="O25" s="119"/>
      <c r="P25" s="441">
        <f t="shared" si="3"/>
        <v>4</v>
      </c>
      <c r="Q25" s="118">
        <v>0</v>
      </c>
      <c r="R25" s="118">
        <f t="shared" si="4"/>
        <v>0</v>
      </c>
      <c r="S25" s="118">
        <v>0</v>
      </c>
      <c r="T25" s="119"/>
      <c r="U25" s="118">
        <v>0</v>
      </c>
      <c r="V25" s="118"/>
      <c r="W25" s="118">
        <f t="shared" si="5"/>
        <v>0</v>
      </c>
      <c r="X25" s="118"/>
      <c r="Y25" s="791"/>
    </row>
    <row r="26" spans="1:25" ht="18" customHeight="1">
      <c r="A26" s="119">
        <v>19</v>
      </c>
      <c r="B26" s="283" t="s">
        <v>311</v>
      </c>
      <c r="C26" s="118">
        <v>1</v>
      </c>
      <c r="D26" s="118">
        <v>1</v>
      </c>
      <c r="E26" s="118">
        <f t="shared" si="0"/>
        <v>100</v>
      </c>
      <c r="F26" s="119">
        <v>2</v>
      </c>
      <c r="G26" s="119">
        <v>0</v>
      </c>
      <c r="H26" s="119">
        <v>0</v>
      </c>
      <c r="I26" s="118">
        <f t="shared" si="1"/>
        <v>2</v>
      </c>
      <c r="J26" s="119">
        <v>2</v>
      </c>
      <c r="K26" s="789">
        <f t="shared" si="2"/>
        <v>100</v>
      </c>
      <c r="L26" s="118">
        <v>0</v>
      </c>
      <c r="M26" s="119"/>
      <c r="N26" s="118">
        <v>0</v>
      </c>
      <c r="O26" s="119"/>
      <c r="P26" s="441">
        <f t="shared" si="3"/>
        <v>2</v>
      </c>
      <c r="Q26" s="118">
        <v>0</v>
      </c>
      <c r="R26" s="118">
        <f t="shared" si="4"/>
        <v>0</v>
      </c>
      <c r="S26" s="118">
        <v>0</v>
      </c>
      <c r="T26" s="119"/>
      <c r="U26" s="118">
        <v>0</v>
      </c>
      <c r="V26" s="118"/>
      <c r="W26" s="118">
        <f t="shared" si="5"/>
        <v>0</v>
      </c>
      <c r="X26" s="118"/>
      <c r="Y26" s="791"/>
    </row>
    <row r="27" spans="1:25" ht="18" customHeight="1">
      <c r="A27" s="119">
        <v>20</v>
      </c>
      <c r="B27" s="283" t="s">
        <v>312</v>
      </c>
      <c r="C27" s="118">
        <v>1</v>
      </c>
      <c r="D27" s="118">
        <v>1</v>
      </c>
      <c r="E27" s="118">
        <f t="shared" si="0"/>
        <v>100</v>
      </c>
      <c r="F27" s="119">
        <v>5</v>
      </c>
      <c r="G27" s="119">
        <v>3</v>
      </c>
      <c r="H27" s="118">
        <v>0</v>
      </c>
      <c r="I27" s="118">
        <f t="shared" si="1"/>
        <v>8</v>
      </c>
      <c r="J27" s="119">
        <v>5</v>
      </c>
      <c r="K27" s="789">
        <f t="shared" si="2"/>
        <v>100</v>
      </c>
      <c r="L27" s="118">
        <v>3</v>
      </c>
      <c r="M27" s="119">
        <f>L27/G27*100</f>
        <v>100</v>
      </c>
      <c r="N27" s="118">
        <v>0</v>
      </c>
      <c r="O27" s="119"/>
      <c r="P27" s="441">
        <f t="shared" si="3"/>
        <v>8</v>
      </c>
      <c r="Q27" s="118">
        <v>0</v>
      </c>
      <c r="R27" s="118">
        <f t="shared" si="4"/>
        <v>0</v>
      </c>
      <c r="S27" s="118">
        <v>0</v>
      </c>
      <c r="T27" s="119">
        <f>S27/L27*100</f>
        <v>0</v>
      </c>
      <c r="U27" s="118">
        <v>0</v>
      </c>
      <c r="V27" s="118"/>
      <c r="W27" s="118">
        <f t="shared" si="5"/>
        <v>0</v>
      </c>
      <c r="X27" s="118"/>
      <c r="Y27" s="791"/>
    </row>
    <row r="28" spans="1:25" ht="18" customHeight="1">
      <c r="A28" s="119">
        <v>21</v>
      </c>
      <c r="B28" s="283" t="s">
        <v>313</v>
      </c>
      <c r="C28" s="118">
        <v>1</v>
      </c>
      <c r="D28" s="118">
        <v>1</v>
      </c>
      <c r="E28" s="118">
        <f t="shared" si="0"/>
        <v>100</v>
      </c>
      <c r="F28" s="119">
        <v>4</v>
      </c>
      <c r="G28" s="119">
        <v>0</v>
      </c>
      <c r="H28" s="119">
        <v>0</v>
      </c>
      <c r="I28" s="118">
        <f t="shared" si="1"/>
        <v>4</v>
      </c>
      <c r="J28" s="119">
        <v>4</v>
      </c>
      <c r="K28" s="789">
        <f t="shared" si="2"/>
        <v>100</v>
      </c>
      <c r="L28" s="118">
        <v>0</v>
      </c>
      <c r="M28" s="119"/>
      <c r="N28" s="118">
        <v>0</v>
      </c>
      <c r="O28" s="119"/>
      <c r="P28" s="441">
        <f t="shared" si="3"/>
        <v>4</v>
      </c>
      <c r="Q28" s="118">
        <v>0</v>
      </c>
      <c r="R28" s="118">
        <f t="shared" si="4"/>
        <v>0</v>
      </c>
      <c r="S28" s="118">
        <v>0</v>
      </c>
      <c r="T28" s="119"/>
      <c r="U28" s="118">
        <v>0</v>
      </c>
      <c r="V28" s="118"/>
      <c r="W28" s="118">
        <f t="shared" si="5"/>
        <v>0</v>
      </c>
      <c r="X28" s="118"/>
      <c r="Y28" s="791"/>
    </row>
    <row r="29" spans="1:25" ht="18" customHeight="1">
      <c r="A29" s="119">
        <v>22</v>
      </c>
      <c r="B29" s="283" t="s">
        <v>314</v>
      </c>
      <c r="C29" s="118">
        <v>1</v>
      </c>
      <c r="D29" s="118">
        <v>1</v>
      </c>
      <c r="E29" s="118">
        <f t="shared" si="0"/>
        <v>100</v>
      </c>
      <c r="F29" s="119">
        <v>6</v>
      </c>
      <c r="G29" s="119">
        <v>0</v>
      </c>
      <c r="H29" s="118">
        <v>1</v>
      </c>
      <c r="I29" s="118">
        <f t="shared" si="1"/>
        <v>7</v>
      </c>
      <c r="J29" s="119">
        <v>6</v>
      </c>
      <c r="K29" s="789">
        <f t="shared" si="2"/>
        <v>100</v>
      </c>
      <c r="L29" s="118">
        <v>0</v>
      </c>
      <c r="M29" s="119"/>
      <c r="N29" s="118">
        <v>1</v>
      </c>
      <c r="O29" s="119">
        <f>N29/H29*100</f>
        <v>100</v>
      </c>
      <c r="P29" s="441">
        <f t="shared" si="3"/>
        <v>7</v>
      </c>
      <c r="Q29" s="118">
        <v>0</v>
      </c>
      <c r="R29" s="118">
        <f t="shared" si="4"/>
        <v>0</v>
      </c>
      <c r="S29" s="118">
        <v>0</v>
      </c>
      <c r="T29" s="119"/>
      <c r="U29" s="118">
        <v>0</v>
      </c>
      <c r="V29" s="118">
        <f>U29/N29*100</f>
        <v>0</v>
      </c>
      <c r="W29" s="118">
        <f t="shared" si="5"/>
        <v>0</v>
      </c>
      <c r="X29" s="118"/>
      <c r="Y29" s="791"/>
    </row>
    <row r="30" spans="1:25" ht="18" customHeight="1">
      <c r="A30" s="119">
        <v>23</v>
      </c>
      <c r="B30" s="283" t="s">
        <v>315</v>
      </c>
      <c r="C30" s="118">
        <v>1</v>
      </c>
      <c r="D30" s="118">
        <v>1</v>
      </c>
      <c r="E30" s="118">
        <f t="shared" si="0"/>
        <v>100</v>
      </c>
      <c r="F30" s="119">
        <v>3</v>
      </c>
      <c r="G30" s="119">
        <v>0</v>
      </c>
      <c r="H30" s="118">
        <v>0</v>
      </c>
      <c r="I30" s="118">
        <f t="shared" si="1"/>
        <v>3</v>
      </c>
      <c r="J30" s="119">
        <v>3</v>
      </c>
      <c r="K30" s="789">
        <f t="shared" si="2"/>
        <v>100</v>
      </c>
      <c r="L30" s="118">
        <v>0</v>
      </c>
      <c r="M30" s="119"/>
      <c r="N30" s="118">
        <v>0</v>
      </c>
      <c r="O30" s="119"/>
      <c r="P30" s="441">
        <f t="shared" si="3"/>
        <v>3</v>
      </c>
      <c r="Q30" s="118">
        <v>0</v>
      </c>
      <c r="R30" s="118">
        <f t="shared" si="4"/>
        <v>0</v>
      </c>
      <c r="S30" s="118">
        <v>0</v>
      </c>
      <c r="T30" s="119"/>
      <c r="U30" s="118">
        <v>0</v>
      </c>
      <c r="V30" s="118"/>
      <c r="W30" s="118">
        <f t="shared" si="5"/>
        <v>0</v>
      </c>
      <c r="X30" s="118"/>
      <c r="Y30" s="791"/>
    </row>
    <row r="31" spans="1:25" ht="18" customHeight="1">
      <c r="A31" s="119">
        <v>24</v>
      </c>
      <c r="B31" s="283" t="s">
        <v>316</v>
      </c>
      <c r="C31" s="118">
        <v>1</v>
      </c>
      <c r="D31" s="118">
        <v>1</v>
      </c>
      <c r="E31" s="118">
        <f t="shared" si="0"/>
        <v>100</v>
      </c>
      <c r="F31" s="119">
        <v>2</v>
      </c>
      <c r="G31" s="119">
        <v>0</v>
      </c>
      <c r="H31" s="118">
        <v>0</v>
      </c>
      <c r="I31" s="118">
        <f t="shared" si="1"/>
        <v>2</v>
      </c>
      <c r="J31" s="119">
        <v>2</v>
      </c>
      <c r="K31" s="789">
        <f t="shared" si="2"/>
        <v>100</v>
      </c>
      <c r="L31" s="118">
        <v>0</v>
      </c>
      <c r="M31" s="119"/>
      <c r="N31" s="118">
        <v>0</v>
      </c>
      <c r="O31" s="119"/>
      <c r="P31" s="441">
        <f t="shared" si="3"/>
        <v>2</v>
      </c>
      <c r="Q31" s="118">
        <v>0</v>
      </c>
      <c r="R31" s="118">
        <f t="shared" si="4"/>
        <v>0</v>
      </c>
      <c r="S31" s="118">
        <v>0</v>
      </c>
      <c r="T31" s="119"/>
      <c r="U31" s="118">
        <v>0</v>
      </c>
      <c r="V31" s="118"/>
      <c r="W31" s="118">
        <f t="shared" si="5"/>
        <v>0</v>
      </c>
      <c r="X31" s="118"/>
      <c r="Y31" s="791"/>
    </row>
    <row r="32" spans="1:25" ht="18" customHeight="1">
      <c r="A32" s="119">
        <v>25</v>
      </c>
      <c r="B32" s="283" t="s">
        <v>317</v>
      </c>
      <c r="C32" s="118">
        <v>1</v>
      </c>
      <c r="D32" s="118">
        <v>1</v>
      </c>
      <c r="E32" s="118">
        <f t="shared" si="0"/>
        <v>100</v>
      </c>
      <c r="F32" s="119">
        <v>14</v>
      </c>
      <c r="G32" s="119">
        <v>0</v>
      </c>
      <c r="H32" s="118">
        <v>4</v>
      </c>
      <c r="I32" s="118">
        <f t="shared" si="1"/>
        <v>18</v>
      </c>
      <c r="J32" s="119">
        <v>14</v>
      </c>
      <c r="K32" s="789">
        <f t="shared" si="2"/>
        <v>100</v>
      </c>
      <c r="L32" s="118">
        <v>0</v>
      </c>
      <c r="M32" s="119"/>
      <c r="N32" s="118">
        <v>4</v>
      </c>
      <c r="O32" s="119">
        <f>N32/H32*100</f>
        <v>100</v>
      </c>
      <c r="P32" s="441">
        <f t="shared" si="3"/>
        <v>18</v>
      </c>
      <c r="Q32" s="118">
        <v>0</v>
      </c>
      <c r="R32" s="118">
        <f t="shared" si="4"/>
        <v>0</v>
      </c>
      <c r="S32" s="118">
        <v>0</v>
      </c>
      <c r="T32" s="119"/>
      <c r="U32" s="118">
        <v>0</v>
      </c>
      <c r="V32" s="118">
        <f>U32/N32*100</f>
        <v>0</v>
      </c>
      <c r="W32" s="118">
        <f t="shared" si="5"/>
        <v>0</v>
      </c>
      <c r="X32" s="118"/>
      <c r="Y32" s="791"/>
    </row>
    <row r="33" spans="1:25" ht="18" customHeight="1">
      <c r="A33" s="119">
        <v>26</v>
      </c>
      <c r="B33" s="120" t="s">
        <v>318</v>
      </c>
      <c r="C33" s="118">
        <v>1</v>
      </c>
      <c r="D33" s="118">
        <v>1</v>
      </c>
      <c r="E33" s="118">
        <f t="shared" si="0"/>
        <v>100</v>
      </c>
      <c r="F33" s="119">
        <v>8</v>
      </c>
      <c r="G33" s="119">
        <v>0</v>
      </c>
      <c r="H33" s="118">
        <v>0</v>
      </c>
      <c r="I33" s="118">
        <f t="shared" si="1"/>
        <v>8</v>
      </c>
      <c r="J33" s="119">
        <v>8</v>
      </c>
      <c r="K33" s="789">
        <f t="shared" si="2"/>
        <v>100</v>
      </c>
      <c r="L33" s="118">
        <v>0</v>
      </c>
      <c r="M33" s="119"/>
      <c r="N33" s="118">
        <v>0</v>
      </c>
      <c r="O33" s="119"/>
      <c r="P33" s="441">
        <f t="shared" si="3"/>
        <v>8</v>
      </c>
      <c r="Q33" s="118">
        <v>0</v>
      </c>
      <c r="R33" s="118">
        <f t="shared" si="4"/>
        <v>0</v>
      </c>
      <c r="S33" s="118">
        <v>0</v>
      </c>
      <c r="T33" s="119"/>
      <c r="U33" s="118">
        <v>0</v>
      </c>
      <c r="V33" s="118"/>
      <c r="W33" s="118">
        <f t="shared" si="5"/>
        <v>0</v>
      </c>
      <c r="X33" s="118"/>
      <c r="Y33" s="791"/>
    </row>
    <row r="34" spans="1:25" ht="18" customHeight="1">
      <c r="A34" s="119">
        <v>27</v>
      </c>
      <c r="B34" s="120" t="s">
        <v>319</v>
      </c>
      <c r="C34" s="118">
        <v>1</v>
      </c>
      <c r="D34" s="118">
        <v>1</v>
      </c>
      <c r="E34" s="118">
        <f t="shared" si="0"/>
        <v>100</v>
      </c>
      <c r="F34" s="119">
        <v>3</v>
      </c>
      <c r="G34" s="119">
        <v>0</v>
      </c>
      <c r="H34" s="118">
        <v>0</v>
      </c>
      <c r="I34" s="118">
        <f t="shared" si="1"/>
        <v>3</v>
      </c>
      <c r="J34" s="119">
        <v>3</v>
      </c>
      <c r="K34" s="789">
        <f t="shared" si="2"/>
        <v>100</v>
      </c>
      <c r="L34" s="118">
        <v>0</v>
      </c>
      <c r="M34" s="119"/>
      <c r="N34" s="118">
        <v>0</v>
      </c>
      <c r="O34" s="119"/>
      <c r="P34" s="441">
        <f t="shared" si="3"/>
        <v>3</v>
      </c>
      <c r="Q34" s="118">
        <v>0</v>
      </c>
      <c r="R34" s="118">
        <f t="shared" si="4"/>
        <v>0</v>
      </c>
      <c r="S34" s="118">
        <v>0</v>
      </c>
      <c r="T34" s="119"/>
      <c r="U34" s="118">
        <v>0</v>
      </c>
      <c r="V34" s="118"/>
      <c r="W34" s="118">
        <f t="shared" si="5"/>
        <v>0</v>
      </c>
      <c r="X34" s="118"/>
      <c r="Y34" s="791"/>
    </row>
    <row r="35" spans="1:25" ht="18" customHeight="1">
      <c r="A35" s="119">
        <v>28</v>
      </c>
      <c r="B35" s="120" t="s">
        <v>320</v>
      </c>
      <c r="C35" s="118">
        <v>1</v>
      </c>
      <c r="D35" s="118">
        <v>1</v>
      </c>
      <c r="E35" s="118">
        <f t="shared" si="0"/>
        <v>100</v>
      </c>
      <c r="F35" s="119">
        <v>3</v>
      </c>
      <c r="G35" s="119">
        <v>0</v>
      </c>
      <c r="H35" s="118">
        <v>0</v>
      </c>
      <c r="I35" s="118">
        <f t="shared" si="1"/>
        <v>3</v>
      </c>
      <c r="J35" s="119">
        <v>3</v>
      </c>
      <c r="K35" s="789">
        <f t="shared" si="2"/>
        <v>100</v>
      </c>
      <c r="L35" s="118">
        <v>0</v>
      </c>
      <c r="M35" s="119"/>
      <c r="N35" s="118">
        <v>0</v>
      </c>
      <c r="O35" s="119"/>
      <c r="P35" s="441">
        <f t="shared" si="3"/>
        <v>3</v>
      </c>
      <c r="Q35" s="118">
        <v>0</v>
      </c>
      <c r="R35" s="118">
        <f t="shared" si="4"/>
        <v>0</v>
      </c>
      <c r="S35" s="118">
        <v>0</v>
      </c>
      <c r="T35" s="119"/>
      <c r="U35" s="118">
        <v>0</v>
      </c>
      <c r="V35" s="118"/>
      <c r="W35" s="118">
        <f t="shared" si="5"/>
        <v>0</v>
      </c>
      <c r="X35" s="118"/>
      <c r="Y35" s="791"/>
    </row>
    <row r="36" spans="1:25" ht="18" customHeight="1">
      <c r="A36" s="119">
        <v>29</v>
      </c>
      <c r="B36" s="120" t="s">
        <v>321</v>
      </c>
      <c r="C36" s="118">
        <v>1</v>
      </c>
      <c r="D36" s="118">
        <v>1</v>
      </c>
      <c r="E36" s="118">
        <f t="shared" si="0"/>
        <v>100</v>
      </c>
      <c r="F36" s="119">
        <v>2</v>
      </c>
      <c r="G36" s="119">
        <v>0</v>
      </c>
      <c r="H36" s="119">
        <v>0</v>
      </c>
      <c r="I36" s="118">
        <f t="shared" si="1"/>
        <v>2</v>
      </c>
      <c r="J36" s="119">
        <v>2</v>
      </c>
      <c r="K36" s="789">
        <f t="shared" si="2"/>
        <v>100</v>
      </c>
      <c r="L36" s="118">
        <v>0</v>
      </c>
      <c r="M36" s="119"/>
      <c r="N36" s="118">
        <v>0</v>
      </c>
      <c r="O36" s="119"/>
      <c r="P36" s="441">
        <f t="shared" si="3"/>
        <v>2</v>
      </c>
      <c r="Q36" s="118">
        <v>0</v>
      </c>
      <c r="R36" s="118">
        <f t="shared" si="4"/>
        <v>0</v>
      </c>
      <c r="S36" s="118">
        <v>0</v>
      </c>
      <c r="T36" s="119"/>
      <c r="U36" s="118">
        <v>0</v>
      </c>
      <c r="V36" s="118"/>
      <c r="W36" s="118">
        <f t="shared" si="5"/>
        <v>0</v>
      </c>
      <c r="X36" s="118"/>
      <c r="Y36" s="791"/>
    </row>
    <row r="37" spans="1:25" ht="18" customHeight="1">
      <c r="A37" s="119">
        <v>30</v>
      </c>
      <c r="B37" s="120" t="s">
        <v>322</v>
      </c>
      <c r="C37" s="118">
        <v>1</v>
      </c>
      <c r="D37" s="118">
        <v>1</v>
      </c>
      <c r="E37" s="118">
        <f t="shared" si="0"/>
        <v>100</v>
      </c>
      <c r="F37" s="119">
        <v>17</v>
      </c>
      <c r="G37" s="119">
        <v>1</v>
      </c>
      <c r="H37" s="119">
        <v>4</v>
      </c>
      <c r="I37" s="118">
        <f t="shared" si="1"/>
        <v>22</v>
      </c>
      <c r="J37" s="119">
        <v>17</v>
      </c>
      <c r="K37" s="789">
        <f t="shared" si="2"/>
        <v>100</v>
      </c>
      <c r="L37" s="118">
        <v>1</v>
      </c>
      <c r="M37" s="119">
        <f>L37/G37*100</f>
        <v>100</v>
      </c>
      <c r="N37" s="118">
        <v>2</v>
      </c>
      <c r="O37" s="119">
        <f>N37/H37*100</f>
        <v>50</v>
      </c>
      <c r="P37" s="441">
        <f t="shared" si="3"/>
        <v>20</v>
      </c>
      <c r="Q37" s="118">
        <v>0</v>
      </c>
      <c r="R37" s="118">
        <f t="shared" si="4"/>
        <v>0</v>
      </c>
      <c r="S37" s="118">
        <v>0</v>
      </c>
      <c r="T37" s="119">
        <f>S37/L37*100</f>
        <v>0</v>
      </c>
      <c r="U37" s="118">
        <v>0</v>
      </c>
      <c r="V37" s="118">
        <f>U37/N37*100</f>
        <v>0</v>
      </c>
      <c r="W37" s="118">
        <f t="shared" si="5"/>
        <v>0</v>
      </c>
      <c r="X37" s="118"/>
      <c r="Y37" s="791"/>
    </row>
    <row r="38" spans="1:25" ht="18" customHeight="1">
      <c r="A38" s="119">
        <v>31</v>
      </c>
      <c r="B38" s="120" t="s">
        <v>122</v>
      </c>
      <c r="C38" s="118">
        <v>1</v>
      </c>
      <c r="D38" s="118">
        <v>1</v>
      </c>
      <c r="E38" s="118">
        <f t="shared" si="0"/>
        <v>100</v>
      </c>
      <c r="F38" s="119">
        <v>4</v>
      </c>
      <c r="G38" s="119">
        <v>0</v>
      </c>
      <c r="H38" s="119">
        <v>0</v>
      </c>
      <c r="I38" s="118">
        <f t="shared" si="1"/>
        <v>4</v>
      </c>
      <c r="J38" s="119">
        <v>4</v>
      </c>
      <c r="K38" s="789">
        <f t="shared" si="2"/>
        <v>100</v>
      </c>
      <c r="L38" s="118">
        <v>0</v>
      </c>
      <c r="M38" s="119"/>
      <c r="N38" s="118">
        <v>0</v>
      </c>
      <c r="O38" s="119"/>
      <c r="P38" s="441">
        <f t="shared" si="3"/>
        <v>4</v>
      </c>
      <c r="Q38" s="118">
        <v>0</v>
      </c>
      <c r="R38" s="118">
        <f t="shared" si="4"/>
        <v>0</v>
      </c>
      <c r="S38" s="118">
        <v>0</v>
      </c>
      <c r="T38" s="119"/>
      <c r="U38" s="118">
        <v>0</v>
      </c>
      <c r="V38" s="118"/>
      <c r="W38" s="118">
        <f t="shared" si="5"/>
        <v>0</v>
      </c>
      <c r="X38" s="118"/>
      <c r="Y38" s="791"/>
    </row>
    <row r="39" spans="1:25" ht="18" customHeight="1">
      <c r="A39" s="119">
        <v>32</v>
      </c>
      <c r="B39" s="120" t="s">
        <v>323</v>
      </c>
      <c r="C39" s="118">
        <v>1</v>
      </c>
      <c r="D39" s="118">
        <v>1</v>
      </c>
      <c r="E39" s="118">
        <f t="shared" si="0"/>
        <v>100</v>
      </c>
      <c r="F39" s="119">
        <v>4</v>
      </c>
      <c r="G39" s="119">
        <v>0</v>
      </c>
      <c r="H39" s="119">
        <v>0</v>
      </c>
      <c r="I39" s="118">
        <f t="shared" si="1"/>
        <v>4</v>
      </c>
      <c r="J39" s="119">
        <v>4</v>
      </c>
      <c r="K39" s="789">
        <f t="shared" si="2"/>
        <v>100</v>
      </c>
      <c r="L39" s="118">
        <v>0</v>
      </c>
      <c r="M39" s="119"/>
      <c r="N39" s="118">
        <v>0</v>
      </c>
      <c r="O39" s="119"/>
      <c r="P39" s="441">
        <f t="shared" si="3"/>
        <v>4</v>
      </c>
      <c r="Q39" s="118">
        <v>0</v>
      </c>
      <c r="R39" s="118">
        <f t="shared" si="4"/>
        <v>0</v>
      </c>
      <c r="S39" s="118">
        <v>0</v>
      </c>
      <c r="T39" s="119"/>
      <c r="U39" s="118">
        <v>0</v>
      </c>
      <c r="V39" s="118"/>
      <c r="W39" s="118">
        <f t="shared" si="5"/>
        <v>0</v>
      </c>
      <c r="X39" s="118"/>
      <c r="Y39" s="791"/>
    </row>
    <row r="40" spans="1:25" ht="18" customHeight="1">
      <c r="A40" s="119">
        <v>33</v>
      </c>
      <c r="B40" s="120" t="s">
        <v>324</v>
      </c>
      <c r="C40" s="118">
        <v>1</v>
      </c>
      <c r="D40" s="118">
        <v>1</v>
      </c>
      <c r="E40" s="118">
        <f t="shared" si="0"/>
        <v>100</v>
      </c>
      <c r="F40" s="119">
        <v>8</v>
      </c>
      <c r="G40" s="119">
        <v>0</v>
      </c>
      <c r="H40" s="119">
        <v>0</v>
      </c>
      <c r="I40" s="118">
        <f t="shared" si="1"/>
        <v>8</v>
      </c>
      <c r="J40" s="119">
        <v>8</v>
      </c>
      <c r="K40" s="789">
        <f t="shared" si="2"/>
        <v>100</v>
      </c>
      <c r="L40" s="118">
        <v>0</v>
      </c>
      <c r="M40" s="119"/>
      <c r="N40" s="118">
        <v>0</v>
      </c>
      <c r="O40" s="119"/>
      <c r="P40" s="441">
        <f t="shared" si="3"/>
        <v>8</v>
      </c>
      <c r="Q40" s="118">
        <v>0</v>
      </c>
      <c r="R40" s="118">
        <f t="shared" si="4"/>
        <v>0</v>
      </c>
      <c r="S40" s="118">
        <v>0</v>
      </c>
      <c r="T40" s="119"/>
      <c r="U40" s="118">
        <v>0</v>
      </c>
      <c r="V40" s="118"/>
      <c r="W40" s="118">
        <f t="shared" si="5"/>
        <v>0</v>
      </c>
      <c r="X40" s="118"/>
      <c r="Y40" s="791"/>
    </row>
    <row r="41" spans="1:25" ht="18" customHeight="1">
      <c r="A41" s="119">
        <v>34</v>
      </c>
      <c r="B41" s="120" t="s">
        <v>325</v>
      </c>
      <c r="C41" s="118">
        <v>1</v>
      </c>
      <c r="D41" s="118">
        <v>1</v>
      </c>
      <c r="E41" s="118">
        <f t="shared" si="0"/>
        <v>100</v>
      </c>
      <c r="F41" s="119">
        <v>3</v>
      </c>
      <c r="G41" s="119">
        <v>0</v>
      </c>
      <c r="H41" s="119">
        <v>0</v>
      </c>
      <c r="I41" s="118">
        <f t="shared" si="1"/>
        <v>3</v>
      </c>
      <c r="J41" s="119">
        <v>3</v>
      </c>
      <c r="K41" s="789">
        <f t="shared" si="2"/>
        <v>100</v>
      </c>
      <c r="L41" s="118">
        <v>0</v>
      </c>
      <c r="M41" s="119"/>
      <c r="N41" s="118">
        <v>0</v>
      </c>
      <c r="O41" s="119"/>
      <c r="P41" s="441">
        <f t="shared" si="3"/>
        <v>3</v>
      </c>
      <c r="Q41" s="118">
        <v>0</v>
      </c>
      <c r="R41" s="118">
        <f t="shared" si="4"/>
        <v>0</v>
      </c>
      <c r="S41" s="118">
        <v>0</v>
      </c>
      <c r="T41" s="119"/>
      <c r="U41" s="118">
        <v>0</v>
      </c>
      <c r="V41" s="118"/>
      <c r="W41" s="118">
        <f t="shared" si="5"/>
        <v>0</v>
      </c>
      <c r="X41" s="118"/>
      <c r="Y41" s="791"/>
    </row>
    <row r="42" spans="1:25" ht="18" customHeight="1">
      <c r="A42" s="119">
        <v>35</v>
      </c>
      <c r="B42" s="120" t="s">
        <v>326</v>
      </c>
      <c r="C42" s="118">
        <v>1</v>
      </c>
      <c r="D42" s="118">
        <v>1</v>
      </c>
      <c r="E42" s="118">
        <f t="shared" si="0"/>
        <v>100</v>
      </c>
      <c r="F42" s="119">
        <v>20</v>
      </c>
      <c r="G42" s="119">
        <v>0</v>
      </c>
      <c r="H42" s="119">
        <v>1</v>
      </c>
      <c r="I42" s="118">
        <f t="shared" si="1"/>
        <v>21</v>
      </c>
      <c r="J42" s="119">
        <v>20</v>
      </c>
      <c r="K42" s="789">
        <f t="shared" si="2"/>
        <v>100</v>
      </c>
      <c r="L42" s="118">
        <v>0</v>
      </c>
      <c r="M42" s="119"/>
      <c r="N42" s="118">
        <v>1</v>
      </c>
      <c r="O42" s="119">
        <f>N42/H42*100</f>
        <v>100</v>
      </c>
      <c r="P42" s="441">
        <f t="shared" si="3"/>
        <v>21</v>
      </c>
      <c r="Q42" s="118">
        <v>0</v>
      </c>
      <c r="R42" s="118">
        <f t="shared" si="4"/>
        <v>0</v>
      </c>
      <c r="S42" s="118">
        <v>0</v>
      </c>
      <c r="T42" s="119"/>
      <c r="U42" s="118">
        <v>0</v>
      </c>
      <c r="V42" s="118">
        <f>U42/N42*100</f>
        <v>0</v>
      </c>
      <c r="W42" s="118">
        <f t="shared" si="5"/>
        <v>0</v>
      </c>
      <c r="X42" s="118"/>
      <c r="Y42" s="791"/>
    </row>
    <row r="43" spans="1:25" ht="18" customHeight="1">
      <c r="A43" s="119">
        <v>36</v>
      </c>
      <c r="B43" s="120" t="s">
        <v>327</v>
      </c>
      <c r="C43" s="118">
        <v>1</v>
      </c>
      <c r="D43" s="118">
        <v>1</v>
      </c>
      <c r="E43" s="118">
        <f t="shared" si="0"/>
        <v>100</v>
      </c>
      <c r="F43" s="119">
        <v>4</v>
      </c>
      <c r="G43" s="119">
        <v>0</v>
      </c>
      <c r="H43" s="119">
        <v>0</v>
      </c>
      <c r="I43" s="118">
        <f t="shared" si="1"/>
        <v>4</v>
      </c>
      <c r="J43" s="119">
        <v>4</v>
      </c>
      <c r="K43" s="789">
        <f t="shared" si="2"/>
        <v>100</v>
      </c>
      <c r="L43" s="118">
        <v>0</v>
      </c>
      <c r="M43" s="119"/>
      <c r="N43" s="119"/>
      <c r="O43" s="119"/>
      <c r="P43" s="441">
        <f t="shared" si="3"/>
        <v>4</v>
      </c>
      <c r="Q43" s="118">
        <v>0</v>
      </c>
      <c r="R43" s="118">
        <f t="shared" si="4"/>
        <v>0</v>
      </c>
      <c r="S43" s="118">
        <v>0</v>
      </c>
      <c r="T43" s="119"/>
      <c r="U43" s="118">
        <v>0</v>
      </c>
      <c r="V43" s="118"/>
      <c r="W43" s="118">
        <f t="shared" si="5"/>
        <v>0</v>
      </c>
      <c r="X43" s="118"/>
      <c r="Y43" s="791"/>
    </row>
    <row r="44" spans="1:25" ht="18" customHeight="1">
      <c r="A44" s="119">
        <v>37</v>
      </c>
      <c r="B44" s="120" t="s">
        <v>328</v>
      </c>
      <c r="C44" s="118">
        <v>1</v>
      </c>
      <c r="D44" s="118">
        <v>1</v>
      </c>
      <c r="E44" s="118">
        <f t="shared" si="0"/>
        <v>100</v>
      </c>
      <c r="F44" s="119">
        <v>3</v>
      </c>
      <c r="G44" s="119">
        <v>0</v>
      </c>
      <c r="H44" s="119">
        <v>3</v>
      </c>
      <c r="I44" s="118">
        <f t="shared" si="1"/>
        <v>6</v>
      </c>
      <c r="J44" s="119">
        <v>3</v>
      </c>
      <c r="K44" s="789">
        <f t="shared" si="2"/>
        <v>100</v>
      </c>
      <c r="L44" s="118">
        <v>0</v>
      </c>
      <c r="M44" s="119"/>
      <c r="N44" s="119">
        <v>3</v>
      </c>
      <c r="O44" s="119">
        <f>N44/H44*100</f>
        <v>100</v>
      </c>
      <c r="P44" s="441">
        <f t="shared" si="3"/>
        <v>6</v>
      </c>
      <c r="Q44" s="118">
        <v>0</v>
      </c>
      <c r="R44" s="118">
        <f t="shared" si="4"/>
        <v>0</v>
      </c>
      <c r="S44" s="118">
        <v>0</v>
      </c>
      <c r="T44" s="119"/>
      <c r="U44" s="118">
        <v>0</v>
      </c>
      <c r="V44" s="118">
        <f>U44/N44*100</f>
        <v>0</v>
      </c>
      <c r="W44" s="118">
        <f t="shared" si="5"/>
        <v>0</v>
      </c>
      <c r="X44" s="118"/>
      <c r="Y44" s="791"/>
    </row>
    <row r="45" spans="1:25" ht="18" customHeight="1">
      <c r="A45" s="119">
        <v>38</v>
      </c>
      <c r="B45" s="120" t="s">
        <v>329</v>
      </c>
      <c r="C45" s="118">
        <v>1</v>
      </c>
      <c r="D45" s="118">
        <v>1</v>
      </c>
      <c r="E45" s="118">
        <f t="shared" si="0"/>
        <v>100</v>
      </c>
      <c r="F45" s="119">
        <v>3</v>
      </c>
      <c r="G45" s="119">
        <v>0</v>
      </c>
      <c r="H45" s="119">
        <v>0</v>
      </c>
      <c r="I45" s="118">
        <f t="shared" si="1"/>
        <v>3</v>
      </c>
      <c r="J45" s="119">
        <v>3</v>
      </c>
      <c r="K45" s="789">
        <f t="shared" si="2"/>
        <v>100</v>
      </c>
      <c r="L45" s="118">
        <v>0</v>
      </c>
      <c r="M45" s="119"/>
      <c r="N45" s="119">
        <v>0</v>
      </c>
      <c r="O45" s="119"/>
      <c r="P45" s="441">
        <f t="shared" si="3"/>
        <v>3</v>
      </c>
      <c r="Q45" s="118">
        <v>0</v>
      </c>
      <c r="R45" s="118">
        <f t="shared" si="4"/>
        <v>0</v>
      </c>
      <c r="S45" s="118">
        <v>0</v>
      </c>
      <c r="T45" s="119"/>
      <c r="U45" s="118">
        <v>0</v>
      </c>
      <c r="V45" s="118"/>
      <c r="W45" s="118">
        <f t="shared" si="5"/>
        <v>0</v>
      </c>
      <c r="X45" s="118"/>
      <c r="Y45" s="791"/>
    </row>
    <row r="46" spans="1:25" ht="18" customHeight="1">
      <c r="A46" s="119">
        <v>39</v>
      </c>
      <c r="B46" s="120" t="s">
        <v>330</v>
      </c>
      <c r="C46" s="118">
        <v>1</v>
      </c>
      <c r="D46" s="118">
        <v>1</v>
      </c>
      <c r="E46" s="118">
        <f t="shared" si="0"/>
        <v>100</v>
      </c>
      <c r="F46" s="119">
        <v>1</v>
      </c>
      <c r="G46" s="119">
        <v>0</v>
      </c>
      <c r="H46" s="119">
        <v>0</v>
      </c>
      <c r="I46" s="118">
        <f t="shared" si="1"/>
        <v>1</v>
      </c>
      <c r="J46" s="119">
        <v>1</v>
      </c>
      <c r="K46" s="789">
        <f t="shared" si="2"/>
        <v>100</v>
      </c>
      <c r="L46" s="118">
        <v>0</v>
      </c>
      <c r="M46" s="119"/>
      <c r="N46" s="119">
        <v>0</v>
      </c>
      <c r="O46" s="119"/>
      <c r="P46" s="441">
        <f t="shared" si="3"/>
        <v>1</v>
      </c>
      <c r="Q46" s="118">
        <v>0</v>
      </c>
      <c r="R46" s="118">
        <f t="shared" si="4"/>
        <v>0</v>
      </c>
      <c r="S46" s="118">
        <v>0</v>
      </c>
      <c r="T46" s="119"/>
      <c r="U46" s="118">
        <v>0</v>
      </c>
      <c r="V46" s="118"/>
      <c r="W46" s="118">
        <f t="shared" si="5"/>
        <v>0</v>
      </c>
      <c r="X46" s="118"/>
      <c r="Y46" s="791"/>
    </row>
    <row r="47" spans="1:25" ht="18" customHeight="1">
      <c r="A47" s="119">
        <v>40</v>
      </c>
      <c r="B47" s="120" t="s">
        <v>331</v>
      </c>
      <c r="C47" s="118">
        <v>1</v>
      </c>
      <c r="D47" s="118">
        <v>1</v>
      </c>
      <c r="E47" s="118">
        <f t="shared" si="0"/>
        <v>100</v>
      </c>
      <c r="F47" s="119">
        <v>15</v>
      </c>
      <c r="G47" s="119">
        <v>0</v>
      </c>
      <c r="H47" s="119">
        <v>1</v>
      </c>
      <c r="I47" s="118">
        <f t="shared" si="1"/>
        <v>16</v>
      </c>
      <c r="J47" s="119">
        <v>15</v>
      </c>
      <c r="K47" s="789">
        <f t="shared" si="2"/>
        <v>100</v>
      </c>
      <c r="L47" s="118">
        <v>0</v>
      </c>
      <c r="M47" s="119"/>
      <c r="N47" s="119">
        <v>1</v>
      </c>
      <c r="O47" s="119">
        <f>N47/H47*100</f>
        <v>100</v>
      </c>
      <c r="P47" s="441">
        <f t="shared" si="3"/>
        <v>16</v>
      </c>
      <c r="Q47" s="118">
        <v>0</v>
      </c>
      <c r="R47" s="118">
        <f t="shared" si="4"/>
        <v>0</v>
      </c>
      <c r="S47" s="118">
        <v>0</v>
      </c>
      <c r="T47" s="119"/>
      <c r="U47" s="118">
        <v>0</v>
      </c>
      <c r="V47" s="118">
        <f>U47/N47*100</f>
        <v>0</v>
      </c>
      <c r="W47" s="118">
        <f t="shared" si="5"/>
        <v>0</v>
      </c>
      <c r="X47" s="118"/>
      <c r="Y47" s="791"/>
    </row>
    <row r="48" spans="1:25" ht="18" customHeight="1">
      <c r="A48" s="119">
        <v>41</v>
      </c>
      <c r="B48" s="120" t="s">
        <v>332</v>
      </c>
      <c r="C48" s="118">
        <v>1</v>
      </c>
      <c r="D48" s="118">
        <v>1</v>
      </c>
      <c r="E48" s="118">
        <f t="shared" si="0"/>
        <v>100</v>
      </c>
      <c r="F48" s="119">
        <v>2</v>
      </c>
      <c r="G48" s="119">
        <v>0</v>
      </c>
      <c r="H48" s="119">
        <v>0</v>
      </c>
      <c r="I48" s="118">
        <f t="shared" si="1"/>
        <v>2</v>
      </c>
      <c r="J48" s="119">
        <v>2</v>
      </c>
      <c r="K48" s="789">
        <f t="shared" si="2"/>
        <v>100</v>
      </c>
      <c r="L48" s="118">
        <v>0</v>
      </c>
      <c r="M48" s="119"/>
      <c r="N48" s="119">
        <v>0</v>
      </c>
      <c r="O48" s="119"/>
      <c r="P48" s="441">
        <f t="shared" si="3"/>
        <v>2</v>
      </c>
      <c r="Q48" s="118">
        <v>0</v>
      </c>
      <c r="R48" s="118">
        <f t="shared" si="4"/>
        <v>0</v>
      </c>
      <c r="S48" s="118">
        <v>0</v>
      </c>
      <c r="T48" s="119"/>
      <c r="U48" s="118">
        <v>0</v>
      </c>
      <c r="V48" s="118"/>
      <c r="W48" s="118">
        <f t="shared" si="5"/>
        <v>0</v>
      </c>
      <c r="X48" s="118"/>
      <c r="Y48" s="791"/>
    </row>
    <row r="49" spans="1:25" ht="18" customHeight="1">
      <c r="A49" s="119">
        <v>42</v>
      </c>
      <c r="B49" s="120" t="s">
        <v>333</v>
      </c>
      <c r="C49" s="118">
        <v>1</v>
      </c>
      <c r="D49" s="118">
        <v>1</v>
      </c>
      <c r="E49" s="118">
        <f t="shared" si="0"/>
        <v>100</v>
      </c>
      <c r="F49" s="119">
        <v>8</v>
      </c>
      <c r="G49" s="119">
        <v>0</v>
      </c>
      <c r="H49" s="119">
        <v>0</v>
      </c>
      <c r="I49" s="118">
        <f t="shared" si="1"/>
        <v>8</v>
      </c>
      <c r="J49" s="119">
        <v>8</v>
      </c>
      <c r="K49" s="789">
        <f t="shared" si="2"/>
        <v>100</v>
      </c>
      <c r="L49" s="118">
        <v>0</v>
      </c>
      <c r="M49" s="119">
        <v>0</v>
      </c>
      <c r="N49" s="119">
        <v>0</v>
      </c>
      <c r="O49" s="119"/>
      <c r="P49" s="441">
        <f t="shared" si="3"/>
        <v>8</v>
      </c>
      <c r="Q49" s="118">
        <v>0</v>
      </c>
      <c r="R49" s="118">
        <f t="shared" si="4"/>
        <v>0</v>
      </c>
      <c r="S49" s="118">
        <v>0</v>
      </c>
      <c r="T49" s="119"/>
      <c r="U49" s="118">
        <v>0</v>
      </c>
      <c r="V49" s="118"/>
      <c r="W49" s="118">
        <f t="shared" si="5"/>
        <v>0</v>
      </c>
      <c r="X49" s="118"/>
      <c r="Y49" s="791"/>
    </row>
    <row r="50" spans="1:25" ht="18" customHeight="1">
      <c r="A50" s="119">
        <v>43</v>
      </c>
      <c r="B50" s="120" t="s">
        <v>334</v>
      </c>
      <c r="C50" s="118">
        <v>1</v>
      </c>
      <c r="D50" s="118">
        <v>1</v>
      </c>
      <c r="E50" s="118">
        <f t="shared" si="0"/>
        <v>100</v>
      </c>
      <c r="F50" s="119">
        <v>2</v>
      </c>
      <c r="G50" s="119">
        <v>0</v>
      </c>
      <c r="H50" s="119">
        <v>0</v>
      </c>
      <c r="I50" s="118">
        <f t="shared" si="1"/>
        <v>2</v>
      </c>
      <c r="J50" s="119">
        <v>2</v>
      </c>
      <c r="K50" s="789">
        <f t="shared" si="2"/>
        <v>100</v>
      </c>
      <c r="L50" s="118">
        <v>0</v>
      </c>
      <c r="M50" s="119"/>
      <c r="N50" s="119">
        <v>0</v>
      </c>
      <c r="O50" s="119"/>
      <c r="P50" s="441">
        <f t="shared" si="3"/>
        <v>2</v>
      </c>
      <c r="Q50" s="118">
        <v>0</v>
      </c>
      <c r="R50" s="118">
        <f t="shared" si="4"/>
        <v>0</v>
      </c>
      <c r="S50" s="118">
        <v>0</v>
      </c>
      <c r="T50" s="119"/>
      <c r="U50" s="118">
        <v>0</v>
      </c>
      <c r="V50" s="118"/>
      <c r="W50" s="118">
        <f t="shared" si="5"/>
        <v>0</v>
      </c>
      <c r="X50" s="118"/>
      <c r="Y50" s="791"/>
    </row>
    <row r="51" spans="1:25" ht="18" customHeight="1">
      <c r="A51" s="119">
        <v>44</v>
      </c>
      <c r="B51" s="120" t="s">
        <v>335</v>
      </c>
      <c r="C51" s="118">
        <v>1</v>
      </c>
      <c r="D51" s="118">
        <v>1</v>
      </c>
      <c r="E51" s="118">
        <f t="shared" si="0"/>
        <v>100</v>
      </c>
      <c r="F51" s="119">
        <v>10</v>
      </c>
      <c r="G51" s="119">
        <v>1</v>
      </c>
      <c r="H51" s="119">
        <v>1</v>
      </c>
      <c r="I51" s="118">
        <f t="shared" si="1"/>
        <v>12</v>
      </c>
      <c r="J51" s="119">
        <v>10</v>
      </c>
      <c r="K51" s="789">
        <f t="shared" si="2"/>
        <v>100</v>
      </c>
      <c r="L51" s="118">
        <v>0</v>
      </c>
      <c r="M51" s="119">
        <f>L51/G51*100</f>
        <v>0</v>
      </c>
      <c r="N51" s="119">
        <v>2</v>
      </c>
      <c r="O51" s="119">
        <v>100</v>
      </c>
      <c r="P51" s="441">
        <f t="shared" si="3"/>
        <v>12</v>
      </c>
      <c r="Q51" s="118">
        <v>0</v>
      </c>
      <c r="R51" s="118">
        <f t="shared" si="4"/>
        <v>0</v>
      </c>
      <c r="S51" s="118">
        <v>0</v>
      </c>
      <c r="T51" s="119"/>
      <c r="U51" s="118">
        <v>0</v>
      </c>
      <c r="V51" s="118">
        <f>U51/N51*100</f>
        <v>0</v>
      </c>
      <c r="W51" s="118">
        <f t="shared" si="5"/>
        <v>0</v>
      </c>
      <c r="X51" s="118"/>
      <c r="Y51" s="791"/>
    </row>
    <row r="52" spans="1:25" ht="18" customHeight="1">
      <c r="A52" s="119">
        <v>45</v>
      </c>
      <c r="B52" s="120" t="s">
        <v>336</v>
      </c>
      <c r="C52" s="118">
        <v>1</v>
      </c>
      <c r="D52" s="118">
        <v>1</v>
      </c>
      <c r="E52" s="118">
        <f t="shared" si="0"/>
        <v>100</v>
      </c>
      <c r="F52" s="119">
        <v>2</v>
      </c>
      <c r="G52" s="119">
        <v>0</v>
      </c>
      <c r="H52" s="119">
        <v>0</v>
      </c>
      <c r="I52" s="118">
        <f t="shared" si="1"/>
        <v>2</v>
      </c>
      <c r="J52" s="119">
        <v>2</v>
      </c>
      <c r="K52" s="789">
        <f t="shared" si="2"/>
        <v>100</v>
      </c>
      <c r="L52" s="118">
        <v>0</v>
      </c>
      <c r="M52" s="119"/>
      <c r="N52" s="119">
        <v>0</v>
      </c>
      <c r="O52" s="119"/>
      <c r="P52" s="441">
        <f t="shared" si="3"/>
        <v>2</v>
      </c>
      <c r="Q52" s="118">
        <v>0</v>
      </c>
      <c r="R52" s="118">
        <f t="shared" si="4"/>
        <v>0</v>
      </c>
      <c r="S52" s="118">
        <v>0</v>
      </c>
      <c r="T52" s="119"/>
      <c r="U52" s="118">
        <v>0</v>
      </c>
      <c r="V52" s="118"/>
      <c r="W52" s="118">
        <f t="shared" si="5"/>
        <v>0</v>
      </c>
      <c r="X52" s="118"/>
      <c r="Y52" s="791"/>
    </row>
    <row r="53" spans="1:25" ht="18" customHeight="1">
      <c r="A53" s="119">
        <v>46</v>
      </c>
      <c r="B53" s="120" t="s">
        <v>337</v>
      </c>
      <c r="C53" s="118">
        <v>1</v>
      </c>
      <c r="D53" s="118">
        <v>1</v>
      </c>
      <c r="E53" s="118">
        <f t="shared" si="0"/>
        <v>100</v>
      </c>
      <c r="F53" s="119">
        <v>10</v>
      </c>
      <c r="G53" s="119">
        <v>0</v>
      </c>
      <c r="H53" s="119">
        <v>0</v>
      </c>
      <c r="I53" s="118">
        <f t="shared" si="1"/>
        <v>10</v>
      </c>
      <c r="J53" s="119">
        <v>10</v>
      </c>
      <c r="K53" s="789">
        <f t="shared" si="2"/>
        <v>100</v>
      </c>
      <c r="L53" s="118">
        <v>0</v>
      </c>
      <c r="M53" s="119"/>
      <c r="N53" s="119">
        <v>2</v>
      </c>
      <c r="O53" s="119"/>
      <c r="P53" s="441">
        <f t="shared" si="3"/>
        <v>12</v>
      </c>
      <c r="Q53" s="118">
        <v>0</v>
      </c>
      <c r="R53" s="118">
        <f t="shared" si="4"/>
        <v>0</v>
      </c>
      <c r="S53" s="118">
        <v>0</v>
      </c>
      <c r="T53" s="119"/>
      <c r="U53" s="118">
        <v>0</v>
      </c>
      <c r="V53" s="118">
        <f>U53/N53*100</f>
        <v>0</v>
      </c>
      <c r="W53" s="118">
        <f t="shared" si="5"/>
        <v>0</v>
      </c>
      <c r="X53" s="118"/>
      <c r="Y53" s="791"/>
    </row>
    <row r="54" spans="1:25" ht="18" customHeight="1">
      <c r="A54" s="119">
        <v>47</v>
      </c>
      <c r="B54" s="120" t="s">
        <v>338</v>
      </c>
      <c r="C54" s="118">
        <v>1</v>
      </c>
      <c r="D54" s="118">
        <v>1</v>
      </c>
      <c r="E54" s="118">
        <f t="shared" si="0"/>
        <v>100</v>
      </c>
      <c r="F54" s="119">
        <v>353</v>
      </c>
      <c r="G54" s="119">
        <v>38</v>
      </c>
      <c r="H54" s="119">
        <v>104</v>
      </c>
      <c r="I54" s="118">
        <f t="shared" si="1"/>
        <v>495</v>
      </c>
      <c r="J54" s="119">
        <v>84</v>
      </c>
      <c r="K54" s="789">
        <f t="shared" si="2"/>
        <v>23.79603399433428</v>
      </c>
      <c r="L54" s="118">
        <v>8</v>
      </c>
      <c r="M54" s="441">
        <f>L54/G54*100</f>
        <v>21.052631578947366</v>
      </c>
      <c r="N54" s="119">
        <v>7</v>
      </c>
      <c r="O54" s="441">
        <f>N54/H54*100</f>
        <v>6.730769230769231</v>
      </c>
      <c r="P54" s="441">
        <f t="shared" si="3"/>
        <v>99</v>
      </c>
      <c r="Q54" s="118">
        <v>0</v>
      </c>
      <c r="R54" s="118">
        <f t="shared" si="4"/>
        <v>0</v>
      </c>
      <c r="S54" s="118">
        <v>0</v>
      </c>
      <c r="T54" s="119">
        <f>S54/L54*100</f>
        <v>0</v>
      </c>
      <c r="U54" s="118">
        <v>0</v>
      </c>
      <c r="V54" s="118">
        <f>U54/N54*100</f>
        <v>0</v>
      </c>
      <c r="W54" s="118">
        <f t="shared" si="5"/>
        <v>0</v>
      </c>
      <c r="X54" s="118"/>
      <c r="Y54" s="791"/>
    </row>
    <row r="55" spans="1:25" ht="18" customHeight="1">
      <c r="A55" s="119">
        <v>48</v>
      </c>
      <c r="B55" s="120" t="s">
        <v>339</v>
      </c>
      <c r="C55" s="118">
        <v>1</v>
      </c>
      <c r="D55" s="118">
        <v>1</v>
      </c>
      <c r="E55" s="118">
        <f t="shared" si="0"/>
        <v>100</v>
      </c>
      <c r="F55" s="119">
        <v>7</v>
      </c>
      <c r="G55" s="119">
        <v>0</v>
      </c>
      <c r="H55" s="119">
        <v>0</v>
      </c>
      <c r="I55" s="118">
        <f t="shared" si="1"/>
        <v>7</v>
      </c>
      <c r="J55" s="119">
        <v>14</v>
      </c>
      <c r="K55" s="441">
        <v>7</v>
      </c>
      <c r="L55" s="118">
        <v>0</v>
      </c>
      <c r="M55" s="119"/>
      <c r="N55" s="119">
        <v>0</v>
      </c>
      <c r="O55" s="119"/>
      <c r="P55" s="441">
        <f t="shared" si="3"/>
        <v>14</v>
      </c>
      <c r="Q55" s="118">
        <v>0</v>
      </c>
      <c r="R55" s="118">
        <f t="shared" si="4"/>
        <v>0</v>
      </c>
      <c r="S55" s="118">
        <v>0</v>
      </c>
      <c r="T55" s="119"/>
      <c r="U55" s="118">
        <v>0</v>
      </c>
      <c r="V55" s="118"/>
      <c r="W55" s="118">
        <f t="shared" si="5"/>
        <v>0</v>
      </c>
      <c r="X55" s="118"/>
      <c r="Y55" s="791"/>
    </row>
    <row r="56" spans="1:25" ht="18" customHeight="1">
      <c r="A56" s="119">
        <v>49</v>
      </c>
      <c r="B56" s="793" t="s">
        <v>340</v>
      </c>
      <c r="C56" s="118">
        <v>1</v>
      </c>
      <c r="D56" s="118">
        <v>1</v>
      </c>
      <c r="E56" s="118">
        <f t="shared" si="0"/>
        <v>100</v>
      </c>
      <c r="F56" s="119">
        <v>6</v>
      </c>
      <c r="G56" s="119">
        <v>1</v>
      </c>
      <c r="H56" s="119">
        <v>0</v>
      </c>
      <c r="I56" s="118">
        <f t="shared" si="1"/>
        <v>7</v>
      </c>
      <c r="J56" s="119">
        <v>11</v>
      </c>
      <c r="K56" s="441">
        <v>6</v>
      </c>
      <c r="L56" s="119">
        <v>1</v>
      </c>
      <c r="M56" s="119">
        <f>L56/G56*100</f>
        <v>100</v>
      </c>
      <c r="N56" s="119">
        <v>0</v>
      </c>
      <c r="O56" s="119"/>
      <c r="P56" s="441">
        <f t="shared" si="3"/>
        <v>12</v>
      </c>
      <c r="Q56" s="118">
        <v>0</v>
      </c>
      <c r="R56" s="118">
        <f t="shared" si="4"/>
        <v>0</v>
      </c>
      <c r="S56" s="118">
        <v>0</v>
      </c>
      <c r="T56" s="119">
        <f>S56/L56*100</f>
        <v>0</v>
      </c>
      <c r="U56" s="118">
        <v>0</v>
      </c>
      <c r="V56" s="118"/>
      <c r="W56" s="118">
        <f t="shared" si="5"/>
        <v>0</v>
      </c>
      <c r="X56" s="118"/>
      <c r="Y56" s="791"/>
    </row>
    <row r="57" spans="1:25" ht="18" customHeight="1">
      <c r="A57" s="119">
        <v>50</v>
      </c>
      <c r="B57" s="793" t="s">
        <v>341</v>
      </c>
      <c r="C57" s="118">
        <v>1</v>
      </c>
      <c r="D57" s="118">
        <v>1</v>
      </c>
      <c r="E57" s="118">
        <f t="shared" si="0"/>
        <v>100</v>
      </c>
      <c r="F57" s="119">
        <v>10</v>
      </c>
      <c r="G57" s="119">
        <v>0</v>
      </c>
      <c r="H57" s="119">
        <v>0</v>
      </c>
      <c r="I57" s="118">
        <f t="shared" si="1"/>
        <v>10</v>
      </c>
      <c r="J57" s="119">
        <v>16</v>
      </c>
      <c r="K57" s="441">
        <v>10</v>
      </c>
      <c r="L57" s="119">
        <v>1</v>
      </c>
      <c r="M57" s="119"/>
      <c r="N57" s="119">
        <v>0</v>
      </c>
      <c r="O57" s="119"/>
      <c r="P57" s="441">
        <f t="shared" si="3"/>
        <v>17</v>
      </c>
      <c r="Q57" s="118">
        <v>0</v>
      </c>
      <c r="R57" s="118">
        <f t="shared" si="4"/>
        <v>0</v>
      </c>
      <c r="S57" s="118">
        <v>0</v>
      </c>
      <c r="T57" s="119">
        <f>S57/L57*100</f>
        <v>0</v>
      </c>
      <c r="U57" s="118">
        <v>0</v>
      </c>
      <c r="V57" s="118"/>
      <c r="W57" s="118">
        <f t="shared" si="5"/>
        <v>0</v>
      </c>
      <c r="X57" s="118"/>
      <c r="Y57" s="791"/>
    </row>
    <row r="58" spans="1:25" ht="18" customHeight="1">
      <c r="A58" s="119">
        <v>51</v>
      </c>
      <c r="B58" s="793" t="s">
        <v>342</v>
      </c>
      <c r="C58" s="118">
        <v>1</v>
      </c>
      <c r="D58" s="118">
        <v>1</v>
      </c>
      <c r="E58" s="118">
        <f t="shared" si="0"/>
        <v>100</v>
      </c>
      <c r="F58" s="119">
        <v>6</v>
      </c>
      <c r="G58" s="119">
        <v>0</v>
      </c>
      <c r="H58" s="119">
        <v>0</v>
      </c>
      <c r="I58" s="118">
        <f t="shared" si="1"/>
        <v>6</v>
      </c>
      <c r="J58" s="119">
        <v>12</v>
      </c>
      <c r="K58" s="441">
        <v>6</v>
      </c>
      <c r="L58" s="119">
        <v>0</v>
      </c>
      <c r="M58" s="119"/>
      <c r="N58" s="119">
        <v>0</v>
      </c>
      <c r="O58" s="119"/>
      <c r="P58" s="441">
        <f t="shared" si="3"/>
        <v>12</v>
      </c>
      <c r="Q58" s="118">
        <v>0</v>
      </c>
      <c r="R58" s="118">
        <f t="shared" si="4"/>
        <v>0</v>
      </c>
      <c r="S58" s="118">
        <v>0</v>
      </c>
      <c r="T58" s="119"/>
      <c r="U58" s="118">
        <v>0</v>
      </c>
      <c r="V58" s="118"/>
      <c r="W58" s="118">
        <f t="shared" si="5"/>
        <v>0</v>
      </c>
      <c r="X58" s="118"/>
      <c r="Y58" s="791"/>
    </row>
    <row r="59" spans="1:25" ht="18" customHeight="1">
      <c r="A59" s="119">
        <v>52</v>
      </c>
      <c r="B59" s="793" t="s">
        <v>343</v>
      </c>
      <c r="C59" s="118">
        <v>1</v>
      </c>
      <c r="D59" s="118">
        <v>1</v>
      </c>
      <c r="E59" s="118">
        <f t="shared" si="0"/>
        <v>100</v>
      </c>
      <c r="F59" s="119">
        <v>3</v>
      </c>
      <c r="G59" s="119">
        <v>0</v>
      </c>
      <c r="H59" s="119">
        <v>0</v>
      </c>
      <c r="I59" s="118">
        <f t="shared" si="1"/>
        <v>3</v>
      </c>
      <c r="J59" s="119">
        <v>6</v>
      </c>
      <c r="K59" s="441">
        <v>3</v>
      </c>
      <c r="L59" s="119">
        <v>0</v>
      </c>
      <c r="M59" s="119"/>
      <c r="N59" s="119">
        <v>0</v>
      </c>
      <c r="O59" s="119"/>
      <c r="P59" s="441">
        <f t="shared" si="3"/>
        <v>6</v>
      </c>
      <c r="Q59" s="118">
        <v>0</v>
      </c>
      <c r="R59" s="118">
        <f t="shared" si="4"/>
        <v>0</v>
      </c>
      <c r="S59" s="118">
        <v>0</v>
      </c>
      <c r="T59" s="119"/>
      <c r="U59" s="118">
        <v>0</v>
      </c>
      <c r="V59" s="118"/>
      <c r="W59" s="118">
        <f t="shared" si="5"/>
        <v>0</v>
      </c>
      <c r="X59" s="118"/>
      <c r="Y59" s="791"/>
    </row>
    <row r="60" spans="1:25" ht="18" customHeight="1">
      <c r="A60" s="119">
        <v>53</v>
      </c>
      <c r="B60" s="793" t="s">
        <v>344</v>
      </c>
      <c r="C60" s="118">
        <v>1</v>
      </c>
      <c r="D60" s="118">
        <v>1</v>
      </c>
      <c r="E60" s="118">
        <f t="shared" si="0"/>
        <v>100</v>
      </c>
      <c r="F60" s="119">
        <v>5</v>
      </c>
      <c r="G60" s="119">
        <v>0</v>
      </c>
      <c r="H60" s="119">
        <v>0</v>
      </c>
      <c r="I60" s="118">
        <f t="shared" si="1"/>
        <v>5</v>
      </c>
      <c r="J60" s="119">
        <v>10</v>
      </c>
      <c r="K60" s="441">
        <v>5</v>
      </c>
      <c r="L60" s="119">
        <v>0</v>
      </c>
      <c r="M60" s="119"/>
      <c r="N60" s="119">
        <v>0</v>
      </c>
      <c r="O60" s="119"/>
      <c r="P60" s="441">
        <f t="shared" si="3"/>
        <v>10</v>
      </c>
      <c r="Q60" s="118">
        <v>0</v>
      </c>
      <c r="R60" s="118">
        <f t="shared" si="4"/>
        <v>0</v>
      </c>
      <c r="S60" s="118">
        <v>0</v>
      </c>
      <c r="T60" s="119"/>
      <c r="U60" s="118">
        <v>0</v>
      </c>
      <c r="V60" s="118"/>
      <c r="W60" s="118">
        <f t="shared" si="5"/>
        <v>0</v>
      </c>
      <c r="X60" s="118"/>
      <c r="Y60" s="791"/>
    </row>
    <row r="61" spans="1:25" ht="18" customHeight="1">
      <c r="A61" s="119">
        <v>54</v>
      </c>
      <c r="B61" s="793" t="s">
        <v>345</v>
      </c>
      <c r="C61" s="118">
        <v>1</v>
      </c>
      <c r="D61" s="118">
        <v>1</v>
      </c>
      <c r="E61" s="118">
        <f t="shared" si="0"/>
        <v>100</v>
      </c>
      <c r="F61" s="119">
        <v>5</v>
      </c>
      <c r="G61" s="119">
        <v>0</v>
      </c>
      <c r="H61" s="119">
        <v>0</v>
      </c>
      <c r="I61" s="118">
        <f t="shared" si="1"/>
        <v>5</v>
      </c>
      <c r="J61" s="119">
        <v>10</v>
      </c>
      <c r="K61" s="441">
        <v>5</v>
      </c>
      <c r="L61" s="119">
        <v>0</v>
      </c>
      <c r="M61" s="119"/>
      <c r="N61" s="119">
        <v>0</v>
      </c>
      <c r="O61" s="119"/>
      <c r="P61" s="441">
        <f t="shared" si="3"/>
        <v>10</v>
      </c>
      <c r="Q61" s="118">
        <v>0</v>
      </c>
      <c r="R61" s="118">
        <f t="shared" si="4"/>
        <v>0</v>
      </c>
      <c r="S61" s="118">
        <v>0</v>
      </c>
      <c r="T61" s="119"/>
      <c r="U61" s="118">
        <v>0</v>
      </c>
      <c r="V61" s="118"/>
      <c r="W61" s="118">
        <f t="shared" si="5"/>
        <v>0</v>
      </c>
      <c r="X61" s="118"/>
      <c r="Y61" s="791"/>
    </row>
    <row r="62" spans="1:25" ht="18" customHeight="1">
      <c r="A62" s="119">
        <v>55</v>
      </c>
      <c r="B62" s="793" t="s">
        <v>346</v>
      </c>
      <c r="C62" s="118">
        <v>1</v>
      </c>
      <c r="D62" s="118">
        <v>1</v>
      </c>
      <c r="E62" s="118">
        <f t="shared" si="0"/>
        <v>100</v>
      </c>
      <c r="F62" s="119">
        <v>9</v>
      </c>
      <c r="G62" s="119">
        <v>2</v>
      </c>
      <c r="H62" s="119">
        <v>2</v>
      </c>
      <c r="I62" s="118">
        <f t="shared" si="1"/>
        <v>13</v>
      </c>
      <c r="J62" s="119">
        <v>18</v>
      </c>
      <c r="K62" s="441">
        <v>9</v>
      </c>
      <c r="L62" s="119">
        <v>0</v>
      </c>
      <c r="M62" s="119">
        <f>L62/G62*100</f>
        <v>0</v>
      </c>
      <c r="N62" s="119">
        <v>0</v>
      </c>
      <c r="O62" s="119">
        <f>N62/H62*100</f>
        <v>0</v>
      </c>
      <c r="P62" s="441">
        <f t="shared" si="3"/>
        <v>18</v>
      </c>
      <c r="Q62" s="118">
        <v>0</v>
      </c>
      <c r="R62" s="118">
        <f t="shared" si="4"/>
        <v>0</v>
      </c>
      <c r="S62" s="118">
        <v>0</v>
      </c>
      <c r="T62" s="119"/>
      <c r="U62" s="118">
        <v>0</v>
      </c>
      <c r="V62" s="118"/>
      <c r="W62" s="118">
        <f t="shared" si="5"/>
        <v>0</v>
      </c>
      <c r="X62" s="118"/>
      <c r="Y62" s="791"/>
    </row>
    <row r="63" spans="1:25" ht="21" customHeight="1">
      <c r="A63" s="119">
        <v>56</v>
      </c>
      <c r="B63" s="793" t="s">
        <v>853</v>
      </c>
      <c r="C63" s="118">
        <v>1</v>
      </c>
      <c r="D63" s="118">
        <v>1</v>
      </c>
      <c r="E63" s="118">
        <f t="shared" si="0"/>
        <v>100</v>
      </c>
      <c r="F63" s="119">
        <v>7</v>
      </c>
      <c r="G63" s="119">
        <v>1</v>
      </c>
      <c r="H63" s="119">
        <v>0</v>
      </c>
      <c r="I63" s="118">
        <f t="shared" si="1"/>
        <v>8</v>
      </c>
      <c r="J63" s="119">
        <v>14</v>
      </c>
      <c r="K63" s="441">
        <v>7</v>
      </c>
      <c r="L63" s="119">
        <v>1</v>
      </c>
      <c r="M63" s="119">
        <f>L63/G63*100</f>
        <v>100</v>
      </c>
      <c r="N63" s="119">
        <v>0</v>
      </c>
      <c r="O63" s="119"/>
      <c r="P63" s="441">
        <f t="shared" si="3"/>
        <v>15</v>
      </c>
      <c r="Q63" s="118">
        <v>0</v>
      </c>
      <c r="R63" s="118">
        <f t="shared" si="4"/>
        <v>0</v>
      </c>
      <c r="S63" s="118">
        <v>0</v>
      </c>
      <c r="T63" s="119">
        <f>S63/L63*100</f>
        <v>0</v>
      </c>
      <c r="U63" s="118">
        <v>0</v>
      </c>
      <c r="V63" s="118"/>
      <c r="W63" s="118">
        <f t="shared" si="5"/>
        <v>0</v>
      </c>
      <c r="X63" s="118"/>
      <c r="Y63" s="791"/>
    </row>
    <row r="64" spans="1:25" ht="18" customHeight="1">
      <c r="A64" s="119">
        <v>57</v>
      </c>
      <c r="B64" s="793" t="s">
        <v>347</v>
      </c>
      <c r="C64" s="118">
        <v>1</v>
      </c>
      <c r="D64" s="118">
        <v>1</v>
      </c>
      <c r="E64" s="118">
        <f t="shared" si="0"/>
        <v>100</v>
      </c>
      <c r="F64" s="119">
        <v>11</v>
      </c>
      <c r="G64" s="119">
        <v>2</v>
      </c>
      <c r="H64" s="119">
        <v>0</v>
      </c>
      <c r="I64" s="118">
        <f t="shared" si="1"/>
        <v>13</v>
      </c>
      <c r="J64" s="119">
        <v>11</v>
      </c>
      <c r="K64" s="789">
        <f t="shared" si="2"/>
        <v>100</v>
      </c>
      <c r="L64" s="119">
        <v>0</v>
      </c>
      <c r="M64" s="119">
        <f>L64/G64*100</f>
        <v>0</v>
      </c>
      <c r="N64" s="119">
        <v>4</v>
      </c>
      <c r="O64" s="119"/>
      <c r="P64" s="441">
        <f t="shared" si="3"/>
        <v>15</v>
      </c>
      <c r="Q64" s="118">
        <v>0</v>
      </c>
      <c r="R64" s="118">
        <f t="shared" si="4"/>
        <v>0</v>
      </c>
      <c r="S64" s="118">
        <v>0</v>
      </c>
      <c r="T64" s="119"/>
      <c r="U64" s="118">
        <v>0</v>
      </c>
      <c r="V64" s="118">
        <f>U64/N64*100</f>
        <v>0</v>
      </c>
      <c r="W64" s="118">
        <f t="shared" si="5"/>
        <v>0</v>
      </c>
      <c r="X64" s="118"/>
      <c r="Y64" s="791"/>
    </row>
    <row r="65" spans="1:25" ht="18" customHeight="1">
      <c r="A65" s="119">
        <v>58</v>
      </c>
      <c r="B65" s="793" t="s">
        <v>348</v>
      </c>
      <c r="C65" s="118">
        <v>1</v>
      </c>
      <c r="D65" s="118">
        <v>1</v>
      </c>
      <c r="E65" s="118">
        <f t="shared" si="0"/>
        <v>100</v>
      </c>
      <c r="F65" s="119">
        <v>6</v>
      </c>
      <c r="G65" s="119">
        <v>0</v>
      </c>
      <c r="H65" s="119">
        <v>0</v>
      </c>
      <c r="I65" s="118">
        <f t="shared" si="1"/>
        <v>6</v>
      </c>
      <c r="J65" s="119">
        <v>6</v>
      </c>
      <c r="K65" s="789">
        <f t="shared" si="2"/>
        <v>100</v>
      </c>
      <c r="L65" s="119"/>
      <c r="M65" s="119"/>
      <c r="N65" s="119">
        <v>0</v>
      </c>
      <c r="O65" s="119"/>
      <c r="P65" s="441">
        <f t="shared" si="3"/>
        <v>6</v>
      </c>
      <c r="Q65" s="118">
        <v>0</v>
      </c>
      <c r="R65" s="118">
        <f t="shared" si="4"/>
        <v>0</v>
      </c>
      <c r="S65" s="118">
        <v>0</v>
      </c>
      <c r="T65" s="119"/>
      <c r="U65" s="118">
        <v>0</v>
      </c>
      <c r="V65" s="118"/>
      <c r="W65" s="118">
        <f t="shared" si="5"/>
        <v>0</v>
      </c>
      <c r="X65" s="118"/>
      <c r="Y65" s="791"/>
    </row>
    <row r="66" spans="1:25" ht="18" customHeight="1">
      <c r="A66" s="119">
        <v>59</v>
      </c>
      <c r="B66" s="793" t="s">
        <v>349</v>
      </c>
      <c r="C66" s="118">
        <v>1</v>
      </c>
      <c r="D66" s="118">
        <v>1</v>
      </c>
      <c r="E66" s="118">
        <f t="shared" si="0"/>
        <v>100</v>
      </c>
      <c r="F66" s="119">
        <v>4</v>
      </c>
      <c r="G66" s="119">
        <v>0</v>
      </c>
      <c r="H66" s="119">
        <v>0</v>
      </c>
      <c r="I66" s="118">
        <f t="shared" si="1"/>
        <v>4</v>
      </c>
      <c r="J66" s="119">
        <v>4</v>
      </c>
      <c r="K66" s="789">
        <f t="shared" si="2"/>
        <v>100</v>
      </c>
      <c r="L66" s="119"/>
      <c r="M66" s="119"/>
      <c r="N66" s="119">
        <v>0</v>
      </c>
      <c r="O66" s="119"/>
      <c r="P66" s="441">
        <f t="shared" si="3"/>
        <v>4</v>
      </c>
      <c r="Q66" s="118">
        <v>0</v>
      </c>
      <c r="R66" s="118">
        <f t="shared" si="4"/>
        <v>0</v>
      </c>
      <c r="S66" s="118">
        <v>0</v>
      </c>
      <c r="T66" s="119"/>
      <c r="U66" s="118">
        <v>0</v>
      </c>
      <c r="V66" s="118"/>
      <c r="W66" s="118">
        <f t="shared" si="5"/>
        <v>0</v>
      </c>
      <c r="X66" s="118"/>
      <c r="Y66" s="791"/>
    </row>
    <row r="67" spans="1:25" ht="18" customHeight="1">
      <c r="A67" s="119">
        <v>60</v>
      </c>
      <c r="B67" s="793" t="s">
        <v>350</v>
      </c>
      <c r="C67" s="118">
        <v>1</v>
      </c>
      <c r="D67" s="118">
        <v>1</v>
      </c>
      <c r="E67" s="118">
        <f t="shared" si="0"/>
        <v>100</v>
      </c>
      <c r="F67" s="119">
        <v>3</v>
      </c>
      <c r="G67" s="119">
        <v>0</v>
      </c>
      <c r="H67" s="119">
        <v>0</v>
      </c>
      <c r="I67" s="118">
        <f t="shared" si="1"/>
        <v>3</v>
      </c>
      <c r="J67" s="119">
        <v>3</v>
      </c>
      <c r="K67" s="789">
        <f t="shared" si="2"/>
        <v>100</v>
      </c>
      <c r="L67" s="119"/>
      <c r="M67" s="119"/>
      <c r="N67" s="119">
        <v>0</v>
      </c>
      <c r="O67" s="119"/>
      <c r="P67" s="441">
        <f t="shared" si="3"/>
        <v>3</v>
      </c>
      <c r="Q67" s="118">
        <v>0</v>
      </c>
      <c r="R67" s="118">
        <f t="shared" si="4"/>
        <v>0</v>
      </c>
      <c r="S67" s="118">
        <v>0</v>
      </c>
      <c r="T67" s="119"/>
      <c r="U67" s="118">
        <v>0</v>
      </c>
      <c r="V67" s="118"/>
      <c r="W67" s="118">
        <f t="shared" si="5"/>
        <v>0</v>
      </c>
      <c r="X67" s="118"/>
      <c r="Y67" s="791"/>
    </row>
    <row r="68" spans="1:25" ht="18" customHeight="1">
      <c r="A68" s="119">
        <v>61</v>
      </c>
      <c r="B68" s="793" t="s">
        <v>351</v>
      </c>
      <c r="C68" s="118">
        <v>1</v>
      </c>
      <c r="D68" s="118">
        <v>1</v>
      </c>
      <c r="E68" s="118">
        <f t="shared" si="0"/>
        <v>100</v>
      </c>
      <c r="F68" s="119">
        <v>1</v>
      </c>
      <c r="G68" s="119">
        <v>0</v>
      </c>
      <c r="H68" s="119">
        <v>0</v>
      </c>
      <c r="I68" s="118">
        <f t="shared" si="1"/>
        <v>1</v>
      </c>
      <c r="J68" s="119">
        <v>1</v>
      </c>
      <c r="K68" s="789">
        <f t="shared" si="2"/>
        <v>100</v>
      </c>
      <c r="L68" s="119"/>
      <c r="M68" s="119"/>
      <c r="N68" s="119">
        <v>0</v>
      </c>
      <c r="O68" s="119"/>
      <c r="P68" s="441">
        <f t="shared" si="3"/>
        <v>1</v>
      </c>
      <c r="Q68" s="118">
        <v>0</v>
      </c>
      <c r="R68" s="118">
        <f t="shared" si="4"/>
        <v>0</v>
      </c>
      <c r="S68" s="118">
        <v>0</v>
      </c>
      <c r="T68" s="119"/>
      <c r="U68" s="118">
        <v>0</v>
      </c>
      <c r="V68" s="118"/>
      <c r="W68" s="118">
        <f t="shared" si="5"/>
        <v>0</v>
      </c>
      <c r="X68" s="118"/>
      <c r="Y68" s="791"/>
    </row>
    <row r="69" spans="1:25" ht="18" customHeight="1">
      <c r="A69" s="119">
        <v>62</v>
      </c>
      <c r="B69" s="793" t="s">
        <v>352</v>
      </c>
      <c r="C69" s="118">
        <v>1</v>
      </c>
      <c r="D69" s="118">
        <v>1</v>
      </c>
      <c r="E69" s="118">
        <f t="shared" si="0"/>
        <v>100</v>
      </c>
      <c r="F69" s="119">
        <v>3</v>
      </c>
      <c r="G69" s="119">
        <v>0</v>
      </c>
      <c r="H69" s="119">
        <v>1</v>
      </c>
      <c r="I69" s="118">
        <f t="shared" si="1"/>
        <v>4</v>
      </c>
      <c r="J69" s="119">
        <v>3</v>
      </c>
      <c r="K69" s="789">
        <f t="shared" si="2"/>
        <v>100</v>
      </c>
      <c r="L69" s="119"/>
      <c r="M69" s="119"/>
      <c r="N69" s="119">
        <v>1</v>
      </c>
      <c r="O69" s="119">
        <f>N69/H69*100</f>
        <v>100</v>
      </c>
      <c r="P69" s="441">
        <f t="shared" si="3"/>
        <v>4</v>
      </c>
      <c r="Q69" s="118">
        <v>0</v>
      </c>
      <c r="R69" s="118">
        <f t="shared" si="4"/>
        <v>0</v>
      </c>
      <c r="S69" s="118">
        <v>0</v>
      </c>
      <c r="T69" s="119"/>
      <c r="U69" s="118">
        <v>0</v>
      </c>
      <c r="V69" s="118">
        <f>U69/N69*100</f>
        <v>0</v>
      </c>
      <c r="W69" s="118">
        <f t="shared" si="5"/>
        <v>0</v>
      </c>
      <c r="X69" s="118"/>
      <c r="Y69" s="791"/>
    </row>
    <row r="70" spans="1:25" ht="18" customHeight="1">
      <c r="A70" s="119">
        <v>63</v>
      </c>
      <c r="B70" s="793" t="s">
        <v>353</v>
      </c>
      <c r="C70" s="118">
        <v>1</v>
      </c>
      <c r="D70" s="118">
        <v>1</v>
      </c>
      <c r="E70" s="118">
        <f t="shared" si="0"/>
        <v>100</v>
      </c>
      <c r="F70" s="119">
        <v>3</v>
      </c>
      <c r="G70" s="119">
        <v>0</v>
      </c>
      <c r="H70" s="119">
        <v>0</v>
      </c>
      <c r="I70" s="118">
        <f t="shared" si="1"/>
        <v>3</v>
      </c>
      <c r="J70" s="119">
        <v>3</v>
      </c>
      <c r="K70" s="789">
        <f t="shared" si="2"/>
        <v>100</v>
      </c>
      <c r="L70" s="119"/>
      <c r="M70" s="119"/>
      <c r="N70" s="119">
        <v>0</v>
      </c>
      <c r="O70" s="119"/>
      <c r="P70" s="441">
        <f t="shared" si="3"/>
        <v>3</v>
      </c>
      <c r="Q70" s="118">
        <v>0</v>
      </c>
      <c r="R70" s="118">
        <f t="shared" si="4"/>
        <v>0</v>
      </c>
      <c r="S70" s="118">
        <v>0</v>
      </c>
      <c r="T70" s="119"/>
      <c r="U70" s="118">
        <v>0</v>
      </c>
      <c r="V70" s="118"/>
      <c r="W70" s="118">
        <f t="shared" si="5"/>
        <v>0</v>
      </c>
      <c r="X70" s="118"/>
      <c r="Y70" s="791"/>
    </row>
    <row r="71" spans="1:25" ht="18" customHeight="1">
      <c r="A71" s="119">
        <v>64</v>
      </c>
      <c r="B71" s="793" t="s">
        <v>178</v>
      </c>
      <c r="C71" s="118">
        <v>1</v>
      </c>
      <c r="D71" s="118">
        <v>1</v>
      </c>
      <c r="E71" s="118">
        <f t="shared" si="0"/>
        <v>100</v>
      </c>
      <c r="F71" s="119">
        <v>4</v>
      </c>
      <c r="G71" s="119">
        <v>0</v>
      </c>
      <c r="H71" s="119">
        <v>0</v>
      </c>
      <c r="I71" s="118">
        <f t="shared" si="1"/>
        <v>4</v>
      </c>
      <c r="J71" s="119">
        <v>4</v>
      </c>
      <c r="K71" s="789">
        <f t="shared" si="2"/>
        <v>100</v>
      </c>
      <c r="L71" s="119"/>
      <c r="M71" s="119"/>
      <c r="N71" s="119">
        <v>0</v>
      </c>
      <c r="O71" s="119"/>
      <c r="P71" s="441">
        <f t="shared" si="3"/>
        <v>4</v>
      </c>
      <c r="Q71" s="118">
        <v>0</v>
      </c>
      <c r="R71" s="118">
        <f t="shared" si="4"/>
        <v>0</v>
      </c>
      <c r="S71" s="118">
        <v>0</v>
      </c>
      <c r="T71" s="119"/>
      <c r="U71" s="118">
        <v>0</v>
      </c>
      <c r="V71" s="118"/>
      <c r="W71" s="118">
        <f t="shared" si="5"/>
        <v>0</v>
      </c>
      <c r="X71" s="118"/>
      <c r="Y71" s="791"/>
    </row>
    <row r="72" spans="1:25" ht="18" customHeight="1">
      <c r="A72" s="119">
        <v>65</v>
      </c>
      <c r="B72" s="793" t="s">
        <v>354</v>
      </c>
      <c r="C72" s="118">
        <v>1</v>
      </c>
      <c r="D72" s="118">
        <v>1</v>
      </c>
      <c r="E72" s="118">
        <f t="shared" si="0"/>
        <v>100</v>
      </c>
      <c r="F72" s="119">
        <v>7</v>
      </c>
      <c r="G72" s="119">
        <v>0</v>
      </c>
      <c r="H72" s="119">
        <v>0</v>
      </c>
      <c r="I72" s="118">
        <f t="shared" si="1"/>
        <v>7</v>
      </c>
      <c r="J72" s="119">
        <v>7</v>
      </c>
      <c r="K72" s="789">
        <f t="shared" si="2"/>
        <v>100</v>
      </c>
      <c r="L72" s="119"/>
      <c r="M72" s="119"/>
      <c r="N72" s="119">
        <v>0</v>
      </c>
      <c r="O72" s="119"/>
      <c r="P72" s="441">
        <f t="shared" si="3"/>
        <v>7</v>
      </c>
      <c r="Q72" s="118">
        <v>0</v>
      </c>
      <c r="R72" s="118">
        <f t="shared" si="4"/>
        <v>0</v>
      </c>
      <c r="S72" s="118">
        <v>0</v>
      </c>
      <c r="T72" s="119"/>
      <c r="U72" s="118">
        <v>0</v>
      </c>
      <c r="V72" s="118"/>
      <c r="W72" s="118">
        <f t="shared" si="5"/>
        <v>0</v>
      </c>
      <c r="X72" s="118"/>
      <c r="Y72" s="791"/>
    </row>
    <row r="73" spans="1:25" ht="18" customHeight="1">
      <c r="A73" s="119">
        <v>66</v>
      </c>
      <c r="B73" s="793" t="s">
        <v>355</v>
      </c>
      <c r="C73" s="118">
        <v>1</v>
      </c>
      <c r="D73" s="118">
        <v>1</v>
      </c>
      <c r="E73" s="118">
        <f aca="true" t="shared" si="6" ref="E73:E105">D73/C73*100</f>
        <v>100</v>
      </c>
      <c r="F73" s="119">
        <v>2</v>
      </c>
      <c r="G73" s="119">
        <v>0</v>
      </c>
      <c r="H73" s="119">
        <v>0</v>
      </c>
      <c r="I73" s="118">
        <f aca="true" t="shared" si="7" ref="I73:I105">F73+G73+H73</f>
        <v>2</v>
      </c>
      <c r="J73" s="119">
        <v>2</v>
      </c>
      <c r="K73" s="789">
        <f aca="true" t="shared" si="8" ref="K73:K105">J73/F73*100</f>
        <v>100</v>
      </c>
      <c r="L73" s="119"/>
      <c r="M73" s="119"/>
      <c r="N73" s="119">
        <v>0</v>
      </c>
      <c r="O73" s="119"/>
      <c r="P73" s="441">
        <f aca="true" t="shared" si="9" ref="P73:P105">J73+L73+N73</f>
        <v>2</v>
      </c>
      <c r="Q73" s="118">
        <v>0</v>
      </c>
      <c r="R73" s="118">
        <f aca="true" t="shared" si="10" ref="R73:R105">Q73/J73*100</f>
        <v>0</v>
      </c>
      <c r="S73" s="118">
        <v>0</v>
      </c>
      <c r="T73" s="119"/>
      <c r="U73" s="118">
        <v>0</v>
      </c>
      <c r="V73" s="118"/>
      <c r="W73" s="118">
        <f aca="true" t="shared" si="11" ref="W73:W105">Q73+S73+U73</f>
        <v>0</v>
      </c>
      <c r="X73" s="118"/>
      <c r="Y73" s="791"/>
    </row>
    <row r="74" spans="1:25" ht="18" customHeight="1">
      <c r="A74" s="119">
        <v>67</v>
      </c>
      <c r="B74" s="793" t="s">
        <v>356</v>
      </c>
      <c r="C74" s="118">
        <v>1</v>
      </c>
      <c r="D74" s="118">
        <v>1</v>
      </c>
      <c r="E74" s="118">
        <f t="shared" si="6"/>
        <v>100</v>
      </c>
      <c r="F74" s="119">
        <v>12</v>
      </c>
      <c r="G74" s="119">
        <v>0</v>
      </c>
      <c r="H74" s="119">
        <v>0</v>
      </c>
      <c r="I74" s="118">
        <f t="shared" si="7"/>
        <v>12</v>
      </c>
      <c r="J74" s="119">
        <v>12</v>
      </c>
      <c r="K74" s="789">
        <f t="shared" si="8"/>
        <v>100</v>
      </c>
      <c r="L74" s="119"/>
      <c r="M74" s="119"/>
      <c r="N74" s="119">
        <v>2</v>
      </c>
      <c r="O74" s="119"/>
      <c r="P74" s="441">
        <f t="shared" si="9"/>
        <v>14</v>
      </c>
      <c r="Q74" s="118">
        <v>0</v>
      </c>
      <c r="R74" s="118">
        <f t="shared" si="10"/>
        <v>0</v>
      </c>
      <c r="S74" s="118">
        <v>0</v>
      </c>
      <c r="T74" s="119"/>
      <c r="U74" s="118">
        <v>0</v>
      </c>
      <c r="V74" s="118">
        <f>U74/N74*100</f>
        <v>0</v>
      </c>
      <c r="W74" s="118">
        <f t="shared" si="11"/>
        <v>0</v>
      </c>
      <c r="X74" s="118"/>
      <c r="Y74" s="791"/>
    </row>
    <row r="75" spans="1:25" ht="18" customHeight="1">
      <c r="A75" s="119">
        <v>68</v>
      </c>
      <c r="B75" s="793" t="s">
        <v>357</v>
      </c>
      <c r="C75" s="118">
        <v>1</v>
      </c>
      <c r="D75" s="118">
        <v>1</v>
      </c>
      <c r="E75" s="118">
        <f t="shared" si="6"/>
        <v>100</v>
      </c>
      <c r="F75" s="119">
        <v>1</v>
      </c>
      <c r="G75" s="119">
        <v>0</v>
      </c>
      <c r="H75" s="119">
        <v>0</v>
      </c>
      <c r="I75" s="118">
        <f t="shared" si="7"/>
        <v>1</v>
      </c>
      <c r="J75" s="119">
        <v>1</v>
      </c>
      <c r="K75" s="789">
        <f t="shared" si="8"/>
        <v>100</v>
      </c>
      <c r="L75" s="119"/>
      <c r="M75" s="119"/>
      <c r="N75" s="119">
        <v>0</v>
      </c>
      <c r="O75" s="119"/>
      <c r="P75" s="441">
        <f t="shared" si="9"/>
        <v>1</v>
      </c>
      <c r="Q75" s="118">
        <v>0</v>
      </c>
      <c r="R75" s="118">
        <f t="shared" si="10"/>
        <v>0</v>
      </c>
      <c r="S75" s="118">
        <v>0</v>
      </c>
      <c r="T75" s="119"/>
      <c r="U75" s="118">
        <v>0</v>
      </c>
      <c r="V75" s="118"/>
      <c r="W75" s="118">
        <f t="shared" si="11"/>
        <v>0</v>
      </c>
      <c r="X75" s="118"/>
      <c r="Y75" s="791"/>
    </row>
    <row r="76" spans="1:25" ht="18" customHeight="1">
      <c r="A76" s="119">
        <v>69</v>
      </c>
      <c r="B76" s="793" t="s">
        <v>201</v>
      </c>
      <c r="C76" s="118">
        <v>1</v>
      </c>
      <c r="D76" s="118">
        <v>1</v>
      </c>
      <c r="E76" s="118">
        <f t="shared" si="6"/>
        <v>100</v>
      </c>
      <c r="F76" s="119">
        <v>11</v>
      </c>
      <c r="G76" s="119">
        <v>0</v>
      </c>
      <c r="H76" s="119">
        <v>0</v>
      </c>
      <c r="I76" s="118">
        <f t="shared" si="7"/>
        <v>11</v>
      </c>
      <c r="J76" s="119">
        <v>11</v>
      </c>
      <c r="K76" s="789">
        <f t="shared" si="8"/>
        <v>100</v>
      </c>
      <c r="L76" s="119"/>
      <c r="M76" s="119"/>
      <c r="N76" s="119">
        <v>0</v>
      </c>
      <c r="O76" s="119"/>
      <c r="P76" s="441">
        <f t="shared" si="9"/>
        <v>11</v>
      </c>
      <c r="Q76" s="118">
        <v>0</v>
      </c>
      <c r="R76" s="118">
        <f t="shared" si="10"/>
        <v>0</v>
      </c>
      <c r="S76" s="118">
        <v>0</v>
      </c>
      <c r="T76" s="119"/>
      <c r="U76" s="118">
        <v>0</v>
      </c>
      <c r="V76" s="118"/>
      <c r="W76" s="118">
        <f t="shared" si="11"/>
        <v>0</v>
      </c>
      <c r="X76" s="118"/>
      <c r="Y76" s="791"/>
    </row>
    <row r="77" spans="1:25" ht="18" customHeight="1">
      <c r="A77" s="119">
        <v>70</v>
      </c>
      <c r="B77" s="793" t="s">
        <v>358</v>
      </c>
      <c r="C77" s="118">
        <v>1</v>
      </c>
      <c r="D77" s="118">
        <v>1</v>
      </c>
      <c r="E77" s="118">
        <f t="shared" si="6"/>
        <v>100</v>
      </c>
      <c r="F77" s="119">
        <v>7</v>
      </c>
      <c r="G77" s="119">
        <v>0</v>
      </c>
      <c r="H77" s="119">
        <v>0</v>
      </c>
      <c r="I77" s="118">
        <f t="shared" si="7"/>
        <v>7</v>
      </c>
      <c r="J77" s="119">
        <v>7</v>
      </c>
      <c r="K77" s="789">
        <f t="shared" si="8"/>
        <v>100</v>
      </c>
      <c r="L77" s="119"/>
      <c r="M77" s="119"/>
      <c r="N77" s="119">
        <v>0</v>
      </c>
      <c r="O77" s="119"/>
      <c r="P77" s="441">
        <f t="shared" si="9"/>
        <v>7</v>
      </c>
      <c r="Q77" s="118">
        <v>0</v>
      </c>
      <c r="R77" s="118">
        <f t="shared" si="10"/>
        <v>0</v>
      </c>
      <c r="S77" s="118">
        <v>0</v>
      </c>
      <c r="T77" s="119"/>
      <c r="U77" s="118">
        <v>0</v>
      </c>
      <c r="V77" s="118"/>
      <c r="W77" s="118">
        <f t="shared" si="11"/>
        <v>0</v>
      </c>
      <c r="X77" s="118"/>
      <c r="Y77" s="791"/>
    </row>
    <row r="78" spans="1:25" ht="18" customHeight="1">
      <c r="A78" s="119">
        <v>71</v>
      </c>
      <c r="B78" s="793" t="s">
        <v>359</v>
      </c>
      <c r="C78" s="118">
        <v>1</v>
      </c>
      <c r="D78" s="118">
        <v>1</v>
      </c>
      <c r="E78" s="118">
        <f t="shared" si="6"/>
        <v>100</v>
      </c>
      <c r="F78" s="119">
        <v>10</v>
      </c>
      <c r="G78" s="119">
        <v>0</v>
      </c>
      <c r="H78" s="119">
        <v>0</v>
      </c>
      <c r="I78" s="118">
        <f t="shared" si="7"/>
        <v>10</v>
      </c>
      <c r="J78" s="119">
        <v>10</v>
      </c>
      <c r="K78" s="789">
        <f t="shared" si="8"/>
        <v>100</v>
      </c>
      <c r="L78" s="119"/>
      <c r="M78" s="119"/>
      <c r="N78" s="119">
        <v>0</v>
      </c>
      <c r="O78" s="119"/>
      <c r="P78" s="441">
        <f t="shared" si="9"/>
        <v>10</v>
      </c>
      <c r="Q78" s="118">
        <v>0</v>
      </c>
      <c r="R78" s="118">
        <f t="shared" si="10"/>
        <v>0</v>
      </c>
      <c r="S78" s="118">
        <v>0</v>
      </c>
      <c r="T78" s="119"/>
      <c r="U78" s="118">
        <v>0</v>
      </c>
      <c r="V78" s="118"/>
      <c r="W78" s="118">
        <f t="shared" si="11"/>
        <v>0</v>
      </c>
      <c r="X78" s="118"/>
      <c r="Y78" s="791"/>
    </row>
    <row r="79" spans="1:25" ht="18" customHeight="1">
      <c r="A79" s="119">
        <v>72</v>
      </c>
      <c r="B79" s="793" t="s">
        <v>360</v>
      </c>
      <c r="C79" s="118">
        <v>1</v>
      </c>
      <c r="D79" s="118">
        <v>1</v>
      </c>
      <c r="E79" s="118">
        <f t="shared" si="6"/>
        <v>100</v>
      </c>
      <c r="F79" s="119">
        <v>3</v>
      </c>
      <c r="G79" s="119">
        <v>1</v>
      </c>
      <c r="H79" s="119">
        <v>0</v>
      </c>
      <c r="I79" s="118">
        <f t="shared" si="7"/>
        <v>4</v>
      </c>
      <c r="J79" s="119">
        <v>3</v>
      </c>
      <c r="K79" s="789">
        <f t="shared" si="8"/>
        <v>100</v>
      </c>
      <c r="L79" s="119">
        <v>1</v>
      </c>
      <c r="M79" s="119">
        <f>L79/G79*100</f>
        <v>100</v>
      </c>
      <c r="N79" s="119">
        <v>0</v>
      </c>
      <c r="O79" s="119"/>
      <c r="P79" s="441">
        <f t="shared" si="9"/>
        <v>4</v>
      </c>
      <c r="Q79" s="118">
        <v>0</v>
      </c>
      <c r="R79" s="118">
        <f t="shared" si="10"/>
        <v>0</v>
      </c>
      <c r="S79" s="118">
        <v>0</v>
      </c>
      <c r="T79" s="119">
        <f>S79/L79*100</f>
        <v>0</v>
      </c>
      <c r="U79" s="118">
        <v>0</v>
      </c>
      <c r="V79" s="118"/>
      <c r="W79" s="118">
        <f t="shared" si="11"/>
        <v>0</v>
      </c>
      <c r="X79" s="118"/>
      <c r="Y79" s="791"/>
    </row>
    <row r="80" spans="1:25" ht="21" customHeight="1">
      <c r="A80" s="119">
        <v>73</v>
      </c>
      <c r="B80" s="793" t="s">
        <v>361</v>
      </c>
      <c r="C80" s="118">
        <v>1</v>
      </c>
      <c r="D80" s="118">
        <v>1</v>
      </c>
      <c r="E80" s="118">
        <f t="shared" si="6"/>
        <v>100</v>
      </c>
      <c r="F80" s="119">
        <v>37</v>
      </c>
      <c r="G80" s="119">
        <v>12</v>
      </c>
      <c r="H80" s="119">
        <v>13</v>
      </c>
      <c r="I80" s="118">
        <f t="shared" si="7"/>
        <v>62</v>
      </c>
      <c r="J80" s="119">
        <v>37</v>
      </c>
      <c r="K80" s="789">
        <f t="shared" si="8"/>
        <v>100</v>
      </c>
      <c r="L80" s="118">
        <v>12</v>
      </c>
      <c r="M80" s="119">
        <f>L80/G80*100</f>
        <v>100</v>
      </c>
      <c r="N80" s="119">
        <v>13</v>
      </c>
      <c r="O80" s="119">
        <f>N80/H80*100</f>
        <v>100</v>
      </c>
      <c r="P80" s="441">
        <f t="shared" si="9"/>
        <v>62</v>
      </c>
      <c r="Q80" s="118">
        <v>0</v>
      </c>
      <c r="R80" s="118">
        <f t="shared" si="10"/>
        <v>0</v>
      </c>
      <c r="S80" s="118">
        <v>0</v>
      </c>
      <c r="T80" s="119">
        <f>S80/L80*100</f>
        <v>0</v>
      </c>
      <c r="U80" s="118">
        <v>0</v>
      </c>
      <c r="V80" s="118">
        <f>U80/N80*100</f>
        <v>0</v>
      </c>
      <c r="W80" s="118">
        <f t="shared" si="11"/>
        <v>0</v>
      </c>
      <c r="X80" s="118"/>
      <c r="Y80" s="791"/>
    </row>
    <row r="81" spans="1:25" ht="18" customHeight="1">
      <c r="A81" s="119">
        <v>74</v>
      </c>
      <c r="B81" s="793" t="s">
        <v>363</v>
      </c>
      <c r="C81" s="118">
        <v>1</v>
      </c>
      <c r="D81" s="118">
        <v>1</v>
      </c>
      <c r="E81" s="118">
        <f t="shared" si="6"/>
        <v>100</v>
      </c>
      <c r="F81" s="119">
        <v>2</v>
      </c>
      <c r="G81" s="119">
        <v>0</v>
      </c>
      <c r="H81" s="119">
        <v>0</v>
      </c>
      <c r="I81" s="118">
        <f t="shared" si="7"/>
        <v>2</v>
      </c>
      <c r="J81" s="119">
        <v>2</v>
      </c>
      <c r="K81" s="789">
        <f t="shared" si="8"/>
        <v>100</v>
      </c>
      <c r="L81" s="119">
        <v>0</v>
      </c>
      <c r="M81" s="119"/>
      <c r="N81" s="119"/>
      <c r="O81" s="119"/>
      <c r="P81" s="441">
        <f t="shared" si="9"/>
        <v>2</v>
      </c>
      <c r="Q81" s="118">
        <v>0</v>
      </c>
      <c r="R81" s="118">
        <f t="shared" si="10"/>
        <v>0</v>
      </c>
      <c r="S81" s="118">
        <v>0</v>
      </c>
      <c r="T81" s="119"/>
      <c r="U81" s="118">
        <v>0</v>
      </c>
      <c r="V81" s="118"/>
      <c r="W81" s="118">
        <f t="shared" si="11"/>
        <v>0</v>
      </c>
      <c r="X81" s="118"/>
      <c r="Y81" s="791"/>
    </row>
    <row r="82" spans="1:25" ht="18" customHeight="1">
      <c r="A82" s="119">
        <v>75</v>
      </c>
      <c r="B82" s="793" t="s">
        <v>364</v>
      </c>
      <c r="C82" s="118">
        <v>1</v>
      </c>
      <c r="D82" s="118">
        <v>1</v>
      </c>
      <c r="E82" s="118">
        <f t="shared" si="6"/>
        <v>100</v>
      </c>
      <c r="F82" s="119">
        <v>3</v>
      </c>
      <c r="G82" s="119">
        <v>0</v>
      </c>
      <c r="H82" s="119">
        <v>0</v>
      </c>
      <c r="I82" s="118">
        <f t="shared" si="7"/>
        <v>3</v>
      </c>
      <c r="J82" s="119">
        <v>3</v>
      </c>
      <c r="K82" s="789">
        <f t="shared" si="8"/>
        <v>100</v>
      </c>
      <c r="L82" s="119">
        <v>0</v>
      </c>
      <c r="M82" s="119"/>
      <c r="N82" s="119"/>
      <c r="O82" s="119"/>
      <c r="P82" s="441">
        <f t="shared" si="9"/>
        <v>3</v>
      </c>
      <c r="Q82" s="118">
        <v>0</v>
      </c>
      <c r="R82" s="118">
        <f t="shared" si="10"/>
        <v>0</v>
      </c>
      <c r="S82" s="118">
        <v>0</v>
      </c>
      <c r="T82" s="119"/>
      <c r="U82" s="118">
        <v>0</v>
      </c>
      <c r="V82" s="118"/>
      <c r="W82" s="118">
        <f t="shared" si="11"/>
        <v>0</v>
      </c>
      <c r="X82" s="118"/>
      <c r="Y82" s="791"/>
    </row>
    <row r="83" spans="1:25" ht="18" customHeight="1">
      <c r="A83" s="119">
        <v>76</v>
      </c>
      <c r="B83" s="793" t="s">
        <v>365</v>
      </c>
      <c r="C83" s="118">
        <v>1</v>
      </c>
      <c r="D83" s="118">
        <v>1</v>
      </c>
      <c r="E83" s="118">
        <f t="shared" si="6"/>
        <v>100</v>
      </c>
      <c r="F83" s="119">
        <v>3</v>
      </c>
      <c r="G83" s="119">
        <v>0</v>
      </c>
      <c r="H83" s="119">
        <v>0</v>
      </c>
      <c r="I83" s="118">
        <f t="shared" si="7"/>
        <v>3</v>
      </c>
      <c r="J83" s="119">
        <v>3</v>
      </c>
      <c r="K83" s="789">
        <f t="shared" si="8"/>
        <v>100</v>
      </c>
      <c r="L83" s="119">
        <v>0</v>
      </c>
      <c r="M83" s="119"/>
      <c r="N83" s="119"/>
      <c r="O83" s="119"/>
      <c r="P83" s="441">
        <f t="shared" si="9"/>
        <v>3</v>
      </c>
      <c r="Q83" s="118">
        <v>0</v>
      </c>
      <c r="R83" s="118">
        <f t="shared" si="10"/>
        <v>0</v>
      </c>
      <c r="S83" s="118">
        <v>0</v>
      </c>
      <c r="T83" s="119"/>
      <c r="U83" s="118">
        <v>0</v>
      </c>
      <c r="V83" s="118"/>
      <c r="W83" s="118">
        <f t="shared" si="11"/>
        <v>0</v>
      </c>
      <c r="X83" s="118"/>
      <c r="Y83" s="791"/>
    </row>
    <row r="84" spans="1:25" ht="18" customHeight="1">
      <c r="A84" s="119">
        <v>77</v>
      </c>
      <c r="B84" s="793" t="s">
        <v>366</v>
      </c>
      <c r="C84" s="118">
        <v>1</v>
      </c>
      <c r="D84" s="118">
        <v>1</v>
      </c>
      <c r="E84" s="118">
        <f t="shared" si="6"/>
        <v>100</v>
      </c>
      <c r="F84" s="119">
        <v>3</v>
      </c>
      <c r="G84" s="119">
        <v>0</v>
      </c>
      <c r="H84" s="119">
        <v>0</v>
      </c>
      <c r="I84" s="118">
        <f t="shared" si="7"/>
        <v>3</v>
      </c>
      <c r="J84" s="119">
        <v>3</v>
      </c>
      <c r="K84" s="789">
        <f t="shared" si="8"/>
        <v>100</v>
      </c>
      <c r="L84" s="119">
        <v>0</v>
      </c>
      <c r="M84" s="119"/>
      <c r="N84" s="119"/>
      <c r="O84" s="119"/>
      <c r="P84" s="441">
        <f t="shared" si="9"/>
        <v>3</v>
      </c>
      <c r="Q84" s="118">
        <v>0</v>
      </c>
      <c r="R84" s="118">
        <f t="shared" si="10"/>
        <v>0</v>
      </c>
      <c r="S84" s="118">
        <v>0</v>
      </c>
      <c r="T84" s="119"/>
      <c r="U84" s="118">
        <v>0</v>
      </c>
      <c r="V84" s="118"/>
      <c r="W84" s="118">
        <f t="shared" si="11"/>
        <v>0</v>
      </c>
      <c r="X84" s="118"/>
      <c r="Y84" s="791"/>
    </row>
    <row r="85" spans="1:25" ht="18" customHeight="1">
      <c r="A85" s="119">
        <v>78</v>
      </c>
      <c r="B85" s="793" t="s">
        <v>367</v>
      </c>
      <c r="C85" s="118">
        <v>1</v>
      </c>
      <c r="D85" s="118">
        <v>1</v>
      </c>
      <c r="E85" s="118">
        <f t="shared" si="6"/>
        <v>100</v>
      </c>
      <c r="F85" s="119">
        <v>5</v>
      </c>
      <c r="G85" s="119">
        <v>0</v>
      </c>
      <c r="H85" s="119">
        <v>1</v>
      </c>
      <c r="I85" s="118">
        <f t="shared" si="7"/>
        <v>6</v>
      </c>
      <c r="J85" s="119">
        <v>5</v>
      </c>
      <c r="K85" s="789">
        <f t="shared" si="8"/>
        <v>100</v>
      </c>
      <c r="L85" s="119">
        <v>0</v>
      </c>
      <c r="M85" s="119"/>
      <c r="N85" s="119"/>
      <c r="O85" s="119">
        <f>N85/H85*100</f>
        <v>0</v>
      </c>
      <c r="P85" s="441">
        <f t="shared" si="9"/>
        <v>5</v>
      </c>
      <c r="Q85" s="118">
        <v>0</v>
      </c>
      <c r="R85" s="118">
        <f t="shared" si="10"/>
        <v>0</v>
      </c>
      <c r="S85" s="118">
        <v>0</v>
      </c>
      <c r="T85" s="119"/>
      <c r="U85" s="118">
        <v>0</v>
      </c>
      <c r="V85" s="118"/>
      <c r="W85" s="118">
        <f t="shared" si="11"/>
        <v>0</v>
      </c>
      <c r="X85" s="118"/>
      <c r="Y85" s="791"/>
    </row>
    <row r="86" spans="1:25" ht="18" customHeight="1">
      <c r="A86" s="119">
        <v>79</v>
      </c>
      <c r="B86" s="793" t="s">
        <v>368</v>
      </c>
      <c r="C86" s="118">
        <v>1</v>
      </c>
      <c r="D86" s="118">
        <v>1</v>
      </c>
      <c r="E86" s="118">
        <f t="shared" si="6"/>
        <v>100</v>
      </c>
      <c r="F86" s="119">
        <v>5</v>
      </c>
      <c r="G86" s="119">
        <v>0</v>
      </c>
      <c r="H86" s="119">
        <v>0</v>
      </c>
      <c r="I86" s="118">
        <f t="shared" si="7"/>
        <v>5</v>
      </c>
      <c r="J86" s="119">
        <v>5</v>
      </c>
      <c r="K86" s="789">
        <f t="shared" si="8"/>
        <v>100</v>
      </c>
      <c r="L86" s="119">
        <v>0</v>
      </c>
      <c r="M86" s="119"/>
      <c r="N86" s="119"/>
      <c r="O86" s="119"/>
      <c r="P86" s="441">
        <f t="shared" si="9"/>
        <v>5</v>
      </c>
      <c r="Q86" s="118">
        <v>0</v>
      </c>
      <c r="R86" s="118">
        <f t="shared" si="10"/>
        <v>0</v>
      </c>
      <c r="S86" s="118">
        <v>0</v>
      </c>
      <c r="T86" s="119"/>
      <c r="U86" s="118">
        <v>0</v>
      </c>
      <c r="V86" s="118"/>
      <c r="W86" s="118">
        <f t="shared" si="11"/>
        <v>0</v>
      </c>
      <c r="X86" s="118"/>
      <c r="Y86" s="791"/>
    </row>
    <row r="87" spans="1:25" ht="18" customHeight="1">
      <c r="A87" s="119">
        <v>80</v>
      </c>
      <c r="B87" s="793" t="s">
        <v>369</v>
      </c>
      <c r="C87" s="118">
        <v>1</v>
      </c>
      <c r="D87" s="118">
        <v>1</v>
      </c>
      <c r="E87" s="118">
        <f t="shared" si="6"/>
        <v>100</v>
      </c>
      <c r="F87" s="119">
        <v>3</v>
      </c>
      <c r="G87" s="119">
        <v>0</v>
      </c>
      <c r="H87" s="119">
        <v>0</v>
      </c>
      <c r="I87" s="118">
        <f t="shared" si="7"/>
        <v>3</v>
      </c>
      <c r="J87" s="119">
        <v>3</v>
      </c>
      <c r="K87" s="789">
        <f t="shared" si="8"/>
        <v>100</v>
      </c>
      <c r="L87" s="119">
        <v>0</v>
      </c>
      <c r="M87" s="119"/>
      <c r="N87" s="119"/>
      <c r="O87" s="119"/>
      <c r="P87" s="441">
        <f t="shared" si="9"/>
        <v>3</v>
      </c>
      <c r="Q87" s="118">
        <v>0</v>
      </c>
      <c r="R87" s="118">
        <f t="shared" si="10"/>
        <v>0</v>
      </c>
      <c r="S87" s="118">
        <v>0</v>
      </c>
      <c r="T87" s="119"/>
      <c r="U87" s="118">
        <v>0</v>
      </c>
      <c r="V87" s="118"/>
      <c r="W87" s="118">
        <f t="shared" si="11"/>
        <v>0</v>
      </c>
      <c r="X87" s="118"/>
      <c r="Y87" s="791"/>
    </row>
    <row r="88" spans="1:25" ht="18" customHeight="1">
      <c r="A88" s="119">
        <v>81</v>
      </c>
      <c r="B88" s="793" t="s">
        <v>370</v>
      </c>
      <c r="C88" s="118">
        <v>1</v>
      </c>
      <c r="D88" s="118">
        <v>1</v>
      </c>
      <c r="E88" s="118">
        <f t="shared" si="6"/>
        <v>100</v>
      </c>
      <c r="F88" s="119">
        <v>4</v>
      </c>
      <c r="G88" s="119">
        <v>0</v>
      </c>
      <c r="H88" s="119">
        <v>0</v>
      </c>
      <c r="I88" s="118">
        <f t="shared" si="7"/>
        <v>4</v>
      </c>
      <c r="J88" s="119">
        <v>4</v>
      </c>
      <c r="K88" s="789">
        <f t="shared" si="8"/>
        <v>100</v>
      </c>
      <c r="L88" s="119">
        <v>0</v>
      </c>
      <c r="M88" s="119"/>
      <c r="N88" s="119"/>
      <c r="O88" s="119"/>
      <c r="P88" s="441">
        <f t="shared" si="9"/>
        <v>4</v>
      </c>
      <c r="Q88" s="118">
        <v>0</v>
      </c>
      <c r="R88" s="118">
        <f t="shared" si="10"/>
        <v>0</v>
      </c>
      <c r="S88" s="118">
        <v>0</v>
      </c>
      <c r="T88" s="119"/>
      <c r="U88" s="118">
        <v>0</v>
      </c>
      <c r="V88" s="118"/>
      <c r="W88" s="118">
        <f t="shared" si="11"/>
        <v>0</v>
      </c>
      <c r="X88" s="118"/>
      <c r="Y88" s="791"/>
    </row>
    <row r="89" spans="1:25" ht="18" customHeight="1">
      <c r="A89" s="119">
        <v>82</v>
      </c>
      <c r="B89" s="793" t="s">
        <v>371</v>
      </c>
      <c r="C89" s="118">
        <v>1</v>
      </c>
      <c r="D89" s="118">
        <v>1</v>
      </c>
      <c r="E89" s="118">
        <f t="shared" si="6"/>
        <v>100</v>
      </c>
      <c r="F89" s="119">
        <v>4</v>
      </c>
      <c r="G89" s="119">
        <v>1</v>
      </c>
      <c r="H89" s="119">
        <v>0</v>
      </c>
      <c r="I89" s="118">
        <f t="shared" si="7"/>
        <v>5</v>
      </c>
      <c r="J89" s="119">
        <v>4</v>
      </c>
      <c r="K89" s="789">
        <f t="shared" si="8"/>
        <v>100</v>
      </c>
      <c r="L89" s="119">
        <v>1</v>
      </c>
      <c r="M89" s="119">
        <f>L89/G89*100</f>
        <v>100</v>
      </c>
      <c r="N89" s="119">
        <v>0</v>
      </c>
      <c r="O89" s="119"/>
      <c r="P89" s="441">
        <f t="shared" si="9"/>
        <v>5</v>
      </c>
      <c r="Q89" s="118">
        <v>0</v>
      </c>
      <c r="R89" s="118">
        <f t="shared" si="10"/>
        <v>0</v>
      </c>
      <c r="S89" s="118">
        <v>0</v>
      </c>
      <c r="T89" s="119">
        <f>S89/L89*100</f>
        <v>0</v>
      </c>
      <c r="U89" s="118">
        <v>0</v>
      </c>
      <c r="V89" s="118"/>
      <c r="W89" s="118">
        <f t="shared" si="11"/>
        <v>0</v>
      </c>
      <c r="X89" s="118"/>
      <c r="Y89" s="791"/>
    </row>
    <row r="90" spans="1:25" ht="18" customHeight="1">
      <c r="A90" s="119">
        <v>83</v>
      </c>
      <c r="B90" s="793" t="s">
        <v>372</v>
      </c>
      <c r="C90" s="118">
        <v>1</v>
      </c>
      <c r="D90" s="118">
        <v>1</v>
      </c>
      <c r="E90" s="118">
        <f t="shared" si="6"/>
        <v>100</v>
      </c>
      <c r="F90" s="119">
        <v>4</v>
      </c>
      <c r="G90" s="119">
        <v>0</v>
      </c>
      <c r="H90" s="119">
        <v>1</v>
      </c>
      <c r="I90" s="118">
        <f t="shared" si="7"/>
        <v>5</v>
      </c>
      <c r="J90" s="119">
        <v>4</v>
      </c>
      <c r="K90" s="789">
        <f t="shared" si="8"/>
        <v>100</v>
      </c>
      <c r="L90" s="119">
        <v>0</v>
      </c>
      <c r="M90" s="119"/>
      <c r="N90" s="119">
        <v>1</v>
      </c>
      <c r="O90" s="119">
        <f>N90/H90*100</f>
        <v>100</v>
      </c>
      <c r="P90" s="441">
        <f t="shared" si="9"/>
        <v>5</v>
      </c>
      <c r="Q90" s="118">
        <v>0</v>
      </c>
      <c r="R90" s="118">
        <f t="shared" si="10"/>
        <v>0</v>
      </c>
      <c r="S90" s="118">
        <v>0</v>
      </c>
      <c r="T90" s="119"/>
      <c r="U90" s="118">
        <v>0</v>
      </c>
      <c r="V90" s="118">
        <f>U90/N90*100</f>
        <v>0</v>
      </c>
      <c r="W90" s="118">
        <f t="shared" si="11"/>
        <v>0</v>
      </c>
      <c r="X90" s="118"/>
      <c r="Y90" s="791"/>
    </row>
    <row r="91" spans="1:25" ht="18" customHeight="1">
      <c r="A91" s="119">
        <v>84</v>
      </c>
      <c r="B91" s="793" t="s">
        <v>373</v>
      </c>
      <c r="C91" s="118">
        <v>1</v>
      </c>
      <c r="D91" s="118">
        <v>1</v>
      </c>
      <c r="E91" s="118">
        <f t="shared" si="6"/>
        <v>100</v>
      </c>
      <c r="F91" s="119">
        <v>4</v>
      </c>
      <c r="G91" s="119">
        <v>0</v>
      </c>
      <c r="H91" s="119">
        <v>0</v>
      </c>
      <c r="I91" s="118">
        <f t="shared" si="7"/>
        <v>4</v>
      </c>
      <c r="J91" s="119">
        <v>4</v>
      </c>
      <c r="K91" s="789">
        <f t="shared" si="8"/>
        <v>100</v>
      </c>
      <c r="L91" s="119">
        <v>0</v>
      </c>
      <c r="M91" s="119"/>
      <c r="N91" s="119">
        <v>0</v>
      </c>
      <c r="O91" s="119"/>
      <c r="P91" s="441">
        <f t="shared" si="9"/>
        <v>4</v>
      </c>
      <c r="Q91" s="118">
        <v>0</v>
      </c>
      <c r="R91" s="118">
        <f t="shared" si="10"/>
        <v>0</v>
      </c>
      <c r="S91" s="118">
        <v>0</v>
      </c>
      <c r="T91" s="119"/>
      <c r="U91" s="118">
        <v>0</v>
      </c>
      <c r="V91" s="118"/>
      <c r="W91" s="118">
        <f t="shared" si="11"/>
        <v>0</v>
      </c>
      <c r="X91" s="118"/>
      <c r="Y91" s="791"/>
    </row>
    <row r="92" spans="1:25" ht="18" customHeight="1">
      <c r="A92" s="119">
        <v>85</v>
      </c>
      <c r="B92" s="793" t="s">
        <v>244</v>
      </c>
      <c r="C92" s="118">
        <v>1</v>
      </c>
      <c r="D92" s="118">
        <v>1</v>
      </c>
      <c r="E92" s="118">
        <f t="shared" si="6"/>
        <v>100</v>
      </c>
      <c r="F92" s="119">
        <v>5</v>
      </c>
      <c r="G92" s="119">
        <v>0</v>
      </c>
      <c r="H92" s="119">
        <v>0</v>
      </c>
      <c r="I92" s="118">
        <f t="shared" si="7"/>
        <v>5</v>
      </c>
      <c r="J92" s="119">
        <v>5</v>
      </c>
      <c r="K92" s="789">
        <f t="shared" si="8"/>
        <v>100</v>
      </c>
      <c r="L92" s="119">
        <v>0</v>
      </c>
      <c r="M92" s="119"/>
      <c r="N92" s="119">
        <v>0</v>
      </c>
      <c r="O92" s="119"/>
      <c r="P92" s="441">
        <f t="shared" si="9"/>
        <v>5</v>
      </c>
      <c r="Q92" s="118">
        <v>0</v>
      </c>
      <c r="R92" s="118">
        <f t="shared" si="10"/>
        <v>0</v>
      </c>
      <c r="S92" s="118">
        <v>0</v>
      </c>
      <c r="T92" s="119"/>
      <c r="U92" s="118">
        <v>0</v>
      </c>
      <c r="V92" s="118"/>
      <c r="W92" s="118">
        <f t="shared" si="11"/>
        <v>0</v>
      </c>
      <c r="X92" s="118"/>
      <c r="Y92" s="791"/>
    </row>
    <row r="93" spans="1:25" ht="18" customHeight="1">
      <c r="A93" s="119">
        <v>86</v>
      </c>
      <c r="B93" s="793" t="s">
        <v>374</v>
      </c>
      <c r="C93" s="118">
        <v>1</v>
      </c>
      <c r="D93" s="118">
        <v>1</v>
      </c>
      <c r="E93" s="118">
        <f t="shared" si="6"/>
        <v>100</v>
      </c>
      <c r="F93" s="119">
        <v>7</v>
      </c>
      <c r="G93" s="119">
        <v>1</v>
      </c>
      <c r="H93" s="119">
        <v>3</v>
      </c>
      <c r="I93" s="118">
        <f t="shared" si="7"/>
        <v>11</v>
      </c>
      <c r="J93" s="119">
        <v>7</v>
      </c>
      <c r="K93" s="789">
        <f t="shared" si="8"/>
        <v>100</v>
      </c>
      <c r="L93" s="119">
        <v>2</v>
      </c>
      <c r="M93" s="119"/>
      <c r="N93" s="119">
        <v>3</v>
      </c>
      <c r="O93" s="119">
        <f>N93/H93*100</f>
        <v>100</v>
      </c>
      <c r="P93" s="441">
        <f t="shared" si="9"/>
        <v>12</v>
      </c>
      <c r="Q93" s="118">
        <v>0</v>
      </c>
      <c r="R93" s="118">
        <f t="shared" si="10"/>
        <v>0</v>
      </c>
      <c r="S93" s="118">
        <v>0</v>
      </c>
      <c r="T93" s="119">
        <f>S93/L93*100</f>
        <v>0</v>
      </c>
      <c r="U93" s="118">
        <v>0</v>
      </c>
      <c r="V93" s="118">
        <f>U93/N93*100</f>
        <v>0</v>
      </c>
      <c r="W93" s="118">
        <f t="shared" si="11"/>
        <v>0</v>
      </c>
      <c r="X93" s="118"/>
      <c r="Y93" s="791"/>
    </row>
    <row r="94" spans="1:25" ht="18" customHeight="1">
      <c r="A94" s="119">
        <v>87</v>
      </c>
      <c r="B94" s="793" t="s">
        <v>375</v>
      </c>
      <c r="C94" s="118">
        <v>1</v>
      </c>
      <c r="D94" s="118">
        <v>1</v>
      </c>
      <c r="E94" s="118">
        <f t="shared" si="6"/>
        <v>100</v>
      </c>
      <c r="F94" s="119">
        <v>1</v>
      </c>
      <c r="G94" s="119">
        <v>0</v>
      </c>
      <c r="H94" s="119">
        <v>0</v>
      </c>
      <c r="I94" s="118">
        <f t="shared" si="7"/>
        <v>1</v>
      </c>
      <c r="J94" s="119">
        <v>1</v>
      </c>
      <c r="K94" s="789">
        <f t="shared" si="8"/>
        <v>100</v>
      </c>
      <c r="L94" s="119">
        <v>0</v>
      </c>
      <c r="M94" s="119"/>
      <c r="N94" s="119">
        <v>0</v>
      </c>
      <c r="O94" s="119"/>
      <c r="P94" s="441">
        <f t="shared" si="9"/>
        <v>1</v>
      </c>
      <c r="Q94" s="118">
        <v>0</v>
      </c>
      <c r="R94" s="118">
        <f t="shared" si="10"/>
        <v>0</v>
      </c>
      <c r="S94" s="118">
        <v>0</v>
      </c>
      <c r="T94" s="119"/>
      <c r="U94" s="118">
        <v>0</v>
      </c>
      <c r="V94" s="118"/>
      <c r="W94" s="118">
        <f t="shared" si="11"/>
        <v>0</v>
      </c>
      <c r="X94" s="118"/>
      <c r="Y94" s="791"/>
    </row>
    <row r="95" spans="1:25" ht="18" customHeight="1">
      <c r="A95" s="119">
        <v>88</v>
      </c>
      <c r="B95" s="793" t="s">
        <v>376</v>
      </c>
      <c r="C95" s="118">
        <v>1</v>
      </c>
      <c r="D95" s="118">
        <v>1</v>
      </c>
      <c r="E95" s="118">
        <f t="shared" si="6"/>
        <v>100</v>
      </c>
      <c r="F95" s="119">
        <v>3</v>
      </c>
      <c r="G95" s="119">
        <v>0</v>
      </c>
      <c r="H95" s="119">
        <v>0</v>
      </c>
      <c r="I95" s="118">
        <f t="shared" si="7"/>
        <v>3</v>
      </c>
      <c r="J95" s="119">
        <v>3</v>
      </c>
      <c r="K95" s="789">
        <f t="shared" si="8"/>
        <v>100</v>
      </c>
      <c r="L95" s="119">
        <v>0</v>
      </c>
      <c r="M95" s="119"/>
      <c r="N95" s="119">
        <v>0</v>
      </c>
      <c r="O95" s="119"/>
      <c r="P95" s="441">
        <f t="shared" si="9"/>
        <v>3</v>
      </c>
      <c r="Q95" s="118">
        <v>0</v>
      </c>
      <c r="R95" s="118">
        <f t="shared" si="10"/>
        <v>0</v>
      </c>
      <c r="S95" s="118">
        <v>0</v>
      </c>
      <c r="T95" s="119"/>
      <c r="U95" s="118">
        <v>0</v>
      </c>
      <c r="V95" s="118"/>
      <c r="W95" s="118">
        <f t="shared" si="11"/>
        <v>0</v>
      </c>
      <c r="X95" s="118"/>
      <c r="Y95" s="791"/>
    </row>
    <row r="96" spans="1:25" ht="18" customHeight="1">
      <c r="A96" s="119">
        <v>89</v>
      </c>
      <c r="B96" s="793" t="s">
        <v>377</v>
      </c>
      <c r="C96" s="118">
        <v>1</v>
      </c>
      <c r="D96" s="118">
        <v>1</v>
      </c>
      <c r="E96" s="118">
        <f t="shared" si="6"/>
        <v>100</v>
      </c>
      <c r="F96" s="119">
        <v>5</v>
      </c>
      <c r="G96" s="119">
        <v>0</v>
      </c>
      <c r="H96" s="119">
        <v>0</v>
      </c>
      <c r="I96" s="118">
        <f t="shared" si="7"/>
        <v>5</v>
      </c>
      <c r="J96" s="119">
        <v>5</v>
      </c>
      <c r="K96" s="789">
        <f t="shared" si="8"/>
        <v>100</v>
      </c>
      <c r="L96" s="119">
        <v>0</v>
      </c>
      <c r="M96" s="119"/>
      <c r="N96" s="119">
        <v>0</v>
      </c>
      <c r="O96" s="119"/>
      <c r="P96" s="441">
        <f t="shared" si="9"/>
        <v>5</v>
      </c>
      <c r="Q96" s="118">
        <v>0</v>
      </c>
      <c r="R96" s="118">
        <f t="shared" si="10"/>
        <v>0</v>
      </c>
      <c r="S96" s="118">
        <v>0</v>
      </c>
      <c r="T96" s="119"/>
      <c r="U96" s="118">
        <v>0</v>
      </c>
      <c r="V96" s="118"/>
      <c r="W96" s="118">
        <f t="shared" si="11"/>
        <v>0</v>
      </c>
      <c r="X96" s="118"/>
      <c r="Y96" s="791"/>
    </row>
    <row r="97" spans="1:25" ht="18" customHeight="1">
      <c r="A97" s="119">
        <v>90</v>
      </c>
      <c r="B97" s="793" t="s">
        <v>378</v>
      </c>
      <c r="C97" s="118">
        <v>1</v>
      </c>
      <c r="D97" s="118">
        <v>1</v>
      </c>
      <c r="E97" s="118">
        <f t="shared" si="6"/>
        <v>100</v>
      </c>
      <c r="F97" s="119">
        <v>6</v>
      </c>
      <c r="G97" s="119">
        <v>0</v>
      </c>
      <c r="H97" s="119">
        <v>0</v>
      </c>
      <c r="I97" s="118">
        <f t="shared" si="7"/>
        <v>6</v>
      </c>
      <c r="J97" s="119">
        <v>6</v>
      </c>
      <c r="K97" s="789" t="s">
        <v>851</v>
      </c>
      <c r="L97" s="119">
        <v>0</v>
      </c>
      <c r="M97" s="119"/>
      <c r="N97" s="119">
        <v>0</v>
      </c>
      <c r="O97" s="119"/>
      <c r="P97" s="441">
        <f t="shared" si="9"/>
        <v>6</v>
      </c>
      <c r="Q97" s="118">
        <v>0</v>
      </c>
      <c r="R97" s="118">
        <f t="shared" si="10"/>
        <v>0</v>
      </c>
      <c r="S97" s="118">
        <v>0</v>
      </c>
      <c r="T97" s="119"/>
      <c r="U97" s="118">
        <v>0</v>
      </c>
      <c r="V97" s="118"/>
      <c r="W97" s="118">
        <f t="shared" si="11"/>
        <v>0</v>
      </c>
      <c r="X97" s="118"/>
      <c r="Y97" s="791"/>
    </row>
    <row r="98" spans="1:25" ht="18" customHeight="1">
      <c r="A98" s="119">
        <v>91</v>
      </c>
      <c r="B98" s="793" t="s">
        <v>379</v>
      </c>
      <c r="C98" s="118">
        <v>1</v>
      </c>
      <c r="D98" s="118">
        <v>1</v>
      </c>
      <c r="E98" s="118">
        <f t="shared" si="6"/>
        <v>100</v>
      </c>
      <c r="F98" s="119">
        <v>4</v>
      </c>
      <c r="G98" s="119">
        <v>0</v>
      </c>
      <c r="H98" s="119">
        <v>0</v>
      </c>
      <c r="I98" s="118">
        <f t="shared" si="7"/>
        <v>4</v>
      </c>
      <c r="J98" s="119">
        <v>4</v>
      </c>
      <c r="K98" s="789">
        <f t="shared" si="8"/>
        <v>100</v>
      </c>
      <c r="L98" s="119">
        <v>0</v>
      </c>
      <c r="M98" s="119"/>
      <c r="N98" s="119">
        <v>0</v>
      </c>
      <c r="O98" s="119"/>
      <c r="P98" s="441">
        <f t="shared" si="9"/>
        <v>4</v>
      </c>
      <c r="Q98" s="118">
        <v>0</v>
      </c>
      <c r="R98" s="118">
        <f t="shared" si="10"/>
        <v>0</v>
      </c>
      <c r="S98" s="118">
        <v>0</v>
      </c>
      <c r="T98" s="119"/>
      <c r="U98" s="118">
        <v>0</v>
      </c>
      <c r="V98" s="118"/>
      <c r="W98" s="118">
        <f t="shared" si="11"/>
        <v>0</v>
      </c>
      <c r="X98" s="118"/>
      <c r="Y98" s="791"/>
    </row>
    <row r="99" spans="1:25" ht="18" customHeight="1">
      <c r="A99" s="119">
        <v>92</v>
      </c>
      <c r="B99" s="793" t="s">
        <v>380</v>
      </c>
      <c r="C99" s="118">
        <v>1</v>
      </c>
      <c r="D99" s="118">
        <v>1</v>
      </c>
      <c r="E99" s="118">
        <f t="shared" si="6"/>
        <v>100</v>
      </c>
      <c r="F99" s="119">
        <v>2</v>
      </c>
      <c r="G99" s="119">
        <v>0</v>
      </c>
      <c r="H99" s="119">
        <v>0</v>
      </c>
      <c r="I99" s="118">
        <f t="shared" si="7"/>
        <v>2</v>
      </c>
      <c r="J99" s="119">
        <v>2</v>
      </c>
      <c r="K99" s="789">
        <f t="shared" si="8"/>
        <v>100</v>
      </c>
      <c r="L99" s="119">
        <v>0</v>
      </c>
      <c r="M99" s="119"/>
      <c r="N99" s="119">
        <v>0</v>
      </c>
      <c r="O99" s="119"/>
      <c r="P99" s="441">
        <f t="shared" si="9"/>
        <v>2</v>
      </c>
      <c r="Q99" s="118">
        <v>0</v>
      </c>
      <c r="R99" s="118">
        <f t="shared" si="10"/>
        <v>0</v>
      </c>
      <c r="S99" s="118">
        <v>0</v>
      </c>
      <c r="T99" s="119"/>
      <c r="U99" s="118">
        <v>0</v>
      </c>
      <c r="V99" s="118"/>
      <c r="W99" s="118">
        <f t="shared" si="11"/>
        <v>0</v>
      </c>
      <c r="X99" s="118"/>
      <c r="Y99" s="791"/>
    </row>
    <row r="100" spans="1:25" ht="18" customHeight="1">
      <c r="A100" s="119">
        <v>93</v>
      </c>
      <c r="B100" s="793" t="s">
        <v>362</v>
      </c>
      <c r="C100" s="118">
        <v>1</v>
      </c>
      <c r="D100" s="118">
        <v>0</v>
      </c>
      <c r="E100" s="118">
        <f t="shared" si="6"/>
        <v>0</v>
      </c>
      <c r="F100" s="119">
        <v>0</v>
      </c>
      <c r="G100" s="119">
        <v>0</v>
      </c>
      <c r="H100" s="119">
        <v>0</v>
      </c>
      <c r="I100" s="118">
        <f t="shared" si="7"/>
        <v>0</v>
      </c>
      <c r="J100" s="119">
        <v>0</v>
      </c>
      <c r="K100" s="789"/>
      <c r="L100" s="119">
        <v>0</v>
      </c>
      <c r="M100" s="119"/>
      <c r="N100" s="119">
        <v>0</v>
      </c>
      <c r="O100" s="119"/>
      <c r="P100" s="441">
        <f t="shared" si="9"/>
        <v>0</v>
      </c>
      <c r="Q100" s="118">
        <v>0</v>
      </c>
      <c r="R100" s="118"/>
      <c r="S100" s="118">
        <v>0</v>
      </c>
      <c r="T100" s="119"/>
      <c r="U100" s="118">
        <v>0</v>
      </c>
      <c r="V100" s="118"/>
      <c r="W100" s="118">
        <f t="shared" si="11"/>
        <v>0</v>
      </c>
      <c r="X100" s="118"/>
      <c r="Y100" s="791"/>
    </row>
    <row r="101" spans="1:25" ht="18" customHeight="1">
      <c r="A101" s="119">
        <v>94</v>
      </c>
      <c r="B101" s="793" t="s">
        <v>381</v>
      </c>
      <c r="C101" s="118">
        <v>1</v>
      </c>
      <c r="D101" s="118">
        <v>0</v>
      </c>
      <c r="E101" s="118">
        <f t="shared" si="6"/>
        <v>0</v>
      </c>
      <c r="F101" s="119">
        <v>0</v>
      </c>
      <c r="G101" s="119">
        <v>0</v>
      </c>
      <c r="H101" s="119">
        <v>0</v>
      </c>
      <c r="I101" s="118">
        <f t="shared" si="7"/>
        <v>0</v>
      </c>
      <c r="J101" s="119">
        <v>0</v>
      </c>
      <c r="K101" s="789"/>
      <c r="L101" s="119">
        <v>0</v>
      </c>
      <c r="M101" s="119"/>
      <c r="N101" s="119">
        <v>0</v>
      </c>
      <c r="O101" s="119"/>
      <c r="P101" s="441">
        <f t="shared" si="9"/>
        <v>0</v>
      </c>
      <c r="Q101" s="118">
        <v>0</v>
      </c>
      <c r="R101" s="118"/>
      <c r="S101" s="118">
        <v>0</v>
      </c>
      <c r="T101" s="119"/>
      <c r="U101" s="118">
        <v>0</v>
      </c>
      <c r="V101" s="118"/>
      <c r="W101" s="118">
        <f t="shared" si="11"/>
        <v>0</v>
      </c>
      <c r="X101" s="118"/>
      <c r="Y101" s="791"/>
    </row>
    <row r="102" spans="1:25" ht="18" customHeight="1">
      <c r="A102" s="119">
        <v>95</v>
      </c>
      <c r="B102" s="793" t="s">
        <v>382</v>
      </c>
      <c r="C102" s="118">
        <v>1</v>
      </c>
      <c r="D102" s="118">
        <v>0</v>
      </c>
      <c r="E102" s="118">
        <f t="shared" si="6"/>
        <v>0</v>
      </c>
      <c r="F102" s="118">
        <v>0</v>
      </c>
      <c r="G102" s="118">
        <v>0</v>
      </c>
      <c r="H102" s="118">
        <v>0</v>
      </c>
      <c r="I102" s="118">
        <f t="shared" si="7"/>
        <v>0</v>
      </c>
      <c r="J102" s="118">
        <v>0</v>
      </c>
      <c r="K102" s="789"/>
      <c r="L102" s="119">
        <v>0</v>
      </c>
      <c r="M102" s="119"/>
      <c r="N102" s="119">
        <v>0</v>
      </c>
      <c r="O102" s="119"/>
      <c r="P102" s="441">
        <f t="shared" si="9"/>
        <v>0</v>
      </c>
      <c r="Q102" s="118">
        <v>0</v>
      </c>
      <c r="R102" s="118"/>
      <c r="S102" s="118">
        <v>0</v>
      </c>
      <c r="T102" s="119"/>
      <c r="U102" s="118">
        <v>0</v>
      </c>
      <c r="V102" s="118"/>
      <c r="W102" s="118">
        <f t="shared" si="11"/>
        <v>0</v>
      </c>
      <c r="X102" s="118"/>
      <c r="Y102" s="791"/>
    </row>
    <row r="103" spans="1:25" ht="18" customHeight="1">
      <c r="A103" s="119">
        <v>96</v>
      </c>
      <c r="B103" s="793" t="s">
        <v>383</v>
      </c>
      <c r="C103" s="118">
        <v>1</v>
      </c>
      <c r="D103" s="118">
        <v>0</v>
      </c>
      <c r="E103" s="118">
        <f t="shared" si="6"/>
        <v>0</v>
      </c>
      <c r="F103" s="118">
        <v>0</v>
      </c>
      <c r="G103" s="118">
        <v>0</v>
      </c>
      <c r="H103" s="118">
        <v>0</v>
      </c>
      <c r="I103" s="118">
        <f t="shared" si="7"/>
        <v>0</v>
      </c>
      <c r="J103" s="118">
        <v>0</v>
      </c>
      <c r="K103" s="789"/>
      <c r="L103" s="119">
        <v>0</v>
      </c>
      <c r="M103" s="119"/>
      <c r="N103" s="119">
        <v>0</v>
      </c>
      <c r="O103" s="119"/>
      <c r="P103" s="441">
        <f t="shared" si="9"/>
        <v>0</v>
      </c>
      <c r="Q103" s="118">
        <v>0</v>
      </c>
      <c r="R103" s="118"/>
      <c r="S103" s="118">
        <v>0</v>
      </c>
      <c r="T103" s="119"/>
      <c r="U103" s="118">
        <v>0</v>
      </c>
      <c r="V103" s="118"/>
      <c r="W103" s="118">
        <f t="shared" si="11"/>
        <v>0</v>
      </c>
      <c r="X103" s="118"/>
      <c r="Y103" s="791"/>
    </row>
    <row r="104" spans="1:25" ht="18" customHeight="1">
      <c r="A104" s="119">
        <v>97</v>
      </c>
      <c r="B104" s="793" t="s">
        <v>384</v>
      </c>
      <c r="C104" s="118">
        <v>1</v>
      </c>
      <c r="D104" s="118">
        <v>0</v>
      </c>
      <c r="E104" s="118">
        <f t="shared" si="6"/>
        <v>0</v>
      </c>
      <c r="F104" s="118">
        <v>0</v>
      </c>
      <c r="G104" s="118">
        <v>0</v>
      </c>
      <c r="H104" s="118">
        <v>0</v>
      </c>
      <c r="I104" s="118">
        <f t="shared" si="7"/>
        <v>0</v>
      </c>
      <c r="J104" s="118">
        <v>0</v>
      </c>
      <c r="K104" s="789"/>
      <c r="L104" s="119">
        <v>0</v>
      </c>
      <c r="M104" s="119"/>
      <c r="N104" s="119">
        <v>0</v>
      </c>
      <c r="O104" s="119"/>
      <c r="P104" s="441">
        <f t="shared" si="9"/>
        <v>0</v>
      </c>
      <c r="Q104" s="118">
        <v>0</v>
      </c>
      <c r="R104" s="118"/>
      <c r="S104" s="118">
        <v>0</v>
      </c>
      <c r="T104" s="119"/>
      <c r="U104" s="118">
        <v>0</v>
      </c>
      <c r="V104" s="118"/>
      <c r="W104" s="118">
        <f t="shared" si="11"/>
        <v>0</v>
      </c>
      <c r="X104" s="118"/>
      <c r="Y104" s="791"/>
    </row>
    <row r="105" spans="1:25" ht="24" customHeight="1">
      <c r="A105" s="1065" t="s">
        <v>0</v>
      </c>
      <c r="B105" s="1065"/>
      <c r="C105" s="794">
        <v>97</v>
      </c>
      <c r="D105" s="794">
        <v>91</v>
      </c>
      <c r="E105" s="795">
        <f t="shared" si="6"/>
        <v>93.81443298969072</v>
      </c>
      <c r="F105" s="796">
        <f aca="true" t="shared" si="12" ref="F105:L105">SUM(F8:F104)</f>
        <v>1136</v>
      </c>
      <c r="G105" s="796">
        <f t="shared" si="12"/>
        <v>95</v>
      </c>
      <c r="H105" s="796">
        <f t="shared" si="12"/>
        <v>194</v>
      </c>
      <c r="I105" s="794">
        <f t="shared" si="7"/>
        <v>1425</v>
      </c>
      <c r="J105" s="796">
        <f t="shared" si="12"/>
        <v>739</v>
      </c>
      <c r="K105" s="795">
        <f t="shared" si="8"/>
        <v>65.05281690140845</v>
      </c>
      <c r="L105" s="796">
        <f t="shared" si="12"/>
        <v>41</v>
      </c>
      <c r="M105" s="796">
        <f>L105/G105*100</f>
        <v>43.15789473684211</v>
      </c>
      <c r="N105" s="796">
        <f>SUM(N8:N104)</f>
        <v>64</v>
      </c>
      <c r="O105" s="797">
        <f>N105/H105*100</f>
        <v>32.98969072164948</v>
      </c>
      <c r="P105" s="797">
        <f t="shared" si="9"/>
        <v>844</v>
      </c>
      <c r="Q105" s="796">
        <v>0</v>
      </c>
      <c r="R105" s="794">
        <f t="shared" si="10"/>
        <v>0</v>
      </c>
      <c r="S105" s="796">
        <v>0</v>
      </c>
      <c r="T105" s="796">
        <f>S105/L105*100</f>
        <v>0</v>
      </c>
      <c r="U105" s="796">
        <v>0</v>
      </c>
      <c r="V105" s="794">
        <f>U105/N105*100</f>
        <v>0</v>
      </c>
      <c r="W105" s="794">
        <f t="shared" si="11"/>
        <v>0</v>
      </c>
      <c r="X105" s="792">
        <v>0</v>
      </c>
      <c r="Y105" s="798"/>
    </row>
    <row r="106" spans="1:21" ht="25.5" customHeight="1">
      <c r="A106" s="571"/>
      <c r="B106" s="90"/>
      <c r="C106" s="90"/>
      <c r="D106" s="90"/>
      <c r="E106" s="90"/>
      <c r="F106" s="90"/>
      <c r="G106" s="90"/>
      <c r="H106" s="90"/>
      <c r="I106" s="90"/>
      <c r="J106" s="90"/>
      <c r="K106" s="437"/>
      <c r="L106" s="90"/>
      <c r="M106" s="568"/>
      <c r="N106" s="90"/>
      <c r="O106" s="568"/>
      <c r="P106" s="568"/>
      <c r="Q106" s="90"/>
      <c r="R106" s="90"/>
      <c r="S106" s="90"/>
      <c r="T106" s="90"/>
      <c r="U106" s="90"/>
    </row>
    <row r="107" spans="1:24" ht="24" customHeight="1">
      <c r="A107" s="1062" t="s">
        <v>852</v>
      </c>
      <c r="B107" s="1062"/>
      <c r="C107" s="1062"/>
      <c r="D107" s="1062"/>
      <c r="E107" s="1062"/>
      <c r="F107" s="1062"/>
      <c r="G107" s="1062"/>
      <c r="H107" s="1062"/>
      <c r="I107" s="1062"/>
      <c r="J107" s="1062"/>
      <c r="K107" s="1062"/>
      <c r="L107" s="1062"/>
      <c r="M107" s="1062"/>
      <c r="N107" s="1062"/>
      <c r="O107" s="1062"/>
      <c r="P107" s="1062"/>
      <c r="Q107" s="1062"/>
      <c r="R107" s="1062"/>
      <c r="S107" s="1062"/>
      <c r="T107" s="1062"/>
      <c r="U107" s="1062"/>
      <c r="V107" s="1062"/>
      <c r="W107" s="1062"/>
      <c r="X107" s="1062"/>
    </row>
    <row r="108" spans="1:21" ht="15" customHeight="1">
      <c r="A108" s="572"/>
      <c r="B108" s="318"/>
      <c r="C108" s="318"/>
      <c r="D108" s="318"/>
      <c r="E108" s="318"/>
      <c r="F108" s="318"/>
      <c r="G108" s="318"/>
      <c r="H108" s="318"/>
      <c r="I108" s="318"/>
      <c r="J108" s="318"/>
      <c r="K108" s="438"/>
      <c r="L108" s="90"/>
      <c r="M108" s="568"/>
      <c r="N108" s="90"/>
      <c r="O108" s="319"/>
      <c r="P108" s="319"/>
      <c r="Q108" s="319"/>
      <c r="R108" s="319"/>
      <c r="S108" s="319"/>
      <c r="T108" s="90"/>
      <c r="U108" s="90"/>
    </row>
    <row r="109" spans="1:21" ht="18" customHeight="1">
      <c r="A109" s="572"/>
      <c r="B109" s="320"/>
      <c r="C109" s="320"/>
      <c r="D109" s="320"/>
      <c r="E109" s="320"/>
      <c r="F109" s="320"/>
      <c r="G109" s="320"/>
      <c r="H109" s="320"/>
      <c r="I109" s="320"/>
      <c r="J109" s="320"/>
      <c r="K109" s="439"/>
      <c r="L109" s="90"/>
      <c r="M109" s="568"/>
      <c r="N109" s="90"/>
      <c r="O109" s="568"/>
      <c r="P109" s="568"/>
      <c r="Q109" s="90"/>
      <c r="R109" s="90"/>
      <c r="S109" s="90"/>
      <c r="T109" s="90"/>
      <c r="U109" s="90"/>
    </row>
    <row r="110" spans="1:21" ht="18" customHeight="1">
      <c r="A110" s="571"/>
      <c r="B110" s="90"/>
      <c r="C110" s="90"/>
      <c r="D110" s="90"/>
      <c r="E110" s="90"/>
      <c r="F110" s="90"/>
      <c r="G110" s="90"/>
      <c r="H110" s="90"/>
      <c r="I110" s="90"/>
      <c r="J110" s="90"/>
      <c r="K110" s="437"/>
      <c r="L110" s="90"/>
      <c r="M110" s="568"/>
      <c r="N110" s="90"/>
      <c r="O110" s="568"/>
      <c r="P110" s="568"/>
      <c r="Q110" s="90"/>
      <c r="R110" s="90"/>
      <c r="S110" s="90"/>
      <c r="T110" s="90"/>
      <c r="U110" s="90"/>
    </row>
    <row r="111" spans="1:21" ht="18" customHeight="1">
      <c r="A111" s="571"/>
      <c r="B111" s="90"/>
      <c r="C111" s="90"/>
      <c r="D111" s="90"/>
      <c r="E111" s="90"/>
      <c r="F111" s="90"/>
      <c r="G111" s="90"/>
      <c r="H111" s="90"/>
      <c r="I111" s="90"/>
      <c r="J111" s="90"/>
      <c r="K111" s="437"/>
      <c r="L111" s="90"/>
      <c r="M111" s="568"/>
      <c r="N111" s="90"/>
      <c r="O111" s="568"/>
      <c r="P111" s="568"/>
      <c r="Q111" s="90"/>
      <c r="R111" s="90"/>
      <c r="S111" s="90"/>
      <c r="T111" s="90"/>
      <c r="U111" s="90"/>
    </row>
    <row r="112" spans="1:21" ht="18" customHeight="1">
      <c r="A112" s="571"/>
      <c r="B112" s="90"/>
      <c r="C112" s="90"/>
      <c r="D112" s="90"/>
      <c r="E112" s="90"/>
      <c r="F112" s="90"/>
      <c r="G112" s="90"/>
      <c r="H112" s="90"/>
      <c r="I112" s="90"/>
      <c r="J112" s="90"/>
      <c r="K112" s="437"/>
      <c r="L112" s="90"/>
      <c r="M112" s="568"/>
      <c r="N112" s="90"/>
      <c r="O112" s="568"/>
      <c r="P112" s="568"/>
      <c r="Q112" s="90"/>
      <c r="R112" s="90"/>
      <c r="S112" s="90"/>
      <c r="T112" s="90"/>
      <c r="U112" s="90"/>
    </row>
    <row r="113" spans="1:21" ht="18" customHeight="1">
      <c r="A113" s="571"/>
      <c r="B113" s="90"/>
      <c r="C113" s="90"/>
      <c r="D113" s="90"/>
      <c r="E113" s="90"/>
      <c r="F113" s="90"/>
      <c r="G113" s="90"/>
      <c r="H113" s="90"/>
      <c r="I113" s="90"/>
      <c r="J113" s="90"/>
      <c r="K113" s="437"/>
      <c r="L113" s="90"/>
      <c r="M113" s="568"/>
      <c r="N113" s="90"/>
      <c r="O113" s="568"/>
      <c r="P113" s="568"/>
      <c r="Q113" s="90"/>
      <c r="R113" s="90"/>
      <c r="S113" s="90"/>
      <c r="T113" s="90"/>
      <c r="U113" s="90"/>
    </row>
    <row r="114" spans="1:21" ht="18" customHeight="1">
      <c r="A114" s="571"/>
      <c r="B114" s="90"/>
      <c r="C114" s="90"/>
      <c r="D114" s="90"/>
      <c r="E114" s="90"/>
      <c r="F114" s="90"/>
      <c r="G114" s="90"/>
      <c r="H114" s="90"/>
      <c r="I114" s="90"/>
      <c r="J114" s="90"/>
      <c r="K114" s="437"/>
      <c r="L114" s="90"/>
      <c r="M114" s="568"/>
      <c r="N114" s="90"/>
      <c r="O114" s="568"/>
      <c r="P114" s="568"/>
      <c r="Q114" s="90"/>
      <c r="R114" s="90"/>
      <c r="S114" s="90"/>
      <c r="T114" s="90"/>
      <c r="U114" s="90"/>
    </row>
    <row r="115" spans="1:21" ht="18" customHeight="1">
      <c r="A115" s="571"/>
      <c r="B115" s="90"/>
      <c r="C115" s="90"/>
      <c r="D115" s="90"/>
      <c r="E115" s="90"/>
      <c r="F115" s="90"/>
      <c r="G115" s="90"/>
      <c r="H115" s="90"/>
      <c r="I115" s="90"/>
      <c r="J115" s="90"/>
      <c r="K115" s="437"/>
      <c r="L115" s="90"/>
      <c r="M115" s="568"/>
      <c r="N115" s="90"/>
      <c r="O115" s="568"/>
      <c r="P115" s="568"/>
      <c r="Q115" s="90"/>
      <c r="R115" s="90"/>
      <c r="S115" s="90"/>
      <c r="T115" s="90"/>
      <c r="U115" s="90"/>
    </row>
    <row r="116" spans="1:21" ht="18" customHeight="1">
      <c r="A116" s="571"/>
      <c r="B116" s="90"/>
      <c r="C116" s="90"/>
      <c r="D116" s="90"/>
      <c r="E116" s="90"/>
      <c r="F116" s="90"/>
      <c r="G116" s="90"/>
      <c r="H116" s="90"/>
      <c r="I116" s="90"/>
      <c r="J116" s="90"/>
      <c r="K116" s="437"/>
      <c r="L116" s="90"/>
      <c r="M116" s="568"/>
      <c r="N116" s="90"/>
      <c r="O116" s="568"/>
      <c r="P116" s="568"/>
      <c r="Q116" s="90"/>
      <c r="R116" s="90"/>
      <c r="S116" s="90"/>
      <c r="T116" s="90"/>
      <c r="U116" s="90"/>
    </row>
    <row r="117" spans="1:21" ht="18" customHeight="1">
      <c r="A117" s="571"/>
      <c r="B117" s="90"/>
      <c r="C117" s="90"/>
      <c r="D117" s="90"/>
      <c r="E117" s="90"/>
      <c r="F117" s="90"/>
      <c r="G117" s="90"/>
      <c r="H117" s="90"/>
      <c r="I117" s="90"/>
      <c r="J117" s="90"/>
      <c r="K117" s="437"/>
      <c r="L117" s="90"/>
      <c r="M117" s="568"/>
      <c r="N117" s="90"/>
      <c r="O117" s="568"/>
      <c r="P117" s="568"/>
      <c r="Q117" s="90"/>
      <c r="R117" s="90"/>
      <c r="S117" s="90"/>
      <c r="T117" s="90"/>
      <c r="U117" s="90"/>
    </row>
    <row r="118" spans="1:21" ht="18" customHeight="1">
      <c r="A118" s="571"/>
      <c r="B118" s="90"/>
      <c r="C118" s="90"/>
      <c r="D118" s="90"/>
      <c r="E118" s="90"/>
      <c r="F118" s="90"/>
      <c r="G118" s="90"/>
      <c r="H118" s="90"/>
      <c r="I118" s="90"/>
      <c r="J118" s="90"/>
      <c r="K118" s="437"/>
      <c r="L118" s="90"/>
      <c r="M118" s="568"/>
      <c r="N118" s="90"/>
      <c r="O118" s="568"/>
      <c r="P118" s="568"/>
      <c r="Q118" s="90"/>
      <c r="R118" s="90"/>
      <c r="S118" s="90"/>
      <c r="T118" s="90"/>
      <c r="U118" s="90"/>
    </row>
    <row r="119" spans="1:21" ht="18" customHeight="1">
      <c r="A119" s="571"/>
      <c r="B119" s="90"/>
      <c r="C119" s="90"/>
      <c r="D119" s="90"/>
      <c r="E119" s="90"/>
      <c r="F119" s="90"/>
      <c r="G119" s="90"/>
      <c r="H119" s="90"/>
      <c r="I119" s="90"/>
      <c r="J119" s="90"/>
      <c r="K119" s="437"/>
      <c r="L119" s="90"/>
      <c r="M119" s="568"/>
      <c r="N119" s="90"/>
      <c r="O119" s="568"/>
      <c r="P119" s="568"/>
      <c r="Q119" s="90"/>
      <c r="R119" s="90"/>
      <c r="S119" s="90"/>
      <c r="T119" s="90"/>
      <c r="U119" s="90"/>
    </row>
    <row r="120" spans="1:21" ht="18" customHeight="1">
      <c r="A120" s="571"/>
      <c r="B120" s="90"/>
      <c r="C120" s="90"/>
      <c r="D120" s="90"/>
      <c r="E120" s="90"/>
      <c r="F120" s="90"/>
      <c r="G120" s="90"/>
      <c r="H120" s="90"/>
      <c r="I120" s="90"/>
      <c r="J120" s="90"/>
      <c r="K120" s="437"/>
      <c r="L120" s="90"/>
      <c r="M120" s="568"/>
      <c r="N120" s="90"/>
      <c r="O120" s="568"/>
      <c r="P120" s="568"/>
      <c r="Q120" s="90"/>
      <c r="R120" s="90"/>
      <c r="S120" s="90"/>
      <c r="T120" s="90"/>
      <c r="U120" s="90"/>
    </row>
    <row r="121" spans="1:21" ht="13.5">
      <c r="A121" s="568"/>
      <c r="B121" s="90"/>
      <c r="C121" s="90"/>
      <c r="D121" s="90"/>
      <c r="E121" s="90"/>
      <c r="F121" s="90"/>
      <c r="G121" s="90"/>
      <c r="H121" s="90"/>
      <c r="I121" s="90"/>
      <c r="J121" s="90"/>
      <c r="K121" s="437"/>
      <c r="L121" s="90"/>
      <c r="M121" s="568"/>
      <c r="N121" s="90"/>
      <c r="O121" s="568"/>
      <c r="P121" s="568"/>
      <c r="Q121" s="90"/>
      <c r="R121" s="90"/>
      <c r="S121" s="90"/>
      <c r="T121" s="90"/>
      <c r="U121" s="90"/>
    </row>
    <row r="122" spans="1:21" ht="13.5">
      <c r="A122" s="568"/>
      <c r="B122" s="90"/>
      <c r="C122" s="90"/>
      <c r="D122" s="90"/>
      <c r="E122" s="90"/>
      <c r="F122" s="90"/>
      <c r="G122" s="90"/>
      <c r="H122" s="90"/>
      <c r="I122" s="90"/>
      <c r="J122" s="90"/>
      <c r="K122" s="437"/>
      <c r="L122" s="90"/>
      <c r="M122" s="568"/>
      <c r="N122" s="90"/>
      <c r="O122" s="568"/>
      <c r="P122" s="568"/>
      <c r="Q122" s="90"/>
      <c r="R122" s="90"/>
      <c r="S122" s="90"/>
      <c r="T122" s="90"/>
      <c r="U122" s="90"/>
    </row>
    <row r="123" spans="1:21" ht="13.5">
      <c r="A123" s="568"/>
      <c r="B123" s="90"/>
      <c r="C123" s="90"/>
      <c r="D123" s="90"/>
      <c r="E123" s="90"/>
      <c r="F123" s="90"/>
      <c r="G123" s="90"/>
      <c r="H123" s="90"/>
      <c r="I123" s="90"/>
      <c r="J123" s="90"/>
      <c r="K123" s="437"/>
      <c r="L123" s="90"/>
      <c r="M123" s="568"/>
      <c r="N123" s="90"/>
      <c r="O123" s="568"/>
      <c r="P123" s="568"/>
      <c r="Q123" s="90"/>
      <c r="R123" s="90"/>
      <c r="S123" s="90"/>
      <c r="T123" s="90"/>
      <c r="U123" s="90"/>
    </row>
    <row r="124" spans="1:21" ht="13.5">
      <c r="A124" s="568"/>
      <c r="B124" s="90"/>
      <c r="C124" s="90"/>
      <c r="D124" s="90"/>
      <c r="E124" s="90"/>
      <c r="F124" s="90"/>
      <c r="G124" s="90"/>
      <c r="H124" s="90"/>
      <c r="I124" s="90"/>
      <c r="J124" s="90"/>
      <c r="K124" s="437"/>
      <c r="L124" s="90"/>
      <c r="M124" s="568"/>
      <c r="N124" s="90"/>
      <c r="O124" s="568"/>
      <c r="P124" s="568"/>
      <c r="Q124" s="90"/>
      <c r="R124" s="90"/>
      <c r="S124" s="90"/>
      <c r="T124" s="90"/>
      <c r="U124" s="90"/>
    </row>
    <row r="125" spans="1:21" ht="13.5">
      <c r="A125" s="568"/>
      <c r="B125" s="90"/>
      <c r="C125" s="90"/>
      <c r="D125" s="90"/>
      <c r="E125" s="90"/>
      <c r="F125" s="90"/>
      <c r="G125" s="90"/>
      <c r="H125" s="90"/>
      <c r="I125" s="90"/>
      <c r="J125" s="90"/>
      <c r="K125" s="437"/>
      <c r="L125" s="90"/>
      <c r="M125" s="568"/>
      <c r="N125" s="90"/>
      <c r="O125" s="568"/>
      <c r="P125" s="568"/>
      <c r="Q125" s="90"/>
      <c r="R125" s="90"/>
      <c r="S125" s="90"/>
      <c r="T125" s="90"/>
      <c r="U125" s="90"/>
    </row>
    <row r="126" spans="1:21" ht="13.5">
      <c r="A126" s="568"/>
      <c r="B126" s="90"/>
      <c r="C126" s="90"/>
      <c r="D126" s="90"/>
      <c r="E126" s="90"/>
      <c r="F126" s="90"/>
      <c r="G126" s="90"/>
      <c r="H126" s="90"/>
      <c r="I126" s="90"/>
      <c r="J126" s="90"/>
      <c r="K126" s="437"/>
      <c r="L126" s="90"/>
      <c r="M126" s="568"/>
      <c r="N126" s="90"/>
      <c r="O126" s="568"/>
      <c r="P126" s="568"/>
      <c r="Q126" s="90"/>
      <c r="R126" s="90"/>
      <c r="S126" s="90"/>
      <c r="T126" s="90"/>
      <c r="U126" s="90"/>
    </row>
    <row r="127" spans="1:21" ht="13.5">
      <c r="A127" s="568"/>
      <c r="B127" s="90"/>
      <c r="C127" s="90"/>
      <c r="D127" s="90"/>
      <c r="E127" s="90"/>
      <c r="F127" s="90"/>
      <c r="G127" s="90"/>
      <c r="H127" s="90"/>
      <c r="I127" s="90"/>
      <c r="J127" s="90"/>
      <c r="K127" s="437"/>
      <c r="L127" s="90"/>
      <c r="M127" s="568"/>
      <c r="N127" s="90"/>
      <c r="O127" s="568"/>
      <c r="P127" s="568"/>
      <c r="Q127" s="90"/>
      <c r="R127" s="90"/>
      <c r="S127" s="90"/>
      <c r="T127" s="90"/>
      <c r="U127" s="90"/>
    </row>
    <row r="128" spans="1:21" ht="13.5">
      <c r="A128" s="568"/>
      <c r="B128" s="90"/>
      <c r="C128" s="90"/>
      <c r="D128" s="90"/>
      <c r="E128" s="90"/>
      <c r="F128" s="90"/>
      <c r="G128" s="90"/>
      <c r="H128" s="90"/>
      <c r="I128" s="90"/>
      <c r="J128" s="90"/>
      <c r="K128" s="437"/>
      <c r="L128" s="90"/>
      <c r="M128" s="568"/>
      <c r="N128" s="90"/>
      <c r="O128" s="568"/>
      <c r="P128" s="568"/>
      <c r="Q128" s="90"/>
      <c r="R128" s="90"/>
      <c r="S128" s="90"/>
      <c r="T128" s="90"/>
      <c r="U128" s="90"/>
    </row>
    <row r="129" spans="1:21" ht="13.5">
      <c r="A129" s="568"/>
      <c r="B129" s="90"/>
      <c r="C129" s="90"/>
      <c r="D129" s="90"/>
      <c r="E129" s="90"/>
      <c r="F129" s="90"/>
      <c r="G129" s="90"/>
      <c r="H129" s="90"/>
      <c r="I129" s="90"/>
      <c r="J129" s="90"/>
      <c r="K129" s="437"/>
      <c r="L129" s="90"/>
      <c r="M129" s="568"/>
      <c r="N129" s="90"/>
      <c r="O129" s="568"/>
      <c r="P129" s="568"/>
      <c r="Q129" s="90"/>
      <c r="R129" s="90"/>
      <c r="S129" s="90"/>
      <c r="T129" s="90"/>
      <c r="U129" s="90"/>
    </row>
    <row r="130" spans="1:21" ht="13.5">
      <c r="A130" s="568"/>
      <c r="B130" s="90"/>
      <c r="C130" s="90"/>
      <c r="D130" s="90"/>
      <c r="E130" s="90"/>
      <c r="F130" s="90"/>
      <c r="G130" s="90"/>
      <c r="H130" s="90"/>
      <c r="I130" s="90"/>
      <c r="J130" s="90"/>
      <c r="K130" s="437"/>
      <c r="L130" s="90"/>
      <c r="M130" s="568"/>
      <c r="N130" s="90"/>
      <c r="O130" s="568"/>
      <c r="P130" s="568"/>
      <c r="Q130" s="90"/>
      <c r="R130" s="90"/>
      <c r="S130" s="90"/>
      <c r="T130" s="90"/>
      <c r="U130" s="90"/>
    </row>
    <row r="131" spans="1:21" ht="13.5">
      <c r="A131" s="568"/>
      <c r="B131" s="90"/>
      <c r="C131" s="90"/>
      <c r="D131" s="90"/>
      <c r="E131" s="90"/>
      <c r="F131" s="90"/>
      <c r="G131" s="90"/>
      <c r="H131" s="90"/>
      <c r="I131" s="90"/>
      <c r="J131" s="90"/>
      <c r="K131" s="437"/>
      <c r="L131" s="90"/>
      <c r="M131" s="568"/>
      <c r="N131" s="90"/>
      <c r="O131" s="568"/>
      <c r="P131" s="568"/>
      <c r="Q131" s="90"/>
      <c r="R131" s="90"/>
      <c r="S131" s="90"/>
      <c r="T131" s="90"/>
      <c r="U131" s="90"/>
    </row>
    <row r="132" spans="1:21" ht="13.5">
      <c r="A132" s="568"/>
      <c r="B132" s="90"/>
      <c r="C132" s="90"/>
      <c r="D132" s="90"/>
      <c r="E132" s="90"/>
      <c r="F132" s="90"/>
      <c r="G132" s="90"/>
      <c r="H132" s="90"/>
      <c r="I132" s="90"/>
      <c r="J132" s="90"/>
      <c r="K132" s="437"/>
      <c r="L132" s="90"/>
      <c r="M132" s="568"/>
      <c r="N132" s="90"/>
      <c r="O132" s="568"/>
      <c r="P132" s="568"/>
      <c r="Q132" s="90"/>
      <c r="R132" s="90"/>
      <c r="S132" s="90"/>
      <c r="T132" s="90"/>
      <c r="U132" s="90"/>
    </row>
    <row r="133" spans="1:21" ht="13.5">
      <c r="A133" s="568"/>
      <c r="B133" s="90"/>
      <c r="C133" s="90"/>
      <c r="D133" s="90"/>
      <c r="E133" s="90"/>
      <c r="F133" s="90"/>
      <c r="G133" s="90"/>
      <c r="H133" s="90"/>
      <c r="I133" s="90"/>
      <c r="J133" s="90"/>
      <c r="K133" s="437"/>
      <c r="L133" s="90"/>
      <c r="M133" s="568"/>
      <c r="N133" s="90"/>
      <c r="O133" s="568"/>
      <c r="P133" s="568"/>
      <c r="Q133" s="90"/>
      <c r="R133" s="90"/>
      <c r="S133" s="90"/>
      <c r="T133" s="90"/>
      <c r="U133" s="90"/>
    </row>
    <row r="134" spans="1:21" ht="13.5">
      <c r="A134" s="568"/>
      <c r="B134" s="90"/>
      <c r="C134" s="90"/>
      <c r="D134" s="90"/>
      <c r="E134" s="90"/>
      <c r="F134" s="90"/>
      <c r="G134" s="90"/>
      <c r="H134" s="90"/>
      <c r="I134" s="90"/>
      <c r="J134" s="90"/>
      <c r="K134" s="437"/>
      <c r="L134" s="90"/>
      <c r="M134" s="568"/>
      <c r="N134" s="90"/>
      <c r="O134" s="568"/>
      <c r="P134" s="568"/>
      <c r="Q134" s="90"/>
      <c r="R134" s="90"/>
      <c r="S134" s="90"/>
      <c r="T134" s="90"/>
      <c r="U134" s="90"/>
    </row>
    <row r="135" spans="1:21" ht="13.5">
      <c r="A135" s="568"/>
      <c r="B135" s="90"/>
      <c r="C135" s="90"/>
      <c r="D135" s="90"/>
      <c r="E135" s="90"/>
      <c r="F135" s="90"/>
      <c r="G135" s="90"/>
      <c r="H135" s="90"/>
      <c r="I135" s="90"/>
      <c r="J135" s="90"/>
      <c r="K135" s="437"/>
      <c r="L135" s="90"/>
      <c r="M135" s="568"/>
      <c r="N135" s="90"/>
      <c r="O135" s="568"/>
      <c r="P135" s="568"/>
      <c r="Q135" s="90"/>
      <c r="R135" s="90"/>
      <c r="S135" s="90"/>
      <c r="T135" s="90"/>
      <c r="U135" s="90"/>
    </row>
    <row r="136" spans="1:21" ht="13.5">
      <c r="A136" s="568"/>
      <c r="B136" s="90"/>
      <c r="C136" s="90"/>
      <c r="D136" s="90"/>
      <c r="E136" s="90"/>
      <c r="F136" s="90"/>
      <c r="G136" s="90"/>
      <c r="H136" s="90"/>
      <c r="I136" s="90"/>
      <c r="J136" s="90"/>
      <c r="K136" s="437"/>
      <c r="L136" s="90"/>
      <c r="M136" s="568"/>
      <c r="N136" s="90"/>
      <c r="O136" s="568"/>
      <c r="P136" s="568"/>
      <c r="Q136" s="90"/>
      <c r="R136" s="90"/>
      <c r="S136" s="90"/>
      <c r="T136" s="90"/>
      <c r="U136" s="90"/>
    </row>
    <row r="137" spans="1:21" ht="13.5">
      <c r="A137" s="568"/>
      <c r="B137" s="90"/>
      <c r="C137" s="90"/>
      <c r="D137" s="90"/>
      <c r="E137" s="90"/>
      <c r="F137" s="90"/>
      <c r="G137" s="90"/>
      <c r="H137" s="90"/>
      <c r="I137" s="90"/>
      <c r="J137" s="90"/>
      <c r="K137" s="437"/>
      <c r="L137" s="90"/>
      <c r="M137" s="568"/>
      <c r="N137" s="90"/>
      <c r="O137" s="568"/>
      <c r="P137" s="568"/>
      <c r="Q137" s="90"/>
      <c r="R137" s="90"/>
      <c r="S137" s="90"/>
      <c r="T137" s="90"/>
      <c r="U137" s="90"/>
    </row>
    <row r="138" spans="1:21" ht="13.5">
      <c r="A138" s="568"/>
      <c r="B138" s="90"/>
      <c r="C138" s="90"/>
      <c r="D138" s="90"/>
      <c r="E138" s="90"/>
      <c r="F138" s="90"/>
      <c r="G138" s="90"/>
      <c r="H138" s="90"/>
      <c r="I138" s="90"/>
      <c r="J138" s="90"/>
      <c r="K138" s="437"/>
      <c r="L138" s="90"/>
      <c r="M138" s="568"/>
      <c r="N138" s="90"/>
      <c r="O138" s="568"/>
      <c r="P138" s="568"/>
      <c r="Q138" s="90"/>
      <c r="R138" s="90"/>
      <c r="S138" s="90"/>
      <c r="T138" s="90"/>
      <c r="U138" s="90"/>
    </row>
    <row r="139" spans="1:21" ht="13.5">
      <c r="A139" s="568"/>
      <c r="B139" s="90"/>
      <c r="C139" s="90"/>
      <c r="D139" s="90"/>
      <c r="E139" s="90"/>
      <c r="F139" s="90"/>
      <c r="G139" s="90"/>
      <c r="H139" s="90"/>
      <c r="I139" s="90"/>
      <c r="J139" s="90"/>
      <c r="K139" s="437"/>
      <c r="L139" s="90"/>
      <c r="M139" s="568"/>
      <c r="N139" s="90"/>
      <c r="O139" s="568"/>
      <c r="P139" s="568"/>
      <c r="Q139" s="90"/>
      <c r="R139" s="90"/>
      <c r="S139" s="90"/>
      <c r="T139" s="90"/>
      <c r="U139" s="90"/>
    </row>
    <row r="140" spans="1:21" ht="13.5">
      <c r="A140" s="568"/>
      <c r="B140" s="90"/>
      <c r="C140" s="90"/>
      <c r="D140" s="90"/>
      <c r="E140" s="90"/>
      <c r="F140" s="90"/>
      <c r="G140" s="90"/>
      <c r="H140" s="90"/>
      <c r="I140" s="90"/>
      <c r="J140" s="90"/>
      <c r="K140" s="437"/>
      <c r="L140" s="90"/>
      <c r="M140" s="568"/>
      <c r="N140" s="90"/>
      <c r="O140" s="568"/>
      <c r="P140" s="568"/>
      <c r="Q140" s="90"/>
      <c r="R140" s="90"/>
      <c r="S140" s="90"/>
      <c r="T140" s="90"/>
      <c r="U140" s="90"/>
    </row>
    <row r="141" spans="1:21" ht="13.5">
      <c r="A141" s="568"/>
      <c r="B141" s="90"/>
      <c r="C141" s="90"/>
      <c r="D141" s="90"/>
      <c r="E141" s="90"/>
      <c r="F141" s="90"/>
      <c r="G141" s="90"/>
      <c r="H141" s="90"/>
      <c r="I141" s="90"/>
      <c r="J141" s="90"/>
      <c r="K141" s="437"/>
      <c r="L141" s="90"/>
      <c r="M141" s="568"/>
      <c r="N141" s="90"/>
      <c r="O141" s="568"/>
      <c r="P141" s="568"/>
      <c r="Q141" s="90"/>
      <c r="R141" s="90"/>
      <c r="S141" s="90"/>
      <c r="T141" s="90"/>
      <c r="U141" s="90"/>
    </row>
    <row r="142" spans="1:21" ht="13.5">
      <c r="A142" s="568"/>
      <c r="B142" s="90"/>
      <c r="C142" s="90"/>
      <c r="D142" s="90"/>
      <c r="E142" s="90"/>
      <c r="F142" s="90"/>
      <c r="G142" s="90"/>
      <c r="H142" s="90"/>
      <c r="I142" s="90"/>
      <c r="J142" s="90"/>
      <c r="K142" s="437"/>
      <c r="L142" s="90"/>
      <c r="M142" s="568"/>
      <c r="N142" s="90"/>
      <c r="O142" s="568"/>
      <c r="P142" s="568"/>
      <c r="Q142" s="90"/>
      <c r="R142" s="90"/>
      <c r="S142" s="90"/>
      <c r="T142" s="90"/>
      <c r="U142" s="90"/>
    </row>
  </sheetData>
  <sheetProtection/>
  <mergeCells count="26">
    <mergeCell ref="A107:X107"/>
    <mergeCell ref="X4:Y4"/>
    <mergeCell ref="X5:X6"/>
    <mergeCell ref="Y5:Y6"/>
    <mergeCell ref="I4:I6"/>
    <mergeCell ref="P4:P6"/>
    <mergeCell ref="N5:O5"/>
    <mergeCell ref="S5:T5"/>
    <mergeCell ref="U5:V5"/>
    <mergeCell ref="A105:B105"/>
    <mergeCell ref="H5:H6"/>
    <mergeCell ref="Q5:R5"/>
    <mergeCell ref="A4:A6"/>
    <mergeCell ref="B4:B6"/>
    <mergeCell ref="E5:E6"/>
    <mergeCell ref="F5:F6"/>
    <mergeCell ref="A1:X1"/>
    <mergeCell ref="A2:X2"/>
    <mergeCell ref="C4:H4"/>
    <mergeCell ref="J4:O4"/>
    <mergeCell ref="Q4:V4"/>
    <mergeCell ref="C5:C6"/>
    <mergeCell ref="J5:K5"/>
    <mergeCell ref="L5:M5"/>
    <mergeCell ref="W4:W6"/>
    <mergeCell ref="G5:G6"/>
  </mergeCells>
  <printOptions/>
  <pageMargins left="0.07874015748031496" right="0.15748031496062992" top="0.35433070866141736" bottom="0.2362204724409449" header="0.2362204724409449" footer="0.15748031496062992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pane xSplit="2" ySplit="6" topLeftCell="C8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02" sqref="K102"/>
    </sheetView>
  </sheetViews>
  <sheetFormatPr defaultColWidth="9.140625" defaultRowHeight="12.75"/>
  <cols>
    <col min="1" max="1" width="3.8515625" style="574" customWidth="1"/>
    <col min="2" max="2" width="17.28125" style="574" customWidth="1"/>
    <col min="3" max="3" width="6.8515625" style="574" customWidth="1"/>
    <col min="4" max="4" width="6.28125" style="574" customWidth="1"/>
    <col min="5" max="5" width="7.57421875" style="574" customWidth="1"/>
    <col min="6" max="6" width="5.28125" style="574" customWidth="1"/>
    <col min="7" max="7" width="5.8515625" style="574" customWidth="1"/>
    <col min="8" max="8" width="6.28125" style="574" customWidth="1"/>
    <col min="9" max="9" width="7.140625" style="574" customWidth="1"/>
    <col min="10" max="10" width="5.8515625" style="574" customWidth="1"/>
    <col min="11" max="11" width="7.00390625" style="574" customWidth="1"/>
    <col min="12" max="12" width="5.57421875" style="574" customWidth="1"/>
    <col min="13" max="14" width="6.28125" style="574" customWidth="1"/>
    <col min="15" max="15" width="7.28125" style="574" customWidth="1"/>
    <col min="16" max="16" width="6.57421875" style="574" customWidth="1"/>
    <col min="17" max="17" width="6.8515625" style="574" customWidth="1"/>
    <col min="18" max="18" width="6.28125" style="574" customWidth="1"/>
    <col min="19" max="19" width="6.421875" style="574" customWidth="1"/>
    <col min="20" max="20" width="6.7109375" style="574" customWidth="1"/>
    <col min="21" max="21" width="7.140625" style="574" customWidth="1"/>
    <col min="22" max="22" width="7.57421875" style="574" customWidth="1"/>
    <col min="23" max="24" width="7.7109375" style="574" customWidth="1"/>
    <col min="25" max="25" width="8.421875" style="574" customWidth="1"/>
    <col min="26" max="26" width="7.57421875" style="574" customWidth="1"/>
    <col min="27" max="16384" width="9.140625" style="574" customWidth="1"/>
  </cols>
  <sheetData>
    <row r="1" spans="1:24" ht="16.5">
      <c r="A1" s="573"/>
      <c r="B1" s="573"/>
      <c r="C1" s="573"/>
      <c r="D1" s="573"/>
      <c r="E1" s="573"/>
      <c r="F1" s="573"/>
      <c r="G1" s="573"/>
      <c r="H1" s="573"/>
      <c r="I1" s="573"/>
      <c r="J1" s="573"/>
      <c r="K1" s="573" t="s">
        <v>26</v>
      </c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</row>
    <row r="2" spans="1:24" ht="37.5" customHeight="1">
      <c r="A2" s="1062" t="s">
        <v>854</v>
      </c>
      <c r="B2" s="1062"/>
      <c r="C2" s="1062"/>
      <c r="D2" s="1062"/>
      <c r="E2" s="1062"/>
      <c r="F2" s="1062"/>
      <c r="G2" s="1062"/>
      <c r="H2" s="1062"/>
      <c r="I2" s="1062"/>
      <c r="J2" s="1062"/>
      <c r="K2" s="1062"/>
      <c r="L2" s="1062"/>
      <c r="M2" s="1062"/>
      <c r="N2" s="1062"/>
      <c r="O2" s="1062"/>
      <c r="P2" s="1062"/>
      <c r="Q2" s="1062"/>
      <c r="R2" s="1062"/>
      <c r="S2" s="1062"/>
      <c r="T2" s="1062"/>
      <c r="U2" s="1062"/>
      <c r="V2" s="1062"/>
      <c r="W2" s="1062"/>
      <c r="X2" s="1062"/>
    </row>
    <row r="3" spans="1:24" ht="19.5" customHeight="1" thickBot="1">
      <c r="A3" s="1066" t="s">
        <v>855</v>
      </c>
      <c r="B3" s="1066"/>
      <c r="C3" s="1066"/>
      <c r="D3" s="1066"/>
      <c r="E3" s="1066"/>
      <c r="F3" s="1066"/>
      <c r="G3" s="1066"/>
      <c r="H3" s="1066"/>
      <c r="I3" s="1066"/>
      <c r="J3" s="1066"/>
      <c r="K3" s="1066"/>
      <c r="L3" s="1066"/>
      <c r="M3" s="1066"/>
      <c r="N3" s="1066"/>
      <c r="O3" s="1066"/>
      <c r="P3" s="1066"/>
      <c r="Q3" s="1066"/>
      <c r="R3" s="1066"/>
      <c r="S3" s="1066"/>
      <c r="T3" s="1066"/>
      <c r="U3" s="1066"/>
      <c r="V3" s="1066"/>
      <c r="W3" s="1066"/>
      <c r="X3" s="1066"/>
    </row>
    <row r="4" spans="1:26" ht="54" customHeight="1">
      <c r="A4" s="1067"/>
      <c r="B4" s="1069" t="s">
        <v>856</v>
      </c>
      <c r="C4" s="1069"/>
      <c r="D4" s="1069"/>
      <c r="E4" s="1069"/>
      <c r="F4" s="1070" t="s">
        <v>857</v>
      </c>
      <c r="G4" s="1070"/>
      <c r="H4" s="1070"/>
      <c r="I4" s="1070"/>
      <c r="J4" s="1071" t="s">
        <v>858</v>
      </c>
      <c r="K4" s="1071"/>
      <c r="L4" s="1071"/>
      <c r="M4" s="1071"/>
      <c r="N4" s="1071"/>
      <c r="O4" s="1071"/>
      <c r="P4" s="1071"/>
      <c r="Q4" s="1071" t="s">
        <v>859</v>
      </c>
      <c r="R4" s="1071"/>
      <c r="S4" s="1071"/>
      <c r="T4" s="1071"/>
      <c r="U4" s="1071"/>
      <c r="V4" s="1071"/>
      <c r="W4" s="1071"/>
      <c r="X4" s="1071" t="s">
        <v>860</v>
      </c>
      <c r="Y4" s="1071"/>
      <c r="Z4" s="578"/>
    </row>
    <row r="5" spans="1:26" ht="36.75" customHeight="1">
      <c r="A5" s="1068"/>
      <c r="B5" s="1072" t="s">
        <v>861</v>
      </c>
      <c r="C5" s="1056" t="s">
        <v>862</v>
      </c>
      <c r="D5" s="1072" t="s">
        <v>863</v>
      </c>
      <c r="E5" s="1072"/>
      <c r="F5" s="1056" t="s">
        <v>16</v>
      </c>
      <c r="G5" s="1056" t="s">
        <v>868</v>
      </c>
      <c r="H5" s="1056" t="s">
        <v>864</v>
      </c>
      <c r="I5" s="1056" t="s">
        <v>0</v>
      </c>
      <c r="J5" s="1072" t="s">
        <v>16</v>
      </c>
      <c r="K5" s="1072"/>
      <c r="L5" s="1072" t="s">
        <v>865</v>
      </c>
      <c r="M5" s="1072"/>
      <c r="N5" s="1072" t="s">
        <v>59</v>
      </c>
      <c r="O5" s="1072"/>
      <c r="P5" s="1056" t="s">
        <v>0</v>
      </c>
      <c r="Q5" s="1072" t="s">
        <v>16</v>
      </c>
      <c r="R5" s="1072"/>
      <c r="S5" s="1072" t="s">
        <v>865</v>
      </c>
      <c r="T5" s="1072"/>
      <c r="U5" s="1072" t="s">
        <v>59</v>
      </c>
      <c r="V5" s="1072"/>
      <c r="W5" s="1056" t="s">
        <v>0</v>
      </c>
      <c r="X5" s="1073" t="s">
        <v>866</v>
      </c>
      <c r="Y5" s="1073" t="s">
        <v>770</v>
      </c>
      <c r="Z5" s="579"/>
    </row>
    <row r="6" spans="1:26" ht="40.5">
      <c r="A6" s="1068"/>
      <c r="B6" s="1072"/>
      <c r="C6" s="1056"/>
      <c r="D6" s="553" t="s">
        <v>867</v>
      </c>
      <c r="E6" s="570" t="s">
        <v>12</v>
      </c>
      <c r="F6" s="1056"/>
      <c r="G6" s="1056"/>
      <c r="H6" s="1056"/>
      <c r="I6" s="1056"/>
      <c r="J6" s="570" t="s">
        <v>13</v>
      </c>
      <c r="K6" s="570" t="s">
        <v>12</v>
      </c>
      <c r="L6" s="570" t="s">
        <v>13</v>
      </c>
      <c r="M6" s="570" t="s">
        <v>12</v>
      </c>
      <c r="N6" s="570" t="s">
        <v>13</v>
      </c>
      <c r="O6" s="570" t="s">
        <v>12</v>
      </c>
      <c r="P6" s="1056"/>
      <c r="Q6" s="570" t="s">
        <v>13</v>
      </c>
      <c r="R6" s="570" t="s">
        <v>12</v>
      </c>
      <c r="S6" s="570" t="s">
        <v>13</v>
      </c>
      <c r="T6" s="570" t="s">
        <v>12</v>
      </c>
      <c r="U6" s="570" t="s">
        <v>13</v>
      </c>
      <c r="V6" s="570" t="s">
        <v>12</v>
      </c>
      <c r="W6" s="1056"/>
      <c r="X6" s="1073"/>
      <c r="Y6" s="1073"/>
      <c r="Z6" s="579"/>
    </row>
    <row r="7" spans="1:26" ht="16.5">
      <c r="A7" s="580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19">
        <v>8</v>
      </c>
      <c r="I7" s="119">
        <v>9</v>
      </c>
      <c r="J7" s="119">
        <v>10</v>
      </c>
      <c r="K7" s="119">
        <v>11</v>
      </c>
      <c r="L7" s="119">
        <v>12</v>
      </c>
      <c r="M7" s="119">
        <v>13</v>
      </c>
      <c r="N7" s="119">
        <v>14</v>
      </c>
      <c r="O7" s="119">
        <v>15</v>
      </c>
      <c r="P7" s="119">
        <v>16</v>
      </c>
      <c r="Q7" s="119">
        <v>17</v>
      </c>
      <c r="R7" s="119">
        <v>18</v>
      </c>
      <c r="S7" s="119">
        <v>19</v>
      </c>
      <c r="T7" s="119">
        <v>20</v>
      </c>
      <c r="U7" s="119">
        <v>21</v>
      </c>
      <c r="V7" s="119">
        <v>22</v>
      </c>
      <c r="W7" s="119">
        <v>23</v>
      </c>
      <c r="X7" s="119">
        <v>24</v>
      </c>
      <c r="Y7" s="575">
        <v>25</v>
      </c>
      <c r="Z7" s="579"/>
    </row>
    <row r="8" spans="1:26" ht="16.5">
      <c r="A8" s="581">
        <v>1</v>
      </c>
      <c r="B8" s="120" t="s">
        <v>134</v>
      </c>
      <c r="C8" s="119">
        <v>1</v>
      </c>
      <c r="D8" s="119">
        <v>1</v>
      </c>
      <c r="E8" s="119">
        <f>D8/C8*100</f>
        <v>100</v>
      </c>
      <c r="F8" s="119">
        <v>68</v>
      </c>
      <c r="G8" s="119">
        <v>6</v>
      </c>
      <c r="H8" s="119">
        <v>5</v>
      </c>
      <c r="I8" s="119">
        <f>F8+G8+H8</f>
        <v>79</v>
      </c>
      <c r="J8" s="119">
        <v>5</v>
      </c>
      <c r="K8" s="441">
        <f>J8/F8*100</f>
        <v>7.352941176470589</v>
      </c>
      <c r="L8" s="119"/>
      <c r="M8" s="119">
        <f>L8/G8*100</f>
        <v>0</v>
      </c>
      <c r="N8" s="119"/>
      <c r="O8" s="119">
        <f>N8/I8*100</f>
        <v>0</v>
      </c>
      <c r="P8" s="119">
        <f>J8+L8+N8</f>
        <v>5</v>
      </c>
      <c r="Q8" s="119"/>
      <c r="R8" s="119">
        <f>Q8/J8*100</f>
        <v>0</v>
      </c>
      <c r="S8" s="119"/>
      <c r="T8" s="119"/>
      <c r="U8" s="119"/>
      <c r="V8" s="119"/>
      <c r="W8" s="119">
        <f>Q8+S8+U8</f>
        <v>0</v>
      </c>
      <c r="X8" s="119"/>
      <c r="Y8" s="442"/>
      <c r="Z8" s="579"/>
    </row>
    <row r="9" spans="1:26" ht="16.5">
      <c r="A9" s="581">
        <v>2</v>
      </c>
      <c r="B9" s="120" t="s">
        <v>135</v>
      </c>
      <c r="C9" s="119">
        <v>1</v>
      </c>
      <c r="D9" s="119">
        <v>1</v>
      </c>
      <c r="E9" s="119">
        <f aca="true" t="shared" si="0" ref="E9:E72">D9/C9*100</f>
        <v>100</v>
      </c>
      <c r="F9" s="119">
        <v>65</v>
      </c>
      <c r="G9" s="119">
        <v>7</v>
      </c>
      <c r="H9" s="119">
        <v>8</v>
      </c>
      <c r="I9" s="119">
        <f aca="true" t="shared" si="1" ref="I9:I72">F9+G9+H9</f>
        <v>80</v>
      </c>
      <c r="J9" s="119">
        <v>4</v>
      </c>
      <c r="K9" s="441">
        <f aca="true" t="shared" si="2" ref="K9:K72">J9/F9*100</f>
        <v>6.153846153846154</v>
      </c>
      <c r="L9" s="119"/>
      <c r="M9" s="119">
        <f>L9/G9*100</f>
        <v>0</v>
      </c>
      <c r="N9" s="119"/>
      <c r="O9" s="119">
        <f aca="true" t="shared" si="3" ref="O9:O72">N9/I9*100</f>
        <v>0</v>
      </c>
      <c r="P9" s="119">
        <f aca="true" t="shared" si="4" ref="P9:P72">J9+L9+N9</f>
        <v>4</v>
      </c>
      <c r="Q9" s="119"/>
      <c r="R9" s="119">
        <f aca="true" t="shared" si="5" ref="R9:R72">Q9/J9*100</f>
        <v>0</v>
      </c>
      <c r="S9" s="119"/>
      <c r="T9" s="119"/>
      <c r="U9" s="119"/>
      <c r="V9" s="119"/>
      <c r="W9" s="119">
        <f aca="true" t="shared" si="6" ref="W9:W72">Q9+S9+U9</f>
        <v>0</v>
      </c>
      <c r="X9" s="119"/>
      <c r="Y9" s="442"/>
      <c r="Z9" s="579"/>
    </row>
    <row r="10" spans="1:26" ht="16.5">
      <c r="A10" s="581">
        <v>3</v>
      </c>
      <c r="B10" s="120" t="s">
        <v>136</v>
      </c>
      <c r="C10" s="119">
        <v>1</v>
      </c>
      <c r="D10" s="119">
        <v>1</v>
      </c>
      <c r="E10" s="119">
        <f t="shared" si="0"/>
        <v>100</v>
      </c>
      <c r="F10" s="119">
        <v>80</v>
      </c>
      <c r="G10" s="119">
        <v>8</v>
      </c>
      <c r="H10" s="119">
        <v>5</v>
      </c>
      <c r="I10" s="119">
        <f t="shared" si="1"/>
        <v>93</v>
      </c>
      <c r="J10" s="119">
        <v>3</v>
      </c>
      <c r="K10" s="441">
        <f t="shared" si="2"/>
        <v>3.75</v>
      </c>
      <c r="L10" s="119"/>
      <c r="M10" s="119">
        <f>L10/G10*100</f>
        <v>0</v>
      </c>
      <c r="N10" s="119"/>
      <c r="O10" s="119">
        <f t="shared" si="3"/>
        <v>0</v>
      </c>
      <c r="P10" s="119">
        <f t="shared" si="4"/>
        <v>3</v>
      </c>
      <c r="Q10" s="119"/>
      <c r="R10" s="119">
        <f t="shared" si="5"/>
        <v>0</v>
      </c>
      <c r="S10" s="119"/>
      <c r="T10" s="119"/>
      <c r="U10" s="119"/>
      <c r="V10" s="119"/>
      <c r="W10" s="119">
        <f t="shared" si="6"/>
        <v>0</v>
      </c>
      <c r="X10" s="119"/>
      <c r="Y10" s="442"/>
      <c r="Z10" s="579"/>
    </row>
    <row r="11" spans="1:26" ht="16.5">
      <c r="A11" s="581">
        <v>4</v>
      </c>
      <c r="B11" s="120" t="s">
        <v>137</v>
      </c>
      <c r="C11" s="119">
        <v>1</v>
      </c>
      <c r="D11" s="119">
        <v>1</v>
      </c>
      <c r="E11" s="119">
        <f t="shared" si="0"/>
        <v>100</v>
      </c>
      <c r="F11" s="119">
        <v>42</v>
      </c>
      <c r="G11" s="119">
        <v>5</v>
      </c>
      <c r="H11" s="119">
        <v>8</v>
      </c>
      <c r="I11" s="119">
        <f t="shared" si="1"/>
        <v>55</v>
      </c>
      <c r="J11" s="119">
        <v>6</v>
      </c>
      <c r="K11" s="441">
        <f t="shared" si="2"/>
        <v>14.285714285714285</v>
      </c>
      <c r="L11" s="119"/>
      <c r="M11" s="119">
        <f>L11/G11*100</f>
        <v>0</v>
      </c>
      <c r="N11" s="119"/>
      <c r="O11" s="119">
        <f t="shared" si="3"/>
        <v>0</v>
      </c>
      <c r="P11" s="119">
        <f t="shared" si="4"/>
        <v>6</v>
      </c>
      <c r="Q11" s="119"/>
      <c r="R11" s="119">
        <f t="shared" si="5"/>
        <v>0</v>
      </c>
      <c r="S11" s="119"/>
      <c r="T11" s="119"/>
      <c r="U11" s="119"/>
      <c r="V11" s="119"/>
      <c r="W11" s="119">
        <f t="shared" si="6"/>
        <v>0</v>
      </c>
      <c r="X11" s="119"/>
      <c r="Y11" s="442"/>
      <c r="Z11" s="579"/>
    </row>
    <row r="12" spans="1:26" ht="16.5">
      <c r="A12" s="581">
        <v>5</v>
      </c>
      <c r="B12" s="120" t="s">
        <v>138</v>
      </c>
      <c r="C12" s="119">
        <v>1</v>
      </c>
      <c r="D12" s="119">
        <v>1</v>
      </c>
      <c r="E12" s="119">
        <f t="shared" si="0"/>
        <v>100</v>
      </c>
      <c r="F12" s="119">
        <v>54</v>
      </c>
      <c r="G12" s="119">
        <v>4</v>
      </c>
      <c r="H12" s="119">
        <v>3</v>
      </c>
      <c r="I12" s="119">
        <f t="shared" si="1"/>
        <v>61</v>
      </c>
      <c r="J12" s="119">
        <v>2</v>
      </c>
      <c r="K12" s="441">
        <f t="shared" si="2"/>
        <v>3.7037037037037033</v>
      </c>
      <c r="L12" s="119"/>
      <c r="M12" s="119">
        <f>L12/G12*100</f>
        <v>0</v>
      </c>
      <c r="N12" s="119"/>
      <c r="O12" s="119">
        <f t="shared" si="3"/>
        <v>0</v>
      </c>
      <c r="P12" s="119">
        <f t="shared" si="4"/>
        <v>2</v>
      </c>
      <c r="Q12" s="119"/>
      <c r="R12" s="119">
        <f t="shared" si="5"/>
        <v>0</v>
      </c>
      <c r="S12" s="119"/>
      <c r="T12" s="119"/>
      <c r="U12" s="119"/>
      <c r="V12" s="119"/>
      <c r="W12" s="119">
        <f t="shared" si="6"/>
        <v>0</v>
      </c>
      <c r="X12" s="119"/>
      <c r="Y12" s="443"/>
      <c r="Z12" s="579"/>
    </row>
    <row r="13" spans="1:26" ht="16.5">
      <c r="A13" s="581">
        <v>6</v>
      </c>
      <c r="B13" s="120" t="s">
        <v>139</v>
      </c>
      <c r="C13" s="119">
        <v>1</v>
      </c>
      <c r="D13" s="119">
        <v>0</v>
      </c>
      <c r="E13" s="119">
        <f t="shared" si="0"/>
        <v>0</v>
      </c>
      <c r="F13" s="119">
        <v>0</v>
      </c>
      <c r="G13" s="119">
        <v>0</v>
      </c>
      <c r="H13" s="119">
        <v>0</v>
      </c>
      <c r="I13" s="119">
        <f t="shared" si="1"/>
        <v>0</v>
      </c>
      <c r="J13" s="119"/>
      <c r="K13" s="441"/>
      <c r="L13" s="119"/>
      <c r="M13" s="119"/>
      <c r="N13" s="119"/>
      <c r="O13" s="119"/>
      <c r="P13" s="119">
        <f t="shared" si="4"/>
        <v>0</v>
      </c>
      <c r="Q13" s="119"/>
      <c r="R13" s="119"/>
      <c r="S13" s="119"/>
      <c r="T13" s="119"/>
      <c r="U13" s="119"/>
      <c r="V13" s="119"/>
      <c r="W13" s="119">
        <f t="shared" si="6"/>
        <v>0</v>
      </c>
      <c r="X13" s="119"/>
      <c r="Y13" s="442"/>
      <c r="Z13" s="579"/>
    </row>
    <row r="14" spans="1:26" ht="16.5">
      <c r="A14" s="581">
        <v>7</v>
      </c>
      <c r="B14" s="120" t="s">
        <v>140</v>
      </c>
      <c r="C14" s="119">
        <v>1</v>
      </c>
      <c r="D14" s="119">
        <v>0</v>
      </c>
      <c r="E14" s="119">
        <f t="shared" si="0"/>
        <v>0</v>
      </c>
      <c r="F14" s="119">
        <v>0</v>
      </c>
      <c r="G14" s="119">
        <v>0</v>
      </c>
      <c r="H14" s="119">
        <v>0</v>
      </c>
      <c r="I14" s="119">
        <f t="shared" si="1"/>
        <v>0</v>
      </c>
      <c r="J14" s="119"/>
      <c r="K14" s="441"/>
      <c r="L14" s="119"/>
      <c r="M14" s="119"/>
      <c r="N14" s="119"/>
      <c r="O14" s="119"/>
      <c r="P14" s="119">
        <f t="shared" si="4"/>
        <v>0</v>
      </c>
      <c r="Q14" s="119"/>
      <c r="R14" s="119"/>
      <c r="S14" s="119"/>
      <c r="T14" s="119"/>
      <c r="U14" s="119"/>
      <c r="V14" s="119"/>
      <c r="W14" s="119">
        <f t="shared" si="6"/>
        <v>0</v>
      </c>
      <c r="X14" s="119"/>
      <c r="Y14" s="442"/>
      <c r="Z14" s="579"/>
    </row>
    <row r="15" spans="1:26" ht="16.5">
      <c r="A15" s="581">
        <v>8</v>
      </c>
      <c r="B15" s="120" t="s">
        <v>141</v>
      </c>
      <c r="C15" s="119">
        <v>1</v>
      </c>
      <c r="D15" s="119">
        <v>1</v>
      </c>
      <c r="E15" s="119">
        <f t="shared" si="0"/>
        <v>100</v>
      </c>
      <c r="F15" s="119">
        <v>14</v>
      </c>
      <c r="G15" s="119">
        <v>0</v>
      </c>
      <c r="H15" s="119">
        <v>0</v>
      </c>
      <c r="I15" s="119">
        <f t="shared" si="1"/>
        <v>14</v>
      </c>
      <c r="J15" s="119">
        <v>2</v>
      </c>
      <c r="K15" s="441">
        <f t="shared" si="2"/>
        <v>14.285714285714285</v>
      </c>
      <c r="L15" s="119"/>
      <c r="M15" s="119"/>
      <c r="N15" s="119"/>
      <c r="O15" s="119">
        <f t="shared" si="3"/>
        <v>0</v>
      </c>
      <c r="P15" s="119">
        <f t="shared" si="4"/>
        <v>2</v>
      </c>
      <c r="Q15" s="119"/>
      <c r="R15" s="119">
        <f t="shared" si="5"/>
        <v>0</v>
      </c>
      <c r="S15" s="119"/>
      <c r="T15" s="119"/>
      <c r="U15" s="119"/>
      <c r="V15" s="119"/>
      <c r="W15" s="119">
        <f t="shared" si="6"/>
        <v>0</v>
      </c>
      <c r="X15" s="119"/>
      <c r="Y15" s="442"/>
      <c r="Z15" s="579"/>
    </row>
    <row r="16" spans="1:26" ht="16.5">
      <c r="A16" s="581">
        <v>9</v>
      </c>
      <c r="B16" s="120" t="s">
        <v>142</v>
      </c>
      <c r="C16" s="119">
        <v>1</v>
      </c>
      <c r="D16" s="119">
        <v>1</v>
      </c>
      <c r="E16" s="119">
        <f t="shared" si="0"/>
        <v>100</v>
      </c>
      <c r="F16" s="119">
        <v>1</v>
      </c>
      <c r="G16" s="119">
        <v>0</v>
      </c>
      <c r="H16" s="119">
        <v>0</v>
      </c>
      <c r="I16" s="119">
        <f t="shared" si="1"/>
        <v>1</v>
      </c>
      <c r="J16" s="119">
        <v>1</v>
      </c>
      <c r="K16" s="441">
        <f t="shared" si="2"/>
        <v>100</v>
      </c>
      <c r="L16" s="119"/>
      <c r="M16" s="119"/>
      <c r="N16" s="119"/>
      <c r="O16" s="119">
        <f t="shared" si="3"/>
        <v>0</v>
      </c>
      <c r="P16" s="119">
        <f t="shared" si="4"/>
        <v>1</v>
      </c>
      <c r="Q16" s="119"/>
      <c r="R16" s="119">
        <f t="shared" si="5"/>
        <v>0</v>
      </c>
      <c r="S16" s="119"/>
      <c r="T16" s="119"/>
      <c r="U16" s="119"/>
      <c r="V16" s="119"/>
      <c r="W16" s="119">
        <f t="shared" si="6"/>
        <v>0</v>
      </c>
      <c r="X16" s="119"/>
      <c r="Y16" s="442"/>
      <c r="Z16" s="579"/>
    </row>
    <row r="17" spans="1:26" ht="16.5">
      <c r="A17" s="581">
        <v>10</v>
      </c>
      <c r="B17" s="120" t="s">
        <v>143</v>
      </c>
      <c r="C17" s="119">
        <v>1</v>
      </c>
      <c r="D17" s="119">
        <v>1</v>
      </c>
      <c r="E17" s="119">
        <f t="shared" si="0"/>
        <v>100</v>
      </c>
      <c r="F17" s="119">
        <v>3</v>
      </c>
      <c r="G17" s="119">
        <v>0</v>
      </c>
      <c r="H17" s="119">
        <v>0</v>
      </c>
      <c r="I17" s="119">
        <f t="shared" si="1"/>
        <v>3</v>
      </c>
      <c r="J17" s="119">
        <v>3</v>
      </c>
      <c r="K17" s="441">
        <f t="shared" si="2"/>
        <v>100</v>
      </c>
      <c r="L17" s="119"/>
      <c r="M17" s="119"/>
      <c r="N17" s="119"/>
      <c r="O17" s="119">
        <f t="shared" si="3"/>
        <v>0</v>
      </c>
      <c r="P17" s="119">
        <f t="shared" si="4"/>
        <v>3</v>
      </c>
      <c r="Q17" s="119"/>
      <c r="R17" s="119">
        <f t="shared" si="5"/>
        <v>0</v>
      </c>
      <c r="S17" s="119"/>
      <c r="T17" s="119"/>
      <c r="U17" s="119"/>
      <c r="V17" s="119"/>
      <c r="W17" s="119">
        <f t="shared" si="6"/>
        <v>0</v>
      </c>
      <c r="X17" s="119"/>
      <c r="Y17" s="442"/>
      <c r="Z17" s="579"/>
    </row>
    <row r="18" spans="1:26" ht="14.25" customHeight="1">
      <c r="A18" s="581">
        <v>11</v>
      </c>
      <c r="B18" s="120" t="s">
        <v>144</v>
      </c>
      <c r="C18" s="119">
        <v>1</v>
      </c>
      <c r="D18" s="119">
        <v>0</v>
      </c>
      <c r="E18" s="119">
        <f t="shared" si="0"/>
        <v>0</v>
      </c>
      <c r="F18" s="119">
        <v>0</v>
      </c>
      <c r="G18" s="119">
        <v>0</v>
      </c>
      <c r="H18" s="119">
        <v>0</v>
      </c>
      <c r="I18" s="119">
        <f t="shared" si="1"/>
        <v>0</v>
      </c>
      <c r="J18" s="119"/>
      <c r="K18" s="441"/>
      <c r="L18" s="119"/>
      <c r="M18" s="119"/>
      <c r="N18" s="119"/>
      <c r="O18" s="119"/>
      <c r="P18" s="119">
        <f t="shared" si="4"/>
        <v>0</v>
      </c>
      <c r="Q18" s="119"/>
      <c r="R18" s="119"/>
      <c r="S18" s="119"/>
      <c r="T18" s="119"/>
      <c r="U18" s="119"/>
      <c r="V18" s="119"/>
      <c r="W18" s="119">
        <f t="shared" si="6"/>
        <v>0</v>
      </c>
      <c r="X18" s="119"/>
      <c r="Y18" s="442"/>
      <c r="Z18" s="579"/>
    </row>
    <row r="19" spans="1:26" ht="16.5">
      <c r="A19" s="581">
        <v>12</v>
      </c>
      <c r="B19" s="120" t="s">
        <v>145</v>
      </c>
      <c r="C19" s="119">
        <v>1</v>
      </c>
      <c r="D19" s="119">
        <v>0</v>
      </c>
      <c r="E19" s="119">
        <f t="shared" si="0"/>
        <v>0</v>
      </c>
      <c r="F19" s="119">
        <v>0</v>
      </c>
      <c r="G19" s="119">
        <v>0</v>
      </c>
      <c r="H19" s="119">
        <v>0</v>
      </c>
      <c r="I19" s="119">
        <f t="shared" si="1"/>
        <v>0</v>
      </c>
      <c r="J19" s="119"/>
      <c r="K19" s="441"/>
      <c r="L19" s="119"/>
      <c r="M19" s="119"/>
      <c r="N19" s="119"/>
      <c r="O19" s="119"/>
      <c r="P19" s="119">
        <f t="shared" si="4"/>
        <v>0</v>
      </c>
      <c r="Q19" s="119"/>
      <c r="R19" s="119"/>
      <c r="S19" s="119"/>
      <c r="T19" s="119"/>
      <c r="U19" s="119"/>
      <c r="V19" s="119"/>
      <c r="W19" s="119">
        <f t="shared" si="6"/>
        <v>0</v>
      </c>
      <c r="X19" s="119"/>
      <c r="Y19" s="442"/>
      <c r="Z19" s="579"/>
    </row>
    <row r="20" spans="1:26" ht="16.5">
      <c r="A20" s="581">
        <v>13</v>
      </c>
      <c r="B20" s="120" t="s">
        <v>146</v>
      </c>
      <c r="C20" s="119">
        <v>1</v>
      </c>
      <c r="D20" s="119">
        <v>0</v>
      </c>
      <c r="E20" s="119">
        <f t="shared" si="0"/>
        <v>0</v>
      </c>
      <c r="F20" s="119">
        <v>0</v>
      </c>
      <c r="G20" s="119">
        <v>0</v>
      </c>
      <c r="H20" s="119">
        <v>0</v>
      </c>
      <c r="I20" s="119">
        <f t="shared" si="1"/>
        <v>0</v>
      </c>
      <c r="J20" s="119"/>
      <c r="K20" s="441"/>
      <c r="L20" s="119"/>
      <c r="M20" s="119"/>
      <c r="N20" s="119"/>
      <c r="O20" s="119"/>
      <c r="P20" s="119">
        <f t="shared" si="4"/>
        <v>0</v>
      </c>
      <c r="Q20" s="119"/>
      <c r="R20" s="119"/>
      <c r="S20" s="119"/>
      <c r="T20" s="119"/>
      <c r="U20" s="119"/>
      <c r="V20" s="119"/>
      <c r="W20" s="119">
        <f t="shared" si="6"/>
        <v>0</v>
      </c>
      <c r="X20" s="119"/>
      <c r="Y20" s="442"/>
      <c r="Z20" s="579"/>
    </row>
    <row r="21" spans="1:26" ht="16.5">
      <c r="A21" s="581">
        <v>14</v>
      </c>
      <c r="B21" s="120" t="s">
        <v>147</v>
      </c>
      <c r="C21" s="119">
        <v>1</v>
      </c>
      <c r="D21" s="119">
        <v>1</v>
      </c>
      <c r="E21" s="119">
        <f t="shared" si="0"/>
        <v>100</v>
      </c>
      <c r="F21" s="119">
        <v>10</v>
      </c>
      <c r="G21" s="119">
        <v>0</v>
      </c>
      <c r="H21" s="119">
        <v>0</v>
      </c>
      <c r="I21" s="119">
        <f t="shared" si="1"/>
        <v>10</v>
      </c>
      <c r="J21" s="119">
        <v>7</v>
      </c>
      <c r="K21" s="441">
        <f t="shared" si="2"/>
        <v>70</v>
      </c>
      <c r="L21" s="119"/>
      <c r="M21" s="119"/>
      <c r="N21" s="119"/>
      <c r="O21" s="119">
        <f t="shared" si="3"/>
        <v>0</v>
      </c>
      <c r="P21" s="119">
        <f t="shared" si="4"/>
        <v>7</v>
      </c>
      <c r="Q21" s="119"/>
      <c r="R21" s="119">
        <f t="shared" si="5"/>
        <v>0</v>
      </c>
      <c r="S21" s="119"/>
      <c r="T21" s="119"/>
      <c r="U21" s="119"/>
      <c r="V21" s="119"/>
      <c r="W21" s="119">
        <f t="shared" si="6"/>
        <v>0</v>
      </c>
      <c r="X21" s="119"/>
      <c r="Y21" s="442"/>
      <c r="Z21" s="579"/>
    </row>
    <row r="22" spans="1:26" ht="16.5">
      <c r="A22" s="581">
        <v>15</v>
      </c>
      <c r="B22" s="120" t="s">
        <v>148</v>
      </c>
      <c r="C22" s="119">
        <v>1</v>
      </c>
      <c r="D22" s="119">
        <v>0</v>
      </c>
      <c r="E22" s="119">
        <f t="shared" si="0"/>
        <v>0</v>
      </c>
      <c r="F22" s="119">
        <v>0</v>
      </c>
      <c r="G22" s="119">
        <v>0</v>
      </c>
      <c r="H22" s="119">
        <v>0</v>
      </c>
      <c r="I22" s="119">
        <f t="shared" si="1"/>
        <v>0</v>
      </c>
      <c r="J22" s="119"/>
      <c r="K22" s="441"/>
      <c r="L22" s="119"/>
      <c r="M22" s="119"/>
      <c r="N22" s="119"/>
      <c r="O22" s="119"/>
      <c r="P22" s="119">
        <f t="shared" si="4"/>
        <v>0</v>
      </c>
      <c r="Q22" s="119"/>
      <c r="R22" s="119"/>
      <c r="S22" s="119"/>
      <c r="T22" s="119"/>
      <c r="U22" s="119"/>
      <c r="V22" s="119"/>
      <c r="W22" s="119">
        <f t="shared" si="6"/>
        <v>0</v>
      </c>
      <c r="X22" s="119"/>
      <c r="Y22" s="442"/>
      <c r="Z22" s="579"/>
    </row>
    <row r="23" spans="1:26" ht="16.5">
      <c r="A23" s="581">
        <v>16</v>
      </c>
      <c r="B23" s="120" t="s">
        <v>149</v>
      </c>
      <c r="C23" s="119">
        <v>1</v>
      </c>
      <c r="D23" s="119">
        <v>1</v>
      </c>
      <c r="E23" s="119">
        <f t="shared" si="0"/>
        <v>100</v>
      </c>
      <c r="F23" s="119">
        <v>1</v>
      </c>
      <c r="G23" s="119">
        <v>0</v>
      </c>
      <c r="H23" s="119">
        <v>0</v>
      </c>
      <c r="I23" s="119">
        <f t="shared" si="1"/>
        <v>1</v>
      </c>
      <c r="J23" s="119">
        <v>1</v>
      </c>
      <c r="K23" s="441">
        <f t="shared" si="2"/>
        <v>100</v>
      </c>
      <c r="L23" s="119"/>
      <c r="M23" s="119"/>
      <c r="N23" s="119"/>
      <c r="O23" s="119">
        <f t="shared" si="3"/>
        <v>0</v>
      </c>
      <c r="P23" s="119">
        <f t="shared" si="4"/>
        <v>1</v>
      </c>
      <c r="Q23" s="119"/>
      <c r="R23" s="119">
        <f t="shared" si="5"/>
        <v>0</v>
      </c>
      <c r="S23" s="119"/>
      <c r="T23" s="119"/>
      <c r="U23" s="119"/>
      <c r="V23" s="119"/>
      <c r="W23" s="119">
        <f t="shared" si="6"/>
        <v>0</v>
      </c>
      <c r="X23" s="119"/>
      <c r="Y23" s="442"/>
      <c r="Z23" s="579"/>
    </row>
    <row r="24" spans="1:26" ht="16.5">
      <c r="A24" s="581">
        <v>17</v>
      </c>
      <c r="B24" s="120" t="s">
        <v>150</v>
      </c>
      <c r="C24" s="119">
        <v>1</v>
      </c>
      <c r="D24" s="119">
        <v>0</v>
      </c>
      <c r="E24" s="119">
        <f t="shared" si="0"/>
        <v>0</v>
      </c>
      <c r="F24" s="119">
        <v>12</v>
      </c>
      <c r="G24" s="119">
        <v>0</v>
      </c>
      <c r="H24" s="119">
        <v>0</v>
      </c>
      <c r="I24" s="119">
        <f t="shared" si="1"/>
        <v>12</v>
      </c>
      <c r="J24" s="119">
        <v>3</v>
      </c>
      <c r="K24" s="441">
        <f t="shared" si="2"/>
        <v>25</v>
      </c>
      <c r="L24" s="119"/>
      <c r="M24" s="119"/>
      <c r="N24" s="119"/>
      <c r="O24" s="119">
        <f t="shared" si="3"/>
        <v>0</v>
      </c>
      <c r="P24" s="119">
        <f t="shared" si="4"/>
        <v>3</v>
      </c>
      <c r="Q24" s="119"/>
      <c r="R24" s="119">
        <f t="shared" si="5"/>
        <v>0</v>
      </c>
      <c r="S24" s="119"/>
      <c r="T24" s="119"/>
      <c r="U24" s="119"/>
      <c r="V24" s="119"/>
      <c r="W24" s="119">
        <f t="shared" si="6"/>
        <v>0</v>
      </c>
      <c r="X24" s="119"/>
      <c r="Y24" s="442"/>
      <c r="Z24" s="579"/>
    </row>
    <row r="25" spans="1:26" ht="16.5">
      <c r="A25" s="581">
        <v>18</v>
      </c>
      <c r="B25" s="120" t="s">
        <v>151</v>
      </c>
      <c r="C25" s="119">
        <v>1</v>
      </c>
      <c r="D25" s="119">
        <v>1</v>
      </c>
      <c r="E25" s="119">
        <f t="shared" si="0"/>
        <v>100</v>
      </c>
      <c r="F25" s="119">
        <v>4</v>
      </c>
      <c r="G25" s="119">
        <v>0</v>
      </c>
      <c r="H25" s="119">
        <v>0</v>
      </c>
      <c r="I25" s="119">
        <f t="shared" si="1"/>
        <v>4</v>
      </c>
      <c r="J25" s="119">
        <v>4</v>
      </c>
      <c r="K25" s="441">
        <f t="shared" si="2"/>
        <v>100</v>
      </c>
      <c r="L25" s="119"/>
      <c r="M25" s="119"/>
      <c r="N25" s="119"/>
      <c r="O25" s="119">
        <f t="shared" si="3"/>
        <v>0</v>
      </c>
      <c r="P25" s="119">
        <f t="shared" si="4"/>
        <v>4</v>
      </c>
      <c r="Q25" s="119"/>
      <c r="R25" s="119">
        <f t="shared" si="5"/>
        <v>0</v>
      </c>
      <c r="S25" s="119"/>
      <c r="T25" s="119"/>
      <c r="U25" s="119"/>
      <c r="V25" s="119"/>
      <c r="W25" s="119">
        <f t="shared" si="6"/>
        <v>0</v>
      </c>
      <c r="X25" s="119"/>
      <c r="Y25" s="442"/>
      <c r="Z25" s="579"/>
    </row>
    <row r="26" spans="1:26" ht="16.5">
      <c r="A26" s="581">
        <v>19</v>
      </c>
      <c r="B26" s="120" t="s">
        <v>152</v>
      </c>
      <c r="C26" s="119">
        <v>1</v>
      </c>
      <c r="D26" s="119">
        <v>0</v>
      </c>
      <c r="E26" s="119">
        <f t="shared" si="0"/>
        <v>0</v>
      </c>
      <c r="F26" s="119">
        <v>0</v>
      </c>
      <c r="G26" s="119">
        <v>0</v>
      </c>
      <c r="H26" s="119">
        <v>0</v>
      </c>
      <c r="I26" s="119">
        <f t="shared" si="1"/>
        <v>0</v>
      </c>
      <c r="J26" s="119"/>
      <c r="K26" s="441"/>
      <c r="L26" s="119"/>
      <c r="M26" s="119"/>
      <c r="N26" s="119"/>
      <c r="O26" s="119"/>
      <c r="P26" s="119">
        <f t="shared" si="4"/>
        <v>0</v>
      </c>
      <c r="Q26" s="119"/>
      <c r="R26" s="119"/>
      <c r="S26" s="119"/>
      <c r="T26" s="119"/>
      <c r="U26" s="119"/>
      <c r="V26" s="119"/>
      <c r="W26" s="119">
        <f t="shared" si="6"/>
        <v>0</v>
      </c>
      <c r="X26" s="119"/>
      <c r="Y26" s="442"/>
      <c r="Z26" s="579"/>
    </row>
    <row r="27" spans="1:26" ht="16.5">
      <c r="A27" s="581">
        <v>20</v>
      </c>
      <c r="B27" s="120" t="s">
        <v>153</v>
      </c>
      <c r="C27" s="119">
        <v>1</v>
      </c>
      <c r="D27" s="119">
        <v>0</v>
      </c>
      <c r="E27" s="119">
        <f t="shared" si="0"/>
        <v>0</v>
      </c>
      <c r="F27" s="119">
        <v>0</v>
      </c>
      <c r="G27" s="119">
        <v>0</v>
      </c>
      <c r="H27" s="119">
        <v>0</v>
      </c>
      <c r="I27" s="119">
        <f t="shared" si="1"/>
        <v>0</v>
      </c>
      <c r="J27" s="119"/>
      <c r="K27" s="441"/>
      <c r="L27" s="119"/>
      <c r="M27" s="119"/>
      <c r="N27" s="119"/>
      <c r="O27" s="119"/>
      <c r="P27" s="119">
        <f t="shared" si="4"/>
        <v>0</v>
      </c>
      <c r="Q27" s="119"/>
      <c r="R27" s="119"/>
      <c r="S27" s="119"/>
      <c r="T27" s="119"/>
      <c r="U27" s="119"/>
      <c r="V27" s="119"/>
      <c r="W27" s="119">
        <f t="shared" si="6"/>
        <v>0</v>
      </c>
      <c r="X27" s="119"/>
      <c r="Y27" s="442"/>
      <c r="Z27" s="579"/>
    </row>
    <row r="28" spans="1:26" ht="16.5">
      <c r="A28" s="581">
        <v>21</v>
      </c>
      <c r="B28" s="120" t="s">
        <v>154</v>
      </c>
      <c r="C28" s="119">
        <v>1</v>
      </c>
      <c r="D28" s="119">
        <v>1</v>
      </c>
      <c r="E28" s="119">
        <f t="shared" si="0"/>
        <v>100</v>
      </c>
      <c r="F28" s="119">
        <v>12</v>
      </c>
      <c r="G28" s="119">
        <v>0</v>
      </c>
      <c r="H28" s="119">
        <v>0</v>
      </c>
      <c r="I28" s="119">
        <f t="shared" si="1"/>
        <v>12</v>
      </c>
      <c r="J28" s="119">
        <v>3</v>
      </c>
      <c r="K28" s="441">
        <f t="shared" si="2"/>
        <v>25</v>
      </c>
      <c r="L28" s="119"/>
      <c r="M28" s="119"/>
      <c r="N28" s="119"/>
      <c r="O28" s="119">
        <f t="shared" si="3"/>
        <v>0</v>
      </c>
      <c r="P28" s="119">
        <f t="shared" si="4"/>
        <v>3</v>
      </c>
      <c r="Q28" s="119"/>
      <c r="R28" s="119">
        <f t="shared" si="5"/>
        <v>0</v>
      </c>
      <c r="S28" s="119"/>
      <c r="T28" s="119"/>
      <c r="U28" s="119"/>
      <c r="V28" s="119"/>
      <c r="W28" s="119">
        <f t="shared" si="6"/>
        <v>0</v>
      </c>
      <c r="X28" s="119"/>
      <c r="Y28" s="442"/>
      <c r="Z28" s="579"/>
    </row>
    <row r="29" spans="1:26" ht="16.5">
      <c r="A29" s="581">
        <v>22</v>
      </c>
      <c r="B29" s="120" t="s">
        <v>155</v>
      </c>
      <c r="C29" s="119">
        <v>1</v>
      </c>
      <c r="D29" s="119">
        <v>0</v>
      </c>
      <c r="E29" s="119">
        <f t="shared" si="0"/>
        <v>0</v>
      </c>
      <c r="F29" s="119">
        <v>0</v>
      </c>
      <c r="G29" s="119">
        <v>0</v>
      </c>
      <c r="H29" s="119">
        <v>0</v>
      </c>
      <c r="I29" s="119">
        <f t="shared" si="1"/>
        <v>0</v>
      </c>
      <c r="J29" s="119"/>
      <c r="K29" s="441"/>
      <c r="L29" s="119"/>
      <c r="M29" s="119"/>
      <c r="N29" s="119"/>
      <c r="O29" s="119"/>
      <c r="P29" s="119">
        <f t="shared" si="4"/>
        <v>0</v>
      </c>
      <c r="Q29" s="119"/>
      <c r="R29" s="119"/>
      <c r="S29" s="119"/>
      <c r="T29" s="119"/>
      <c r="U29" s="119"/>
      <c r="V29" s="119"/>
      <c r="W29" s="119">
        <f t="shared" si="6"/>
        <v>0</v>
      </c>
      <c r="X29" s="119"/>
      <c r="Y29" s="442"/>
      <c r="Z29" s="579"/>
    </row>
    <row r="30" spans="1:26" ht="16.5">
      <c r="A30" s="581">
        <v>23</v>
      </c>
      <c r="B30" s="120" t="s">
        <v>156</v>
      </c>
      <c r="C30" s="119">
        <v>1</v>
      </c>
      <c r="D30" s="119">
        <v>1</v>
      </c>
      <c r="E30" s="119">
        <f t="shared" si="0"/>
        <v>100</v>
      </c>
      <c r="F30" s="119">
        <v>3</v>
      </c>
      <c r="G30" s="119">
        <v>0</v>
      </c>
      <c r="H30" s="119">
        <v>0</v>
      </c>
      <c r="I30" s="119">
        <f t="shared" si="1"/>
        <v>3</v>
      </c>
      <c r="J30" s="119">
        <v>0</v>
      </c>
      <c r="K30" s="441">
        <f t="shared" si="2"/>
        <v>0</v>
      </c>
      <c r="L30" s="119"/>
      <c r="M30" s="119"/>
      <c r="N30" s="119"/>
      <c r="O30" s="119">
        <f t="shared" si="3"/>
        <v>0</v>
      </c>
      <c r="P30" s="119">
        <f t="shared" si="4"/>
        <v>0</v>
      </c>
      <c r="Q30" s="119"/>
      <c r="R30" s="119"/>
      <c r="S30" s="119"/>
      <c r="T30" s="119"/>
      <c r="U30" s="119"/>
      <c r="V30" s="119"/>
      <c r="W30" s="119">
        <f t="shared" si="6"/>
        <v>0</v>
      </c>
      <c r="X30" s="119"/>
      <c r="Y30" s="442"/>
      <c r="Z30" s="579"/>
    </row>
    <row r="31" spans="1:26" ht="16.5">
      <c r="A31" s="581">
        <v>24</v>
      </c>
      <c r="B31" s="120" t="s">
        <v>157</v>
      </c>
      <c r="C31" s="119">
        <v>1</v>
      </c>
      <c r="D31" s="119">
        <v>0</v>
      </c>
      <c r="E31" s="119">
        <f t="shared" si="0"/>
        <v>0</v>
      </c>
      <c r="F31" s="119">
        <v>7</v>
      </c>
      <c r="G31" s="119">
        <v>0</v>
      </c>
      <c r="H31" s="119">
        <v>0</v>
      </c>
      <c r="I31" s="119">
        <f t="shared" si="1"/>
        <v>7</v>
      </c>
      <c r="J31" s="119">
        <v>0</v>
      </c>
      <c r="K31" s="441">
        <f t="shared" si="2"/>
        <v>0</v>
      </c>
      <c r="L31" s="119"/>
      <c r="M31" s="119"/>
      <c r="N31" s="119"/>
      <c r="O31" s="119">
        <f t="shared" si="3"/>
        <v>0</v>
      </c>
      <c r="P31" s="119">
        <f t="shared" si="4"/>
        <v>0</v>
      </c>
      <c r="Q31" s="119"/>
      <c r="R31" s="119"/>
      <c r="S31" s="119"/>
      <c r="T31" s="119"/>
      <c r="U31" s="119"/>
      <c r="V31" s="119"/>
      <c r="W31" s="119">
        <f t="shared" si="6"/>
        <v>0</v>
      </c>
      <c r="X31" s="119"/>
      <c r="Y31" s="442"/>
      <c r="Z31" s="579"/>
    </row>
    <row r="32" spans="1:26" ht="16.5">
      <c r="A32" s="581">
        <v>25</v>
      </c>
      <c r="B32" s="577" t="s">
        <v>158</v>
      </c>
      <c r="C32" s="119">
        <v>1</v>
      </c>
      <c r="D32" s="119">
        <v>1</v>
      </c>
      <c r="E32" s="119">
        <f t="shared" si="0"/>
        <v>100</v>
      </c>
      <c r="F32" s="119">
        <v>10</v>
      </c>
      <c r="G32" s="119">
        <v>0</v>
      </c>
      <c r="H32" s="119">
        <v>0</v>
      </c>
      <c r="I32" s="119">
        <f t="shared" si="1"/>
        <v>10</v>
      </c>
      <c r="J32" s="119">
        <v>3</v>
      </c>
      <c r="K32" s="441">
        <f t="shared" si="2"/>
        <v>30</v>
      </c>
      <c r="L32" s="119"/>
      <c r="M32" s="119"/>
      <c r="N32" s="119"/>
      <c r="O32" s="119">
        <f t="shared" si="3"/>
        <v>0</v>
      </c>
      <c r="P32" s="119">
        <f t="shared" si="4"/>
        <v>3</v>
      </c>
      <c r="Q32" s="119">
        <v>1</v>
      </c>
      <c r="R32" s="441">
        <f t="shared" si="5"/>
        <v>33.33333333333333</v>
      </c>
      <c r="S32" s="119"/>
      <c r="T32" s="119"/>
      <c r="U32" s="119"/>
      <c r="V32" s="119"/>
      <c r="W32" s="119">
        <f t="shared" si="6"/>
        <v>1</v>
      </c>
      <c r="X32" s="469">
        <v>10</v>
      </c>
      <c r="Y32" s="442"/>
      <c r="Z32" s="579"/>
    </row>
    <row r="33" spans="1:26" ht="16.5">
      <c r="A33" s="581">
        <v>26</v>
      </c>
      <c r="B33" s="120" t="s">
        <v>159</v>
      </c>
      <c r="C33" s="119">
        <v>1</v>
      </c>
      <c r="D33" s="119">
        <v>0</v>
      </c>
      <c r="E33" s="119">
        <f t="shared" si="0"/>
        <v>0</v>
      </c>
      <c r="F33" s="119">
        <v>0</v>
      </c>
      <c r="G33" s="119">
        <v>0</v>
      </c>
      <c r="H33" s="119">
        <v>0</v>
      </c>
      <c r="I33" s="119">
        <f t="shared" si="1"/>
        <v>0</v>
      </c>
      <c r="J33" s="119"/>
      <c r="K33" s="441"/>
      <c r="L33" s="119"/>
      <c r="M33" s="119"/>
      <c r="N33" s="119"/>
      <c r="O33" s="119"/>
      <c r="P33" s="119">
        <f t="shared" si="4"/>
        <v>0</v>
      </c>
      <c r="Q33" s="119"/>
      <c r="R33" s="119"/>
      <c r="S33" s="119"/>
      <c r="T33" s="119"/>
      <c r="U33" s="119"/>
      <c r="V33" s="119"/>
      <c r="W33" s="119">
        <f t="shared" si="6"/>
        <v>0</v>
      </c>
      <c r="X33" s="119"/>
      <c r="Y33" s="442"/>
      <c r="Z33" s="579"/>
    </row>
    <row r="34" spans="1:26" ht="16.5">
      <c r="A34" s="581">
        <v>27</v>
      </c>
      <c r="B34" s="120" t="s">
        <v>160</v>
      </c>
      <c r="C34" s="119">
        <v>1</v>
      </c>
      <c r="D34" s="119">
        <v>1</v>
      </c>
      <c r="E34" s="119">
        <f t="shared" si="0"/>
        <v>100</v>
      </c>
      <c r="F34" s="119">
        <v>10</v>
      </c>
      <c r="G34" s="119">
        <v>0</v>
      </c>
      <c r="H34" s="119">
        <v>0</v>
      </c>
      <c r="I34" s="119">
        <f t="shared" si="1"/>
        <v>10</v>
      </c>
      <c r="J34" s="119">
        <v>10</v>
      </c>
      <c r="K34" s="441">
        <f t="shared" si="2"/>
        <v>100</v>
      </c>
      <c r="L34" s="119"/>
      <c r="M34" s="119"/>
      <c r="N34" s="119"/>
      <c r="O34" s="119">
        <f t="shared" si="3"/>
        <v>0</v>
      </c>
      <c r="P34" s="119">
        <f t="shared" si="4"/>
        <v>10</v>
      </c>
      <c r="Q34" s="119"/>
      <c r="R34" s="119">
        <f t="shared" si="5"/>
        <v>0</v>
      </c>
      <c r="S34" s="119"/>
      <c r="T34" s="119"/>
      <c r="U34" s="119"/>
      <c r="V34" s="119"/>
      <c r="W34" s="119">
        <f t="shared" si="6"/>
        <v>0</v>
      </c>
      <c r="X34" s="119"/>
      <c r="Y34" s="442"/>
      <c r="Z34" s="579"/>
    </row>
    <row r="35" spans="1:26" ht="16.5">
      <c r="A35" s="581">
        <v>28</v>
      </c>
      <c r="B35" s="120" t="s">
        <v>161</v>
      </c>
      <c r="C35" s="119">
        <v>1</v>
      </c>
      <c r="D35" s="119">
        <v>1</v>
      </c>
      <c r="E35" s="119">
        <f t="shared" si="0"/>
        <v>100</v>
      </c>
      <c r="F35" s="119">
        <v>1</v>
      </c>
      <c r="G35" s="119">
        <v>0</v>
      </c>
      <c r="H35" s="119">
        <v>0</v>
      </c>
      <c r="I35" s="119">
        <f t="shared" si="1"/>
        <v>1</v>
      </c>
      <c r="J35" s="119">
        <v>1</v>
      </c>
      <c r="K35" s="441">
        <f t="shared" si="2"/>
        <v>100</v>
      </c>
      <c r="L35" s="119"/>
      <c r="M35" s="119"/>
      <c r="N35" s="119"/>
      <c r="O35" s="119">
        <f t="shared" si="3"/>
        <v>0</v>
      </c>
      <c r="P35" s="119">
        <f t="shared" si="4"/>
        <v>1</v>
      </c>
      <c r="Q35" s="119"/>
      <c r="R35" s="119">
        <f t="shared" si="5"/>
        <v>0</v>
      </c>
      <c r="S35" s="119"/>
      <c r="T35" s="119"/>
      <c r="U35" s="119"/>
      <c r="V35" s="119"/>
      <c r="W35" s="119">
        <f t="shared" si="6"/>
        <v>0</v>
      </c>
      <c r="X35" s="119"/>
      <c r="Y35" s="442"/>
      <c r="Z35" s="579"/>
    </row>
    <row r="36" spans="1:26" ht="16.5">
      <c r="A36" s="581">
        <v>29</v>
      </c>
      <c r="B36" s="120" t="s">
        <v>162</v>
      </c>
      <c r="C36" s="119">
        <v>1</v>
      </c>
      <c r="D36" s="119">
        <v>0</v>
      </c>
      <c r="E36" s="119">
        <f t="shared" si="0"/>
        <v>0</v>
      </c>
      <c r="F36" s="119">
        <v>0</v>
      </c>
      <c r="G36" s="119">
        <v>0</v>
      </c>
      <c r="H36" s="119">
        <v>0</v>
      </c>
      <c r="I36" s="119">
        <f t="shared" si="1"/>
        <v>0</v>
      </c>
      <c r="J36" s="119"/>
      <c r="K36" s="441"/>
      <c r="L36" s="119"/>
      <c r="M36" s="119"/>
      <c r="N36" s="119"/>
      <c r="O36" s="119"/>
      <c r="P36" s="119">
        <f t="shared" si="4"/>
        <v>0</v>
      </c>
      <c r="Q36" s="119"/>
      <c r="R36" s="119"/>
      <c r="S36" s="119"/>
      <c r="T36" s="119"/>
      <c r="U36" s="119"/>
      <c r="V36" s="119"/>
      <c r="W36" s="119">
        <f t="shared" si="6"/>
        <v>0</v>
      </c>
      <c r="X36" s="119"/>
      <c r="Y36" s="442"/>
      <c r="Z36" s="579"/>
    </row>
    <row r="37" spans="1:26" ht="16.5">
      <c r="A37" s="581">
        <v>30</v>
      </c>
      <c r="B37" s="120" t="s">
        <v>163</v>
      </c>
      <c r="C37" s="119">
        <v>1</v>
      </c>
      <c r="D37" s="119">
        <v>0</v>
      </c>
      <c r="E37" s="119">
        <f t="shared" si="0"/>
        <v>0</v>
      </c>
      <c r="F37" s="119">
        <v>3</v>
      </c>
      <c r="G37" s="119">
        <v>0</v>
      </c>
      <c r="H37" s="119">
        <v>0</v>
      </c>
      <c r="I37" s="119">
        <f t="shared" si="1"/>
        <v>3</v>
      </c>
      <c r="J37" s="119">
        <v>1</v>
      </c>
      <c r="K37" s="441">
        <f t="shared" si="2"/>
        <v>33.33333333333333</v>
      </c>
      <c r="L37" s="119"/>
      <c r="M37" s="119"/>
      <c r="N37" s="119"/>
      <c r="O37" s="119">
        <f t="shared" si="3"/>
        <v>0</v>
      </c>
      <c r="P37" s="119">
        <f t="shared" si="4"/>
        <v>1</v>
      </c>
      <c r="Q37" s="119"/>
      <c r="R37" s="119">
        <f t="shared" si="5"/>
        <v>0</v>
      </c>
      <c r="S37" s="119"/>
      <c r="T37" s="119"/>
      <c r="U37" s="119"/>
      <c r="V37" s="119"/>
      <c r="W37" s="119">
        <f t="shared" si="6"/>
        <v>0</v>
      </c>
      <c r="X37" s="119"/>
      <c r="Y37" s="442"/>
      <c r="Z37" s="579"/>
    </row>
    <row r="38" spans="1:26" ht="16.5">
      <c r="A38" s="581">
        <v>31</v>
      </c>
      <c r="B38" s="120" t="s">
        <v>164</v>
      </c>
      <c r="C38" s="119">
        <v>1</v>
      </c>
      <c r="D38" s="119">
        <v>1</v>
      </c>
      <c r="E38" s="119">
        <f t="shared" si="0"/>
        <v>100</v>
      </c>
      <c r="F38" s="119">
        <v>3</v>
      </c>
      <c r="G38" s="119">
        <v>0</v>
      </c>
      <c r="H38" s="119">
        <v>0</v>
      </c>
      <c r="I38" s="119">
        <f t="shared" si="1"/>
        <v>3</v>
      </c>
      <c r="J38" s="119">
        <v>3</v>
      </c>
      <c r="K38" s="441">
        <f t="shared" si="2"/>
        <v>100</v>
      </c>
      <c r="L38" s="119"/>
      <c r="M38" s="119"/>
      <c r="N38" s="119"/>
      <c r="O38" s="119">
        <f t="shared" si="3"/>
        <v>0</v>
      </c>
      <c r="P38" s="119">
        <f t="shared" si="4"/>
        <v>3</v>
      </c>
      <c r="Q38" s="119"/>
      <c r="R38" s="119">
        <f t="shared" si="5"/>
        <v>0</v>
      </c>
      <c r="S38" s="119"/>
      <c r="T38" s="119"/>
      <c r="U38" s="119"/>
      <c r="V38" s="119"/>
      <c r="W38" s="119">
        <f t="shared" si="6"/>
        <v>0</v>
      </c>
      <c r="X38" s="119"/>
      <c r="Y38" s="442"/>
      <c r="Z38" s="579"/>
    </row>
    <row r="39" spans="1:26" ht="16.5">
      <c r="A39" s="581">
        <v>32</v>
      </c>
      <c r="B39" s="120" t="s">
        <v>165</v>
      </c>
      <c r="C39" s="119">
        <v>1</v>
      </c>
      <c r="D39" s="119">
        <v>1</v>
      </c>
      <c r="E39" s="119">
        <f t="shared" si="0"/>
        <v>100</v>
      </c>
      <c r="F39" s="119">
        <v>7</v>
      </c>
      <c r="G39" s="119">
        <v>0</v>
      </c>
      <c r="H39" s="119">
        <v>0</v>
      </c>
      <c r="I39" s="119">
        <f t="shared" si="1"/>
        <v>7</v>
      </c>
      <c r="J39" s="119">
        <v>7</v>
      </c>
      <c r="K39" s="441">
        <f t="shared" si="2"/>
        <v>100</v>
      </c>
      <c r="L39" s="119"/>
      <c r="M39" s="119"/>
      <c r="N39" s="119"/>
      <c r="O39" s="119">
        <f t="shared" si="3"/>
        <v>0</v>
      </c>
      <c r="P39" s="119">
        <f t="shared" si="4"/>
        <v>7</v>
      </c>
      <c r="Q39" s="119"/>
      <c r="R39" s="119">
        <f t="shared" si="5"/>
        <v>0</v>
      </c>
      <c r="S39" s="119"/>
      <c r="T39" s="119"/>
      <c r="U39" s="119"/>
      <c r="V39" s="119"/>
      <c r="W39" s="119">
        <f t="shared" si="6"/>
        <v>0</v>
      </c>
      <c r="X39" s="119"/>
      <c r="Y39" s="442"/>
      <c r="Z39" s="579"/>
    </row>
    <row r="40" spans="1:26" ht="16.5">
      <c r="A40" s="581">
        <v>33</v>
      </c>
      <c r="B40" s="120" t="s">
        <v>166</v>
      </c>
      <c r="C40" s="119">
        <v>1</v>
      </c>
      <c r="D40" s="119">
        <v>1</v>
      </c>
      <c r="E40" s="119">
        <f t="shared" si="0"/>
        <v>100</v>
      </c>
      <c r="F40" s="119">
        <v>9</v>
      </c>
      <c r="G40" s="119">
        <v>0</v>
      </c>
      <c r="H40" s="119">
        <v>0</v>
      </c>
      <c r="I40" s="119">
        <f t="shared" si="1"/>
        <v>9</v>
      </c>
      <c r="J40" s="119">
        <v>9</v>
      </c>
      <c r="K40" s="441">
        <f t="shared" si="2"/>
        <v>100</v>
      </c>
      <c r="L40" s="119"/>
      <c r="M40" s="119"/>
      <c r="N40" s="119"/>
      <c r="O40" s="119">
        <f t="shared" si="3"/>
        <v>0</v>
      </c>
      <c r="P40" s="119">
        <f t="shared" si="4"/>
        <v>9</v>
      </c>
      <c r="Q40" s="119"/>
      <c r="R40" s="119">
        <f t="shared" si="5"/>
        <v>0</v>
      </c>
      <c r="S40" s="119"/>
      <c r="T40" s="119"/>
      <c r="U40" s="119"/>
      <c r="V40" s="119"/>
      <c r="W40" s="119">
        <f t="shared" si="6"/>
        <v>0</v>
      </c>
      <c r="X40" s="119"/>
      <c r="Y40" s="442"/>
      <c r="Z40" s="579"/>
    </row>
    <row r="41" spans="1:26" ht="16.5">
      <c r="A41" s="581">
        <v>34</v>
      </c>
      <c r="B41" s="120" t="s">
        <v>167</v>
      </c>
      <c r="C41" s="119">
        <v>1</v>
      </c>
      <c r="D41" s="119">
        <v>0</v>
      </c>
      <c r="E41" s="119">
        <f t="shared" si="0"/>
        <v>0</v>
      </c>
      <c r="F41" s="119">
        <v>7</v>
      </c>
      <c r="G41" s="119">
        <v>0</v>
      </c>
      <c r="H41" s="119">
        <v>0</v>
      </c>
      <c r="I41" s="119">
        <f t="shared" si="1"/>
        <v>7</v>
      </c>
      <c r="J41" s="119">
        <v>0</v>
      </c>
      <c r="K41" s="441">
        <f t="shared" si="2"/>
        <v>0</v>
      </c>
      <c r="L41" s="119"/>
      <c r="M41" s="119"/>
      <c r="N41" s="119"/>
      <c r="O41" s="119">
        <f t="shared" si="3"/>
        <v>0</v>
      </c>
      <c r="P41" s="119">
        <f t="shared" si="4"/>
        <v>0</v>
      </c>
      <c r="Q41" s="119"/>
      <c r="R41" s="119"/>
      <c r="S41" s="119"/>
      <c r="T41" s="119"/>
      <c r="U41" s="119"/>
      <c r="V41" s="119"/>
      <c r="W41" s="119">
        <f t="shared" si="6"/>
        <v>0</v>
      </c>
      <c r="X41" s="119"/>
      <c r="Y41" s="442"/>
      <c r="Z41" s="579"/>
    </row>
    <row r="42" spans="1:26" ht="16.5">
      <c r="A42" s="581">
        <v>35</v>
      </c>
      <c r="B42" s="120" t="s">
        <v>168</v>
      </c>
      <c r="C42" s="119">
        <v>1</v>
      </c>
      <c r="D42" s="119">
        <v>1</v>
      </c>
      <c r="E42" s="119">
        <f t="shared" si="0"/>
        <v>100</v>
      </c>
      <c r="F42" s="119">
        <v>5</v>
      </c>
      <c r="G42" s="119">
        <v>0</v>
      </c>
      <c r="H42" s="119">
        <v>0</v>
      </c>
      <c r="I42" s="119">
        <f t="shared" si="1"/>
        <v>5</v>
      </c>
      <c r="J42" s="119">
        <v>5</v>
      </c>
      <c r="K42" s="441">
        <f t="shared" si="2"/>
        <v>100</v>
      </c>
      <c r="L42" s="119"/>
      <c r="M42" s="119"/>
      <c r="N42" s="119"/>
      <c r="O42" s="119">
        <f t="shared" si="3"/>
        <v>0</v>
      </c>
      <c r="P42" s="119">
        <f t="shared" si="4"/>
        <v>5</v>
      </c>
      <c r="Q42" s="119"/>
      <c r="R42" s="119">
        <f t="shared" si="5"/>
        <v>0</v>
      </c>
      <c r="S42" s="119"/>
      <c r="T42" s="119"/>
      <c r="U42" s="119"/>
      <c r="V42" s="119"/>
      <c r="W42" s="119">
        <f t="shared" si="6"/>
        <v>0</v>
      </c>
      <c r="X42" s="119"/>
      <c r="Y42" s="442"/>
      <c r="Z42" s="579"/>
    </row>
    <row r="43" spans="1:26" ht="16.5">
      <c r="A43" s="581">
        <v>36</v>
      </c>
      <c r="B43" s="120" t="s">
        <v>169</v>
      </c>
      <c r="C43" s="119">
        <v>1</v>
      </c>
      <c r="D43" s="119">
        <v>1</v>
      </c>
      <c r="E43" s="119">
        <f t="shared" si="0"/>
        <v>100</v>
      </c>
      <c r="F43" s="119">
        <v>3</v>
      </c>
      <c r="G43" s="119">
        <v>0</v>
      </c>
      <c r="H43" s="119">
        <v>0</v>
      </c>
      <c r="I43" s="119">
        <f t="shared" si="1"/>
        <v>3</v>
      </c>
      <c r="J43" s="119">
        <v>3</v>
      </c>
      <c r="K43" s="441">
        <f t="shared" si="2"/>
        <v>100</v>
      </c>
      <c r="L43" s="119"/>
      <c r="M43" s="119"/>
      <c r="N43" s="119"/>
      <c r="O43" s="119">
        <f t="shared" si="3"/>
        <v>0</v>
      </c>
      <c r="P43" s="119">
        <f t="shared" si="4"/>
        <v>3</v>
      </c>
      <c r="Q43" s="119"/>
      <c r="R43" s="119">
        <f t="shared" si="5"/>
        <v>0</v>
      </c>
      <c r="S43" s="119"/>
      <c r="T43" s="119"/>
      <c r="U43" s="119"/>
      <c r="V43" s="119"/>
      <c r="W43" s="119">
        <f t="shared" si="6"/>
        <v>0</v>
      </c>
      <c r="X43" s="119"/>
      <c r="Y43" s="442"/>
      <c r="Z43" s="579"/>
    </row>
    <row r="44" spans="1:26" ht="16.5">
      <c r="A44" s="581">
        <v>37</v>
      </c>
      <c r="B44" s="120" t="s">
        <v>170</v>
      </c>
      <c r="C44" s="119">
        <v>1</v>
      </c>
      <c r="D44" s="119">
        <v>1</v>
      </c>
      <c r="E44" s="119">
        <f t="shared" si="0"/>
        <v>100</v>
      </c>
      <c r="F44" s="119">
        <v>8</v>
      </c>
      <c r="G44" s="119">
        <v>0</v>
      </c>
      <c r="H44" s="119">
        <v>0</v>
      </c>
      <c r="I44" s="119">
        <f t="shared" si="1"/>
        <v>8</v>
      </c>
      <c r="J44" s="119">
        <v>1</v>
      </c>
      <c r="K44" s="441">
        <f t="shared" si="2"/>
        <v>12.5</v>
      </c>
      <c r="L44" s="119"/>
      <c r="M44" s="119"/>
      <c r="N44" s="119"/>
      <c r="O44" s="119">
        <f t="shared" si="3"/>
        <v>0</v>
      </c>
      <c r="P44" s="119">
        <f t="shared" si="4"/>
        <v>1</v>
      </c>
      <c r="Q44" s="119"/>
      <c r="R44" s="119">
        <f t="shared" si="5"/>
        <v>0</v>
      </c>
      <c r="S44" s="119"/>
      <c r="T44" s="119"/>
      <c r="U44" s="119"/>
      <c r="V44" s="119"/>
      <c r="W44" s="119">
        <f t="shared" si="6"/>
        <v>0</v>
      </c>
      <c r="X44" s="119"/>
      <c r="Y44" s="442"/>
      <c r="Z44" s="579"/>
    </row>
    <row r="45" spans="1:26" ht="16.5">
      <c r="A45" s="581">
        <v>38</v>
      </c>
      <c r="B45" s="120" t="s">
        <v>133</v>
      </c>
      <c r="C45" s="119">
        <v>1</v>
      </c>
      <c r="D45" s="119">
        <v>1</v>
      </c>
      <c r="E45" s="119">
        <f t="shared" si="0"/>
        <v>100</v>
      </c>
      <c r="F45" s="119">
        <v>14</v>
      </c>
      <c r="G45" s="119">
        <v>4</v>
      </c>
      <c r="H45" s="119">
        <v>5</v>
      </c>
      <c r="I45" s="119">
        <f t="shared" si="1"/>
        <v>23</v>
      </c>
      <c r="J45" s="119">
        <v>12</v>
      </c>
      <c r="K45" s="441">
        <f t="shared" si="2"/>
        <v>85.71428571428571</v>
      </c>
      <c r="L45" s="119">
        <v>1</v>
      </c>
      <c r="M45" s="119">
        <f>L45/G45*100</f>
        <v>25</v>
      </c>
      <c r="N45" s="119">
        <v>2</v>
      </c>
      <c r="O45" s="441">
        <f t="shared" si="3"/>
        <v>8.695652173913043</v>
      </c>
      <c r="P45" s="119">
        <f t="shared" si="4"/>
        <v>15</v>
      </c>
      <c r="Q45" s="119"/>
      <c r="R45" s="119">
        <f t="shared" si="5"/>
        <v>0</v>
      </c>
      <c r="S45" s="119"/>
      <c r="T45" s="119">
        <f>S45/L45*100</f>
        <v>0</v>
      </c>
      <c r="U45" s="119"/>
      <c r="V45" s="119"/>
      <c r="W45" s="119">
        <f t="shared" si="6"/>
        <v>0</v>
      </c>
      <c r="X45" s="119"/>
      <c r="Y45" s="442"/>
      <c r="Z45" s="579"/>
    </row>
    <row r="46" spans="1:26" ht="16.5">
      <c r="A46" s="581">
        <v>39</v>
      </c>
      <c r="B46" s="120" t="s">
        <v>171</v>
      </c>
      <c r="C46" s="119">
        <v>1</v>
      </c>
      <c r="D46" s="119">
        <v>1</v>
      </c>
      <c r="E46" s="119">
        <f t="shared" si="0"/>
        <v>100</v>
      </c>
      <c r="F46" s="119">
        <v>17</v>
      </c>
      <c r="G46" s="119">
        <v>1</v>
      </c>
      <c r="H46" s="119">
        <v>0</v>
      </c>
      <c r="I46" s="119">
        <f t="shared" si="1"/>
        <v>18</v>
      </c>
      <c r="J46" s="119">
        <v>4</v>
      </c>
      <c r="K46" s="441">
        <f t="shared" si="2"/>
        <v>23.52941176470588</v>
      </c>
      <c r="L46" s="119"/>
      <c r="M46" s="119">
        <f>L46/G46*100</f>
        <v>0</v>
      </c>
      <c r="N46" s="119"/>
      <c r="O46" s="119">
        <f t="shared" si="3"/>
        <v>0</v>
      </c>
      <c r="P46" s="119">
        <f t="shared" si="4"/>
        <v>4</v>
      </c>
      <c r="Q46" s="119"/>
      <c r="R46" s="119">
        <f t="shared" si="5"/>
        <v>0</v>
      </c>
      <c r="S46" s="119"/>
      <c r="T46" s="119"/>
      <c r="U46" s="119"/>
      <c r="V46" s="119"/>
      <c r="W46" s="119">
        <f t="shared" si="6"/>
        <v>0</v>
      </c>
      <c r="X46" s="119"/>
      <c r="Y46" s="442"/>
      <c r="Z46" s="579"/>
    </row>
    <row r="47" spans="1:26" ht="16.5">
      <c r="A47" s="581">
        <v>40</v>
      </c>
      <c r="B47" s="120" t="s">
        <v>172</v>
      </c>
      <c r="C47" s="119">
        <v>1</v>
      </c>
      <c r="D47" s="119">
        <v>0</v>
      </c>
      <c r="E47" s="119">
        <f t="shared" si="0"/>
        <v>0</v>
      </c>
      <c r="F47" s="119">
        <v>3</v>
      </c>
      <c r="G47" s="119">
        <v>0</v>
      </c>
      <c r="H47" s="119">
        <v>0</v>
      </c>
      <c r="I47" s="119">
        <f t="shared" si="1"/>
        <v>3</v>
      </c>
      <c r="J47" s="119">
        <v>0</v>
      </c>
      <c r="K47" s="441">
        <f t="shared" si="2"/>
        <v>0</v>
      </c>
      <c r="L47" s="119"/>
      <c r="M47" s="119"/>
      <c r="N47" s="119"/>
      <c r="O47" s="119">
        <f t="shared" si="3"/>
        <v>0</v>
      </c>
      <c r="P47" s="119">
        <f t="shared" si="4"/>
        <v>0</v>
      </c>
      <c r="Q47" s="119"/>
      <c r="R47" s="119"/>
      <c r="S47" s="119"/>
      <c r="T47" s="119"/>
      <c r="U47" s="119"/>
      <c r="V47" s="119"/>
      <c r="W47" s="119">
        <f t="shared" si="6"/>
        <v>0</v>
      </c>
      <c r="X47" s="119"/>
      <c r="Y47" s="442"/>
      <c r="Z47" s="579"/>
    </row>
    <row r="48" spans="1:26" ht="16.5">
      <c r="A48" s="581">
        <v>41</v>
      </c>
      <c r="B48" s="120" t="s">
        <v>173</v>
      </c>
      <c r="C48" s="119">
        <v>1</v>
      </c>
      <c r="D48" s="119">
        <v>1</v>
      </c>
      <c r="E48" s="119">
        <f t="shared" si="0"/>
        <v>100</v>
      </c>
      <c r="F48" s="119">
        <v>3</v>
      </c>
      <c r="G48" s="119">
        <v>0</v>
      </c>
      <c r="H48" s="119">
        <v>0</v>
      </c>
      <c r="I48" s="119">
        <f t="shared" si="1"/>
        <v>3</v>
      </c>
      <c r="J48" s="119">
        <v>2</v>
      </c>
      <c r="K48" s="441">
        <f t="shared" si="2"/>
        <v>66.66666666666666</v>
      </c>
      <c r="L48" s="119"/>
      <c r="M48" s="119"/>
      <c r="N48" s="119"/>
      <c r="O48" s="119">
        <f t="shared" si="3"/>
        <v>0</v>
      </c>
      <c r="P48" s="119">
        <f t="shared" si="4"/>
        <v>2</v>
      </c>
      <c r="Q48" s="119"/>
      <c r="R48" s="119">
        <f t="shared" si="5"/>
        <v>0</v>
      </c>
      <c r="S48" s="119"/>
      <c r="T48" s="119"/>
      <c r="U48" s="119"/>
      <c r="V48" s="119"/>
      <c r="W48" s="119">
        <f t="shared" si="6"/>
        <v>0</v>
      </c>
      <c r="X48" s="119"/>
      <c r="Y48" s="442"/>
      <c r="Z48" s="579"/>
    </row>
    <row r="49" spans="1:26" ht="16.5">
      <c r="A49" s="581">
        <v>42</v>
      </c>
      <c r="B49" s="120" t="s">
        <v>174</v>
      </c>
      <c r="C49" s="119">
        <v>1</v>
      </c>
      <c r="D49" s="119">
        <v>1</v>
      </c>
      <c r="E49" s="119">
        <f t="shared" si="0"/>
        <v>100</v>
      </c>
      <c r="F49" s="119">
        <v>5</v>
      </c>
      <c r="G49" s="119">
        <v>0</v>
      </c>
      <c r="H49" s="119">
        <v>0</v>
      </c>
      <c r="I49" s="119">
        <f t="shared" si="1"/>
        <v>5</v>
      </c>
      <c r="J49" s="119">
        <v>5</v>
      </c>
      <c r="K49" s="441">
        <f t="shared" si="2"/>
        <v>100</v>
      </c>
      <c r="L49" s="119"/>
      <c r="M49" s="119"/>
      <c r="N49" s="119"/>
      <c r="O49" s="119">
        <f t="shared" si="3"/>
        <v>0</v>
      </c>
      <c r="P49" s="119">
        <f t="shared" si="4"/>
        <v>5</v>
      </c>
      <c r="Q49" s="119"/>
      <c r="R49" s="119">
        <f t="shared" si="5"/>
        <v>0</v>
      </c>
      <c r="S49" s="119"/>
      <c r="T49" s="119"/>
      <c r="U49" s="119"/>
      <c r="V49" s="119"/>
      <c r="W49" s="119">
        <f t="shared" si="6"/>
        <v>0</v>
      </c>
      <c r="X49" s="119"/>
      <c r="Y49" s="442"/>
      <c r="Z49" s="579"/>
    </row>
    <row r="50" spans="1:26" ht="16.5">
      <c r="A50" s="581">
        <v>43</v>
      </c>
      <c r="B50" s="120" t="s">
        <v>175</v>
      </c>
      <c r="C50" s="119">
        <v>1</v>
      </c>
      <c r="D50" s="119">
        <v>0</v>
      </c>
      <c r="E50" s="119">
        <f t="shared" si="0"/>
        <v>0</v>
      </c>
      <c r="F50" s="119">
        <v>2</v>
      </c>
      <c r="G50" s="119">
        <v>0</v>
      </c>
      <c r="H50" s="119">
        <v>0</v>
      </c>
      <c r="I50" s="119">
        <f t="shared" si="1"/>
        <v>2</v>
      </c>
      <c r="J50" s="119">
        <v>1</v>
      </c>
      <c r="K50" s="441">
        <f t="shared" si="2"/>
        <v>50</v>
      </c>
      <c r="L50" s="119"/>
      <c r="M50" s="119"/>
      <c r="N50" s="119"/>
      <c r="O50" s="119">
        <f t="shared" si="3"/>
        <v>0</v>
      </c>
      <c r="P50" s="119">
        <f t="shared" si="4"/>
        <v>1</v>
      </c>
      <c r="Q50" s="119"/>
      <c r="R50" s="119">
        <f t="shared" si="5"/>
        <v>0</v>
      </c>
      <c r="S50" s="119"/>
      <c r="T50" s="119"/>
      <c r="U50" s="119"/>
      <c r="V50" s="119"/>
      <c r="W50" s="119">
        <f t="shared" si="6"/>
        <v>0</v>
      </c>
      <c r="X50" s="119"/>
      <c r="Y50" s="442"/>
      <c r="Z50" s="579"/>
    </row>
    <row r="51" spans="1:26" ht="16.5">
      <c r="A51" s="581">
        <v>44</v>
      </c>
      <c r="B51" s="577" t="s">
        <v>176</v>
      </c>
      <c r="C51" s="119">
        <v>1</v>
      </c>
      <c r="D51" s="119">
        <v>1</v>
      </c>
      <c r="E51" s="119">
        <f t="shared" si="0"/>
        <v>100</v>
      </c>
      <c r="F51" s="119">
        <v>7</v>
      </c>
      <c r="G51" s="119">
        <v>0</v>
      </c>
      <c r="H51" s="119">
        <v>0</v>
      </c>
      <c r="I51" s="119">
        <f t="shared" si="1"/>
        <v>7</v>
      </c>
      <c r="J51" s="119">
        <v>7</v>
      </c>
      <c r="K51" s="441">
        <f t="shared" si="2"/>
        <v>100</v>
      </c>
      <c r="L51" s="119"/>
      <c r="M51" s="119"/>
      <c r="N51" s="119"/>
      <c r="O51" s="119">
        <f t="shared" si="3"/>
        <v>0</v>
      </c>
      <c r="P51" s="119">
        <f t="shared" si="4"/>
        <v>7</v>
      </c>
      <c r="Q51" s="119"/>
      <c r="R51" s="119">
        <f t="shared" si="5"/>
        <v>0</v>
      </c>
      <c r="S51" s="119"/>
      <c r="T51" s="119"/>
      <c r="U51" s="119"/>
      <c r="V51" s="119"/>
      <c r="W51" s="119">
        <f t="shared" si="6"/>
        <v>0</v>
      </c>
      <c r="X51" s="119"/>
      <c r="Y51" s="442"/>
      <c r="Z51" s="579"/>
    </row>
    <row r="52" spans="1:26" ht="16.5">
      <c r="A52" s="581">
        <v>45</v>
      </c>
      <c r="B52" s="577" t="s">
        <v>177</v>
      </c>
      <c r="C52" s="119">
        <v>1</v>
      </c>
      <c r="D52" s="119">
        <v>1</v>
      </c>
      <c r="E52" s="119">
        <f t="shared" si="0"/>
        <v>100</v>
      </c>
      <c r="F52" s="119">
        <v>2</v>
      </c>
      <c r="G52" s="119">
        <v>0</v>
      </c>
      <c r="H52" s="119">
        <v>0</v>
      </c>
      <c r="I52" s="119">
        <f t="shared" si="1"/>
        <v>2</v>
      </c>
      <c r="J52" s="119">
        <v>2</v>
      </c>
      <c r="K52" s="441">
        <f t="shared" si="2"/>
        <v>100</v>
      </c>
      <c r="L52" s="119"/>
      <c r="M52" s="119"/>
      <c r="N52" s="119"/>
      <c r="O52" s="119">
        <f t="shared" si="3"/>
        <v>0</v>
      </c>
      <c r="P52" s="119">
        <f t="shared" si="4"/>
        <v>2</v>
      </c>
      <c r="Q52" s="119"/>
      <c r="R52" s="119">
        <f t="shared" si="5"/>
        <v>0</v>
      </c>
      <c r="S52" s="119"/>
      <c r="T52" s="119"/>
      <c r="U52" s="119"/>
      <c r="V52" s="119"/>
      <c r="W52" s="119">
        <f t="shared" si="6"/>
        <v>0</v>
      </c>
      <c r="X52" s="119"/>
      <c r="Y52" s="442"/>
      <c r="Z52" s="579"/>
    </row>
    <row r="53" spans="1:26" ht="16.5">
      <c r="A53" s="581">
        <v>46</v>
      </c>
      <c r="B53" s="120" t="s">
        <v>178</v>
      </c>
      <c r="C53" s="119">
        <v>1</v>
      </c>
      <c r="D53" s="119">
        <v>1</v>
      </c>
      <c r="E53" s="119">
        <f t="shared" si="0"/>
        <v>100</v>
      </c>
      <c r="F53" s="119">
        <v>4</v>
      </c>
      <c r="G53" s="119">
        <v>0</v>
      </c>
      <c r="H53" s="119">
        <v>0</v>
      </c>
      <c r="I53" s="119">
        <f t="shared" si="1"/>
        <v>4</v>
      </c>
      <c r="J53" s="119">
        <v>2</v>
      </c>
      <c r="K53" s="441">
        <f t="shared" si="2"/>
        <v>50</v>
      </c>
      <c r="L53" s="119"/>
      <c r="M53" s="119"/>
      <c r="N53" s="119"/>
      <c r="O53" s="119">
        <f t="shared" si="3"/>
        <v>0</v>
      </c>
      <c r="P53" s="119">
        <f t="shared" si="4"/>
        <v>2</v>
      </c>
      <c r="Q53" s="119"/>
      <c r="R53" s="119">
        <f t="shared" si="5"/>
        <v>0</v>
      </c>
      <c r="S53" s="119"/>
      <c r="T53" s="119"/>
      <c r="U53" s="119"/>
      <c r="V53" s="119"/>
      <c r="W53" s="119">
        <f t="shared" si="6"/>
        <v>0</v>
      </c>
      <c r="X53" s="119"/>
      <c r="Y53" s="442"/>
      <c r="Z53" s="579"/>
    </row>
    <row r="54" spans="1:26" ht="16.5">
      <c r="A54" s="581">
        <v>47</v>
      </c>
      <c r="B54" s="120" t="s">
        <v>179</v>
      </c>
      <c r="C54" s="119">
        <v>1</v>
      </c>
      <c r="D54" s="119">
        <v>0</v>
      </c>
      <c r="E54" s="119">
        <f t="shared" si="0"/>
        <v>0</v>
      </c>
      <c r="F54" s="119">
        <v>2</v>
      </c>
      <c r="G54" s="119">
        <v>1</v>
      </c>
      <c r="H54" s="119">
        <v>0</v>
      </c>
      <c r="I54" s="119">
        <f t="shared" si="1"/>
        <v>3</v>
      </c>
      <c r="J54" s="119">
        <v>0</v>
      </c>
      <c r="K54" s="441">
        <f t="shared" si="2"/>
        <v>0</v>
      </c>
      <c r="L54" s="119"/>
      <c r="M54" s="119">
        <f>L54/G54*100</f>
        <v>0</v>
      </c>
      <c r="N54" s="119"/>
      <c r="O54" s="119">
        <f t="shared" si="3"/>
        <v>0</v>
      </c>
      <c r="P54" s="119">
        <f t="shared" si="4"/>
        <v>0</v>
      </c>
      <c r="Q54" s="119"/>
      <c r="R54" s="119"/>
      <c r="S54" s="119"/>
      <c r="T54" s="119"/>
      <c r="U54" s="119"/>
      <c r="V54" s="119"/>
      <c r="W54" s="119">
        <f t="shared" si="6"/>
        <v>0</v>
      </c>
      <c r="X54" s="119"/>
      <c r="Y54" s="442"/>
      <c r="Z54" s="579"/>
    </row>
    <row r="55" spans="1:26" ht="16.5">
      <c r="A55" s="581">
        <v>48</v>
      </c>
      <c r="B55" s="120" t="s">
        <v>180</v>
      </c>
      <c r="C55" s="119">
        <v>1</v>
      </c>
      <c r="D55" s="119">
        <v>1</v>
      </c>
      <c r="E55" s="119">
        <f t="shared" si="0"/>
        <v>100</v>
      </c>
      <c r="F55" s="119">
        <v>4</v>
      </c>
      <c r="G55" s="119">
        <v>0</v>
      </c>
      <c r="H55" s="119">
        <v>0</v>
      </c>
      <c r="I55" s="119">
        <f t="shared" si="1"/>
        <v>4</v>
      </c>
      <c r="J55" s="119">
        <v>4</v>
      </c>
      <c r="K55" s="441">
        <f t="shared" si="2"/>
        <v>100</v>
      </c>
      <c r="L55" s="119"/>
      <c r="M55" s="119"/>
      <c r="N55" s="119"/>
      <c r="O55" s="119">
        <f t="shared" si="3"/>
        <v>0</v>
      </c>
      <c r="P55" s="119">
        <f t="shared" si="4"/>
        <v>4</v>
      </c>
      <c r="Q55" s="119"/>
      <c r="R55" s="119">
        <f t="shared" si="5"/>
        <v>0</v>
      </c>
      <c r="S55" s="119"/>
      <c r="T55" s="119"/>
      <c r="U55" s="119"/>
      <c r="V55" s="119"/>
      <c r="W55" s="119">
        <f t="shared" si="6"/>
        <v>0</v>
      </c>
      <c r="X55" s="119"/>
      <c r="Y55" s="442"/>
      <c r="Z55" s="579"/>
    </row>
    <row r="56" spans="1:26" ht="16.5">
      <c r="A56" s="581">
        <v>49</v>
      </c>
      <c r="B56" s="120" t="s">
        <v>181</v>
      </c>
      <c r="C56" s="119">
        <v>1</v>
      </c>
      <c r="D56" s="119">
        <v>0</v>
      </c>
      <c r="E56" s="119">
        <f t="shared" si="0"/>
        <v>0</v>
      </c>
      <c r="F56" s="119">
        <v>4</v>
      </c>
      <c r="G56" s="119">
        <v>0</v>
      </c>
      <c r="H56" s="119">
        <v>0</v>
      </c>
      <c r="I56" s="119">
        <f t="shared" si="1"/>
        <v>4</v>
      </c>
      <c r="J56" s="119">
        <v>0</v>
      </c>
      <c r="K56" s="441">
        <f t="shared" si="2"/>
        <v>0</v>
      </c>
      <c r="L56" s="119"/>
      <c r="M56" s="119"/>
      <c r="N56" s="119"/>
      <c r="O56" s="119">
        <f t="shared" si="3"/>
        <v>0</v>
      </c>
      <c r="P56" s="119">
        <f t="shared" si="4"/>
        <v>0</v>
      </c>
      <c r="Q56" s="119"/>
      <c r="R56" s="119"/>
      <c r="S56" s="119"/>
      <c r="T56" s="119"/>
      <c r="U56" s="119"/>
      <c r="V56" s="119"/>
      <c r="W56" s="119">
        <f t="shared" si="6"/>
        <v>0</v>
      </c>
      <c r="X56" s="119"/>
      <c r="Y56" s="442"/>
      <c r="Z56" s="579"/>
    </row>
    <row r="57" spans="1:26" ht="16.5">
      <c r="A57" s="581">
        <v>50</v>
      </c>
      <c r="B57" s="120" t="s">
        <v>182</v>
      </c>
      <c r="C57" s="119">
        <v>1</v>
      </c>
      <c r="D57" s="119">
        <v>1</v>
      </c>
      <c r="E57" s="119">
        <f t="shared" si="0"/>
        <v>100</v>
      </c>
      <c r="F57" s="119">
        <v>7</v>
      </c>
      <c r="G57" s="119">
        <v>1</v>
      </c>
      <c r="H57" s="119"/>
      <c r="I57" s="119">
        <f t="shared" si="1"/>
        <v>8</v>
      </c>
      <c r="J57" s="119">
        <v>7</v>
      </c>
      <c r="K57" s="441">
        <f t="shared" si="2"/>
        <v>100</v>
      </c>
      <c r="L57" s="119"/>
      <c r="M57" s="119">
        <f>L57/G57*100</f>
        <v>0</v>
      </c>
      <c r="N57" s="119"/>
      <c r="O57" s="119">
        <f t="shared" si="3"/>
        <v>0</v>
      </c>
      <c r="P57" s="119">
        <f t="shared" si="4"/>
        <v>7</v>
      </c>
      <c r="Q57" s="119"/>
      <c r="R57" s="119">
        <f t="shared" si="5"/>
        <v>0</v>
      </c>
      <c r="S57" s="119"/>
      <c r="T57" s="119"/>
      <c r="U57" s="119"/>
      <c r="V57" s="119"/>
      <c r="W57" s="119">
        <f t="shared" si="6"/>
        <v>0</v>
      </c>
      <c r="X57" s="119"/>
      <c r="Y57" s="442"/>
      <c r="Z57" s="579"/>
    </row>
    <row r="58" spans="1:26" ht="16.5">
      <c r="A58" s="581">
        <v>51</v>
      </c>
      <c r="B58" s="120" t="s">
        <v>183</v>
      </c>
      <c r="C58" s="119">
        <v>1</v>
      </c>
      <c r="D58" s="119">
        <v>1</v>
      </c>
      <c r="E58" s="119">
        <f t="shared" si="0"/>
        <v>100</v>
      </c>
      <c r="F58" s="119">
        <v>4</v>
      </c>
      <c r="G58" s="119">
        <v>0</v>
      </c>
      <c r="H58" s="119">
        <v>0</v>
      </c>
      <c r="I58" s="119">
        <f t="shared" si="1"/>
        <v>4</v>
      </c>
      <c r="J58" s="119">
        <v>2</v>
      </c>
      <c r="K58" s="441">
        <f t="shared" si="2"/>
        <v>50</v>
      </c>
      <c r="L58" s="119"/>
      <c r="M58" s="119"/>
      <c r="N58" s="119"/>
      <c r="O58" s="119">
        <f t="shared" si="3"/>
        <v>0</v>
      </c>
      <c r="P58" s="119">
        <f t="shared" si="4"/>
        <v>2</v>
      </c>
      <c r="Q58" s="119"/>
      <c r="R58" s="119">
        <f t="shared" si="5"/>
        <v>0</v>
      </c>
      <c r="S58" s="119"/>
      <c r="T58" s="119"/>
      <c r="U58" s="119"/>
      <c r="V58" s="119"/>
      <c r="W58" s="119">
        <f t="shared" si="6"/>
        <v>0</v>
      </c>
      <c r="X58" s="119"/>
      <c r="Y58" s="442"/>
      <c r="Z58" s="579"/>
    </row>
    <row r="59" spans="1:26" ht="16.5">
      <c r="A59" s="581">
        <v>52</v>
      </c>
      <c r="B59" s="577" t="s">
        <v>184</v>
      </c>
      <c r="C59" s="119">
        <v>1</v>
      </c>
      <c r="D59" s="119">
        <v>0</v>
      </c>
      <c r="E59" s="119">
        <f t="shared" si="0"/>
        <v>0</v>
      </c>
      <c r="F59" s="119">
        <v>6</v>
      </c>
      <c r="G59" s="119">
        <v>1</v>
      </c>
      <c r="H59" s="119">
        <v>0</v>
      </c>
      <c r="I59" s="119">
        <f t="shared" si="1"/>
        <v>7</v>
      </c>
      <c r="J59" s="119">
        <v>0</v>
      </c>
      <c r="K59" s="441">
        <f t="shared" si="2"/>
        <v>0</v>
      </c>
      <c r="L59" s="119"/>
      <c r="M59" s="119">
        <f>L59/G59*100</f>
        <v>0</v>
      </c>
      <c r="N59" s="119"/>
      <c r="O59" s="119">
        <f t="shared" si="3"/>
        <v>0</v>
      </c>
      <c r="P59" s="119">
        <f t="shared" si="4"/>
        <v>0</v>
      </c>
      <c r="Q59" s="119"/>
      <c r="R59" s="119"/>
      <c r="S59" s="119"/>
      <c r="T59" s="119"/>
      <c r="U59" s="119"/>
      <c r="V59" s="119"/>
      <c r="W59" s="119">
        <f t="shared" si="6"/>
        <v>0</v>
      </c>
      <c r="X59" s="119"/>
      <c r="Y59" s="442"/>
      <c r="Z59" s="579"/>
    </row>
    <row r="60" spans="1:26" ht="16.5">
      <c r="A60" s="581">
        <v>53</v>
      </c>
      <c r="B60" s="577" t="s">
        <v>185</v>
      </c>
      <c r="C60" s="119">
        <v>1</v>
      </c>
      <c r="D60" s="119">
        <v>0</v>
      </c>
      <c r="E60" s="119">
        <f t="shared" si="0"/>
        <v>0</v>
      </c>
      <c r="F60" s="119">
        <v>0</v>
      </c>
      <c r="G60" s="119">
        <v>0</v>
      </c>
      <c r="H60" s="119">
        <v>0</v>
      </c>
      <c r="I60" s="119">
        <f t="shared" si="1"/>
        <v>0</v>
      </c>
      <c r="J60" s="119"/>
      <c r="K60" s="441"/>
      <c r="L60" s="119"/>
      <c r="M60" s="119"/>
      <c r="N60" s="119"/>
      <c r="O60" s="119"/>
      <c r="P60" s="119">
        <f t="shared" si="4"/>
        <v>0</v>
      </c>
      <c r="Q60" s="119"/>
      <c r="R60" s="119"/>
      <c r="S60" s="119"/>
      <c r="T60" s="119"/>
      <c r="U60" s="119"/>
      <c r="V60" s="119"/>
      <c r="W60" s="119">
        <f t="shared" si="6"/>
        <v>0</v>
      </c>
      <c r="X60" s="119"/>
      <c r="Y60" s="442"/>
      <c r="Z60" s="579"/>
    </row>
    <row r="61" spans="1:26" ht="16.5">
      <c r="A61" s="581">
        <v>54</v>
      </c>
      <c r="B61" s="120" t="s">
        <v>186</v>
      </c>
      <c r="C61" s="119">
        <v>1</v>
      </c>
      <c r="D61" s="119">
        <v>0</v>
      </c>
      <c r="E61" s="119">
        <f t="shared" si="0"/>
        <v>0</v>
      </c>
      <c r="F61" s="119">
        <v>0</v>
      </c>
      <c r="G61" s="119">
        <v>0</v>
      </c>
      <c r="H61" s="119">
        <v>0</v>
      </c>
      <c r="I61" s="119">
        <f t="shared" si="1"/>
        <v>0</v>
      </c>
      <c r="J61" s="119"/>
      <c r="K61" s="441"/>
      <c r="L61" s="119"/>
      <c r="M61" s="119"/>
      <c r="N61" s="119"/>
      <c r="O61" s="119"/>
      <c r="P61" s="119">
        <f t="shared" si="4"/>
        <v>0</v>
      </c>
      <c r="Q61" s="119"/>
      <c r="R61" s="119"/>
      <c r="S61" s="119"/>
      <c r="T61" s="119"/>
      <c r="U61" s="119"/>
      <c r="V61" s="119"/>
      <c r="W61" s="119">
        <f t="shared" si="6"/>
        <v>0</v>
      </c>
      <c r="X61" s="119"/>
      <c r="Y61" s="442"/>
      <c r="Z61" s="579"/>
    </row>
    <row r="62" spans="1:26" ht="16.5">
      <c r="A62" s="581">
        <v>55</v>
      </c>
      <c r="B62" s="120" t="s">
        <v>187</v>
      </c>
      <c r="C62" s="119">
        <v>1</v>
      </c>
      <c r="D62" s="119">
        <v>1</v>
      </c>
      <c r="E62" s="119">
        <f t="shared" si="0"/>
        <v>100</v>
      </c>
      <c r="F62" s="119">
        <v>10</v>
      </c>
      <c r="G62" s="119">
        <v>0</v>
      </c>
      <c r="H62" s="119">
        <v>0</v>
      </c>
      <c r="I62" s="119">
        <f t="shared" si="1"/>
        <v>10</v>
      </c>
      <c r="J62" s="119">
        <v>6</v>
      </c>
      <c r="K62" s="441">
        <f t="shared" si="2"/>
        <v>60</v>
      </c>
      <c r="L62" s="119"/>
      <c r="M62" s="119"/>
      <c r="N62" s="119"/>
      <c r="O62" s="119">
        <f t="shared" si="3"/>
        <v>0</v>
      </c>
      <c r="P62" s="119">
        <f t="shared" si="4"/>
        <v>6</v>
      </c>
      <c r="Q62" s="119"/>
      <c r="R62" s="119">
        <f t="shared" si="5"/>
        <v>0</v>
      </c>
      <c r="S62" s="119"/>
      <c r="T62" s="119"/>
      <c r="U62" s="119"/>
      <c r="V62" s="119"/>
      <c r="W62" s="119">
        <f t="shared" si="6"/>
        <v>0</v>
      </c>
      <c r="X62" s="119"/>
      <c r="Y62" s="442"/>
      <c r="Z62" s="579"/>
    </row>
    <row r="63" spans="1:26" ht="16.5">
      <c r="A63" s="581">
        <v>56</v>
      </c>
      <c r="B63" s="120" t="s">
        <v>188</v>
      </c>
      <c r="C63" s="119">
        <v>1</v>
      </c>
      <c r="D63" s="119">
        <v>1</v>
      </c>
      <c r="E63" s="119">
        <f t="shared" si="0"/>
        <v>100</v>
      </c>
      <c r="F63" s="119">
        <v>12</v>
      </c>
      <c r="G63" s="119">
        <v>0</v>
      </c>
      <c r="H63" s="119">
        <v>0</v>
      </c>
      <c r="I63" s="119">
        <f t="shared" si="1"/>
        <v>12</v>
      </c>
      <c r="J63" s="119">
        <v>12</v>
      </c>
      <c r="K63" s="441">
        <f t="shared" si="2"/>
        <v>100</v>
      </c>
      <c r="L63" s="119"/>
      <c r="M63" s="119"/>
      <c r="N63" s="119"/>
      <c r="O63" s="119">
        <f t="shared" si="3"/>
        <v>0</v>
      </c>
      <c r="P63" s="119">
        <f t="shared" si="4"/>
        <v>12</v>
      </c>
      <c r="Q63" s="119"/>
      <c r="R63" s="119">
        <f t="shared" si="5"/>
        <v>0</v>
      </c>
      <c r="S63" s="119"/>
      <c r="T63" s="119"/>
      <c r="U63" s="119"/>
      <c r="V63" s="119"/>
      <c r="W63" s="119">
        <f t="shared" si="6"/>
        <v>0</v>
      </c>
      <c r="X63" s="119"/>
      <c r="Y63" s="442"/>
      <c r="Z63" s="579"/>
    </row>
    <row r="64" spans="1:26" ht="16.5">
      <c r="A64" s="581">
        <v>57</v>
      </c>
      <c r="B64" s="120" t="s">
        <v>189</v>
      </c>
      <c r="C64" s="119">
        <v>1</v>
      </c>
      <c r="D64" s="119">
        <v>0</v>
      </c>
      <c r="E64" s="119">
        <f t="shared" si="0"/>
        <v>0</v>
      </c>
      <c r="F64" s="119">
        <v>0</v>
      </c>
      <c r="G64" s="119">
        <v>0</v>
      </c>
      <c r="H64" s="119">
        <v>0</v>
      </c>
      <c r="I64" s="119">
        <f t="shared" si="1"/>
        <v>0</v>
      </c>
      <c r="J64" s="119"/>
      <c r="K64" s="441"/>
      <c r="L64" s="119"/>
      <c r="M64" s="119"/>
      <c r="N64" s="119"/>
      <c r="O64" s="119"/>
      <c r="P64" s="119">
        <f t="shared" si="4"/>
        <v>0</v>
      </c>
      <c r="Q64" s="119"/>
      <c r="R64" s="119"/>
      <c r="S64" s="119"/>
      <c r="T64" s="119"/>
      <c r="U64" s="119"/>
      <c r="V64" s="119"/>
      <c r="W64" s="119">
        <f t="shared" si="6"/>
        <v>0</v>
      </c>
      <c r="X64" s="119"/>
      <c r="Y64" s="442"/>
      <c r="Z64" s="579"/>
    </row>
    <row r="65" spans="1:26" ht="16.5">
      <c r="A65" s="581">
        <v>58</v>
      </c>
      <c r="B65" s="120" t="s">
        <v>190</v>
      </c>
      <c r="C65" s="119">
        <v>1</v>
      </c>
      <c r="D65" s="119">
        <v>0</v>
      </c>
      <c r="E65" s="119">
        <f t="shared" si="0"/>
        <v>0</v>
      </c>
      <c r="F65" s="119">
        <v>0</v>
      </c>
      <c r="G65" s="119">
        <v>0</v>
      </c>
      <c r="H65" s="119">
        <v>0</v>
      </c>
      <c r="I65" s="119">
        <f t="shared" si="1"/>
        <v>0</v>
      </c>
      <c r="J65" s="119"/>
      <c r="K65" s="441"/>
      <c r="L65" s="119"/>
      <c r="M65" s="119"/>
      <c r="N65" s="119"/>
      <c r="O65" s="119"/>
      <c r="P65" s="119">
        <f t="shared" si="4"/>
        <v>0</v>
      </c>
      <c r="Q65" s="119"/>
      <c r="R65" s="119"/>
      <c r="S65" s="119"/>
      <c r="T65" s="119"/>
      <c r="U65" s="119"/>
      <c r="V65" s="119"/>
      <c r="W65" s="119">
        <f t="shared" si="6"/>
        <v>0</v>
      </c>
      <c r="X65" s="119"/>
      <c r="Y65" s="442"/>
      <c r="Z65" s="579"/>
    </row>
    <row r="66" spans="1:26" ht="16.5">
      <c r="A66" s="581">
        <v>59</v>
      </c>
      <c r="B66" s="120" t="s">
        <v>191</v>
      </c>
      <c r="C66" s="119">
        <v>1</v>
      </c>
      <c r="D66" s="119">
        <v>1</v>
      </c>
      <c r="E66" s="119">
        <f t="shared" si="0"/>
        <v>100</v>
      </c>
      <c r="F66" s="119">
        <v>1</v>
      </c>
      <c r="G66" s="119">
        <v>0</v>
      </c>
      <c r="H66" s="119">
        <v>0</v>
      </c>
      <c r="I66" s="119">
        <f t="shared" si="1"/>
        <v>1</v>
      </c>
      <c r="J66" s="119">
        <v>1</v>
      </c>
      <c r="K66" s="441">
        <f t="shared" si="2"/>
        <v>100</v>
      </c>
      <c r="L66" s="119"/>
      <c r="M66" s="119"/>
      <c r="N66" s="119"/>
      <c r="O66" s="119">
        <f t="shared" si="3"/>
        <v>0</v>
      </c>
      <c r="P66" s="119">
        <f t="shared" si="4"/>
        <v>1</v>
      </c>
      <c r="Q66" s="119"/>
      <c r="R66" s="119">
        <f t="shared" si="5"/>
        <v>0</v>
      </c>
      <c r="S66" s="119"/>
      <c r="T66" s="119"/>
      <c r="U66" s="119"/>
      <c r="V66" s="119"/>
      <c r="W66" s="119">
        <f t="shared" si="6"/>
        <v>0</v>
      </c>
      <c r="X66" s="119"/>
      <c r="Y66" s="442"/>
      <c r="Z66" s="579"/>
    </row>
    <row r="67" spans="1:26" ht="16.5">
      <c r="A67" s="581">
        <v>60</v>
      </c>
      <c r="B67" s="120" t="s">
        <v>192</v>
      </c>
      <c r="C67" s="119">
        <v>1</v>
      </c>
      <c r="D67" s="119">
        <v>1</v>
      </c>
      <c r="E67" s="119">
        <f t="shared" si="0"/>
        <v>100</v>
      </c>
      <c r="F67" s="119">
        <v>8</v>
      </c>
      <c r="G67" s="119">
        <v>0</v>
      </c>
      <c r="H67" s="119">
        <v>0</v>
      </c>
      <c r="I67" s="119">
        <f t="shared" si="1"/>
        <v>8</v>
      </c>
      <c r="J67" s="119">
        <v>8</v>
      </c>
      <c r="K67" s="441">
        <f t="shared" si="2"/>
        <v>100</v>
      </c>
      <c r="L67" s="119"/>
      <c r="M67" s="119"/>
      <c r="N67" s="119">
        <v>1</v>
      </c>
      <c r="O67" s="441">
        <f t="shared" si="3"/>
        <v>12.5</v>
      </c>
      <c r="P67" s="119">
        <f t="shared" si="4"/>
        <v>9</v>
      </c>
      <c r="Q67" s="119"/>
      <c r="R67" s="119">
        <f t="shared" si="5"/>
        <v>0</v>
      </c>
      <c r="S67" s="119"/>
      <c r="T67" s="119"/>
      <c r="U67" s="119"/>
      <c r="V67" s="119"/>
      <c r="W67" s="119">
        <f t="shared" si="6"/>
        <v>0</v>
      </c>
      <c r="X67" s="119"/>
      <c r="Y67" s="442"/>
      <c r="Z67" s="579"/>
    </row>
    <row r="68" spans="1:26" ht="16.5">
      <c r="A68" s="581">
        <v>61</v>
      </c>
      <c r="B68" s="577" t="s">
        <v>193</v>
      </c>
      <c r="C68" s="119">
        <v>1</v>
      </c>
      <c r="D68" s="119">
        <v>1</v>
      </c>
      <c r="E68" s="119">
        <f t="shared" si="0"/>
        <v>100</v>
      </c>
      <c r="F68" s="119">
        <v>2</v>
      </c>
      <c r="G68" s="119">
        <v>0</v>
      </c>
      <c r="H68" s="119">
        <v>0</v>
      </c>
      <c r="I68" s="119">
        <f t="shared" si="1"/>
        <v>2</v>
      </c>
      <c r="J68" s="119">
        <v>2</v>
      </c>
      <c r="K68" s="441">
        <f t="shared" si="2"/>
        <v>100</v>
      </c>
      <c r="L68" s="119"/>
      <c r="M68" s="119"/>
      <c r="N68" s="119"/>
      <c r="O68" s="119">
        <f t="shared" si="3"/>
        <v>0</v>
      </c>
      <c r="P68" s="119">
        <f t="shared" si="4"/>
        <v>2</v>
      </c>
      <c r="Q68" s="119"/>
      <c r="R68" s="119">
        <f t="shared" si="5"/>
        <v>0</v>
      </c>
      <c r="S68" s="119"/>
      <c r="T68" s="119"/>
      <c r="U68" s="119"/>
      <c r="V68" s="119"/>
      <c r="W68" s="119">
        <f t="shared" si="6"/>
        <v>0</v>
      </c>
      <c r="X68" s="119"/>
      <c r="Y68" s="442"/>
      <c r="Z68" s="579"/>
    </row>
    <row r="69" spans="1:26" ht="16.5">
      <c r="A69" s="581">
        <v>62</v>
      </c>
      <c r="B69" s="120" t="s">
        <v>194</v>
      </c>
      <c r="C69" s="119">
        <v>1</v>
      </c>
      <c r="D69" s="119">
        <v>1</v>
      </c>
      <c r="E69" s="119">
        <f t="shared" si="0"/>
        <v>100</v>
      </c>
      <c r="F69" s="119">
        <v>3</v>
      </c>
      <c r="G69" s="119">
        <v>0</v>
      </c>
      <c r="H69" s="119">
        <v>0</v>
      </c>
      <c r="I69" s="119">
        <f t="shared" si="1"/>
        <v>3</v>
      </c>
      <c r="J69" s="119">
        <v>3</v>
      </c>
      <c r="K69" s="441">
        <f t="shared" si="2"/>
        <v>100</v>
      </c>
      <c r="L69" s="119"/>
      <c r="M69" s="119"/>
      <c r="N69" s="119"/>
      <c r="O69" s="119">
        <f t="shared" si="3"/>
        <v>0</v>
      </c>
      <c r="P69" s="119">
        <f t="shared" si="4"/>
        <v>3</v>
      </c>
      <c r="Q69" s="119"/>
      <c r="R69" s="119">
        <f t="shared" si="5"/>
        <v>0</v>
      </c>
      <c r="S69" s="119"/>
      <c r="T69" s="119"/>
      <c r="U69" s="119"/>
      <c r="V69" s="119"/>
      <c r="W69" s="119">
        <f t="shared" si="6"/>
        <v>0</v>
      </c>
      <c r="X69" s="119"/>
      <c r="Y69" s="442"/>
      <c r="Z69" s="579"/>
    </row>
    <row r="70" spans="1:26" ht="16.5">
      <c r="A70" s="581">
        <v>63</v>
      </c>
      <c r="B70" s="120" t="s">
        <v>195</v>
      </c>
      <c r="C70" s="119">
        <v>1</v>
      </c>
      <c r="D70" s="119">
        <v>1</v>
      </c>
      <c r="E70" s="119">
        <f t="shared" si="0"/>
        <v>100</v>
      </c>
      <c r="F70" s="119">
        <v>3</v>
      </c>
      <c r="G70" s="119">
        <v>0</v>
      </c>
      <c r="H70" s="119">
        <v>0</v>
      </c>
      <c r="I70" s="119">
        <f t="shared" si="1"/>
        <v>3</v>
      </c>
      <c r="J70" s="119">
        <v>1</v>
      </c>
      <c r="K70" s="441">
        <f t="shared" si="2"/>
        <v>33.33333333333333</v>
      </c>
      <c r="L70" s="119"/>
      <c r="M70" s="119"/>
      <c r="N70" s="119"/>
      <c r="O70" s="119">
        <f t="shared" si="3"/>
        <v>0</v>
      </c>
      <c r="P70" s="119">
        <f t="shared" si="4"/>
        <v>1</v>
      </c>
      <c r="Q70" s="119"/>
      <c r="R70" s="119">
        <f t="shared" si="5"/>
        <v>0</v>
      </c>
      <c r="S70" s="119"/>
      <c r="T70" s="119"/>
      <c r="U70" s="119"/>
      <c r="V70" s="119"/>
      <c r="W70" s="119">
        <f t="shared" si="6"/>
        <v>0</v>
      </c>
      <c r="X70" s="119"/>
      <c r="Y70" s="442"/>
      <c r="Z70" s="579"/>
    </row>
    <row r="71" spans="1:26" ht="16.5">
      <c r="A71" s="581">
        <v>64</v>
      </c>
      <c r="B71" s="120" t="s">
        <v>196</v>
      </c>
      <c r="C71" s="119">
        <v>1</v>
      </c>
      <c r="D71" s="119">
        <v>0</v>
      </c>
      <c r="E71" s="119">
        <f t="shared" si="0"/>
        <v>0</v>
      </c>
      <c r="F71" s="119">
        <v>1</v>
      </c>
      <c r="G71" s="119">
        <v>0</v>
      </c>
      <c r="H71" s="119">
        <v>0</v>
      </c>
      <c r="I71" s="119">
        <f t="shared" si="1"/>
        <v>1</v>
      </c>
      <c r="J71" s="119">
        <v>0</v>
      </c>
      <c r="K71" s="441">
        <f t="shared" si="2"/>
        <v>0</v>
      </c>
      <c r="L71" s="119"/>
      <c r="M71" s="119"/>
      <c r="N71" s="119"/>
      <c r="O71" s="119">
        <f t="shared" si="3"/>
        <v>0</v>
      </c>
      <c r="P71" s="119">
        <f t="shared" si="4"/>
        <v>0</v>
      </c>
      <c r="Q71" s="119"/>
      <c r="R71" s="119"/>
      <c r="S71" s="119"/>
      <c r="T71" s="119"/>
      <c r="U71" s="119"/>
      <c r="V71" s="119"/>
      <c r="W71" s="119">
        <f t="shared" si="6"/>
        <v>0</v>
      </c>
      <c r="X71" s="119"/>
      <c r="Y71" s="442"/>
      <c r="Z71" s="579"/>
    </row>
    <row r="72" spans="1:26" ht="16.5">
      <c r="A72" s="581">
        <v>65</v>
      </c>
      <c r="B72" s="120" t="s">
        <v>197</v>
      </c>
      <c r="C72" s="119">
        <v>1</v>
      </c>
      <c r="D72" s="119">
        <v>1</v>
      </c>
      <c r="E72" s="119">
        <f t="shared" si="0"/>
        <v>100</v>
      </c>
      <c r="F72" s="119">
        <v>16</v>
      </c>
      <c r="G72" s="119">
        <v>2</v>
      </c>
      <c r="H72" s="119">
        <v>0</v>
      </c>
      <c r="I72" s="119">
        <f t="shared" si="1"/>
        <v>18</v>
      </c>
      <c r="J72" s="119">
        <v>14</v>
      </c>
      <c r="K72" s="441">
        <f t="shared" si="2"/>
        <v>87.5</v>
      </c>
      <c r="L72" s="119"/>
      <c r="M72" s="119">
        <f>L72/G72*100</f>
        <v>0</v>
      </c>
      <c r="N72" s="119"/>
      <c r="O72" s="119">
        <f t="shared" si="3"/>
        <v>0</v>
      </c>
      <c r="P72" s="119">
        <f t="shared" si="4"/>
        <v>14</v>
      </c>
      <c r="Q72" s="119"/>
      <c r="R72" s="119">
        <f t="shared" si="5"/>
        <v>0</v>
      </c>
      <c r="S72" s="119"/>
      <c r="T72" s="119"/>
      <c r="U72" s="119"/>
      <c r="V72" s="119"/>
      <c r="W72" s="119">
        <f t="shared" si="6"/>
        <v>0</v>
      </c>
      <c r="X72" s="119"/>
      <c r="Y72" s="442"/>
      <c r="Z72" s="579"/>
    </row>
    <row r="73" spans="1:26" ht="16.5">
      <c r="A73" s="581">
        <v>66</v>
      </c>
      <c r="B73" s="120" t="s">
        <v>198</v>
      </c>
      <c r="C73" s="119">
        <v>1</v>
      </c>
      <c r="D73" s="119">
        <v>1</v>
      </c>
      <c r="E73" s="119">
        <f aca="true" t="shared" si="7" ref="E73:E100">D73/C73*100</f>
        <v>100</v>
      </c>
      <c r="F73" s="119">
        <v>17</v>
      </c>
      <c r="G73" s="119">
        <v>0</v>
      </c>
      <c r="H73" s="119">
        <v>0</v>
      </c>
      <c r="I73" s="119">
        <f aca="true" t="shared" si="8" ref="I73:I100">F73+G73+H73</f>
        <v>17</v>
      </c>
      <c r="J73" s="119">
        <v>9</v>
      </c>
      <c r="K73" s="441">
        <f aca="true" t="shared" si="9" ref="K73:K100">J73/F73*100</f>
        <v>52.94117647058824</v>
      </c>
      <c r="L73" s="119"/>
      <c r="M73" s="119"/>
      <c r="N73" s="119"/>
      <c r="O73" s="119">
        <f aca="true" t="shared" si="10" ref="O73:O100">N73/I73*100</f>
        <v>0</v>
      </c>
      <c r="P73" s="119">
        <f aca="true" t="shared" si="11" ref="P73:P100">J73+L73+N73</f>
        <v>9</v>
      </c>
      <c r="Q73" s="119"/>
      <c r="R73" s="119">
        <f aca="true" t="shared" si="12" ref="R73:R100">Q73/J73*100</f>
        <v>0</v>
      </c>
      <c r="S73" s="119"/>
      <c r="T73" s="119"/>
      <c r="U73" s="119"/>
      <c r="V73" s="119"/>
      <c r="W73" s="119">
        <f aca="true" t="shared" si="13" ref="W73:W100">Q73+S73+U73</f>
        <v>0</v>
      </c>
      <c r="X73" s="119"/>
      <c r="Y73" s="442"/>
      <c r="Z73" s="579"/>
    </row>
    <row r="74" spans="1:26" ht="16.5">
      <c r="A74" s="581">
        <v>67</v>
      </c>
      <c r="B74" s="120" t="s">
        <v>199</v>
      </c>
      <c r="C74" s="119">
        <v>1</v>
      </c>
      <c r="D74" s="119">
        <v>0</v>
      </c>
      <c r="E74" s="119">
        <f t="shared" si="7"/>
        <v>0</v>
      </c>
      <c r="F74" s="119">
        <v>0</v>
      </c>
      <c r="G74" s="119">
        <v>0</v>
      </c>
      <c r="H74" s="119">
        <v>0</v>
      </c>
      <c r="I74" s="119">
        <f t="shared" si="8"/>
        <v>0</v>
      </c>
      <c r="J74" s="119"/>
      <c r="K74" s="441"/>
      <c r="L74" s="119"/>
      <c r="M74" s="119"/>
      <c r="N74" s="119"/>
      <c r="O74" s="119"/>
      <c r="P74" s="119">
        <f t="shared" si="11"/>
        <v>0</v>
      </c>
      <c r="Q74" s="119"/>
      <c r="R74" s="119"/>
      <c r="S74" s="119"/>
      <c r="T74" s="119"/>
      <c r="U74" s="119"/>
      <c r="V74" s="119"/>
      <c r="W74" s="119">
        <f t="shared" si="13"/>
        <v>0</v>
      </c>
      <c r="X74" s="119"/>
      <c r="Y74" s="442"/>
      <c r="Z74" s="579"/>
    </row>
    <row r="75" spans="1:26" ht="16.5">
      <c r="A75" s="581">
        <v>68</v>
      </c>
      <c r="B75" s="120" t="s">
        <v>200</v>
      </c>
      <c r="C75" s="119">
        <v>1</v>
      </c>
      <c r="D75" s="119">
        <v>0</v>
      </c>
      <c r="E75" s="119">
        <f t="shared" si="7"/>
        <v>0</v>
      </c>
      <c r="F75" s="119">
        <v>0</v>
      </c>
      <c r="G75" s="119">
        <v>0</v>
      </c>
      <c r="H75" s="119">
        <v>0</v>
      </c>
      <c r="I75" s="119">
        <f t="shared" si="8"/>
        <v>0</v>
      </c>
      <c r="J75" s="119"/>
      <c r="K75" s="441"/>
      <c r="L75" s="119"/>
      <c r="M75" s="119"/>
      <c r="N75" s="119"/>
      <c r="O75" s="119"/>
      <c r="P75" s="119">
        <f t="shared" si="11"/>
        <v>0</v>
      </c>
      <c r="Q75" s="119"/>
      <c r="R75" s="119"/>
      <c r="S75" s="119"/>
      <c r="T75" s="119"/>
      <c r="U75" s="119"/>
      <c r="V75" s="119"/>
      <c r="W75" s="119">
        <f t="shared" si="13"/>
        <v>0</v>
      </c>
      <c r="X75" s="119"/>
      <c r="Y75" s="442"/>
      <c r="Z75" s="579"/>
    </row>
    <row r="76" spans="1:26" ht="16.5">
      <c r="A76" s="581">
        <v>69</v>
      </c>
      <c r="B76" s="120" t="s">
        <v>201</v>
      </c>
      <c r="C76" s="119">
        <v>1</v>
      </c>
      <c r="D76" s="119">
        <v>1</v>
      </c>
      <c r="E76" s="119">
        <f t="shared" si="7"/>
        <v>100</v>
      </c>
      <c r="F76" s="119">
        <v>1</v>
      </c>
      <c r="G76" s="119">
        <v>1</v>
      </c>
      <c r="H76" s="119">
        <v>0</v>
      </c>
      <c r="I76" s="119">
        <f t="shared" si="8"/>
        <v>2</v>
      </c>
      <c r="J76" s="119">
        <v>1</v>
      </c>
      <c r="K76" s="441">
        <f t="shared" si="9"/>
        <v>100</v>
      </c>
      <c r="L76" s="119"/>
      <c r="M76" s="119">
        <f>L76/G76*100</f>
        <v>0</v>
      </c>
      <c r="N76" s="119"/>
      <c r="O76" s="119">
        <f t="shared" si="10"/>
        <v>0</v>
      </c>
      <c r="P76" s="119">
        <f t="shared" si="11"/>
        <v>1</v>
      </c>
      <c r="Q76" s="119"/>
      <c r="R76" s="119">
        <f t="shared" si="12"/>
        <v>0</v>
      </c>
      <c r="S76" s="119"/>
      <c r="T76" s="119"/>
      <c r="U76" s="119"/>
      <c r="V76" s="119"/>
      <c r="W76" s="119">
        <f t="shared" si="13"/>
        <v>0</v>
      </c>
      <c r="X76" s="119"/>
      <c r="Y76" s="442"/>
      <c r="Z76" s="579"/>
    </row>
    <row r="77" spans="1:26" ht="16.5">
      <c r="A77" s="581">
        <v>70</v>
      </c>
      <c r="B77" s="120" t="s">
        <v>202</v>
      </c>
      <c r="C77" s="119">
        <v>1</v>
      </c>
      <c r="D77" s="119">
        <v>0</v>
      </c>
      <c r="E77" s="119">
        <f t="shared" si="7"/>
        <v>0</v>
      </c>
      <c r="F77" s="119">
        <v>0</v>
      </c>
      <c r="G77" s="119">
        <v>0</v>
      </c>
      <c r="H77" s="119">
        <v>0</v>
      </c>
      <c r="I77" s="119">
        <f t="shared" si="8"/>
        <v>0</v>
      </c>
      <c r="J77" s="119"/>
      <c r="K77" s="441"/>
      <c r="L77" s="119"/>
      <c r="M77" s="119"/>
      <c r="N77" s="119"/>
      <c r="O77" s="119"/>
      <c r="P77" s="119">
        <f t="shared" si="11"/>
        <v>0</v>
      </c>
      <c r="Q77" s="119"/>
      <c r="R77" s="119"/>
      <c r="S77" s="119"/>
      <c r="T77" s="119"/>
      <c r="U77" s="119"/>
      <c r="V77" s="119"/>
      <c r="W77" s="119">
        <f t="shared" si="13"/>
        <v>0</v>
      </c>
      <c r="X77" s="119"/>
      <c r="Y77" s="442"/>
      <c r="Z77" s="579"/>
    </row>
    <row r="78" spans="1:26" ht="16.5">
      <c r="A78" s="581">
        <v>71</v>
      </c>
      <c r="B78" s="120" t="s">
        <v>203</v>
      </c>
      <c r="C78" s="119">
        <v>1</v>
      </c>
      <c r="D78" s="119">
        <v>1</v>
      </c>
      <c r="E78" s="119">
        <f t="shared" si="7"/>
        <v>100</v>
      </c>
      <c r="F78" s="119">
        <v>11</v>
      </c>
      <c r="G78" s="119">
        <v>2</v>
      </c>
      <c r="H78" s="119">
        <v>1</v>
      </c>
      <c r="I78" s="119">
        <f t="shared" si="8"/>
        <v>14</v>
      </c>
      <c r="J78" s="119">
        <v>10</v>
      </c>
      <c r="K78" s="441">
        <f t="shared" si="9"/>
        <v>90.9090909090909</v>
      </c>
      <c r="L78" s="119">
        <v>1</v>
      </c>
      <c r="M78" s="119">
        <f>L78/G78*100</f>
        <v>50</v>
      </c>
      <c r="N78" s="119">
        <v>1</v>
      </c>
      <c r="O78" s="441">
        <f t="shared" si="10"/>
        <v>7.142857142857142</v>
      </c>
      <c r="P78" s="119">
        <f t="shared" si="11"/>
        <v>12</v>
      </c>
      <c r="Q78" s="119"/>
      <c r="R78" s="119">
        <f t="shared" si="12"/>
        <v>0</v>
      </c>
      <c r="S78" s="119"/>
      <c r="T78" s="119">
        <f>S78/L78*100</f>
        <v>0</v>
      </c>
      <c r="U78" s="119"/>
      <c r="V78" s="119">
        <f>U78/N78*100</f>
        <v>0</v>
      </c>
      <c r="W78" s="119">
        <f t="shared" si="13"/>
        <v>0</v>
      </c>
      <c r="X78" s="119"/>
      <c r="Y78" s="442"/>
      <c r="Z78" s="579"/>
    </row>
    <row r="79" spans="1:26" ht="16.5">
      <c r="A79" s="581">
        <v>72</v>
      </c>
      <c r="B79" s="120" t="s">
        <v>204</v>
      </c>
      <c r="C79" s="119">
        <v>1</v>
      </c>
      <c r="D79" s="119">
        <v>1</v>
      </c>
      <c r="E79" s="119">
        <f t="shared" si="7"/>
        <v>100</v>
      </c>
      <c r="F79" s="119">
        <v>1</v>
      </c>
      <c r="G79" s="119">
        <v>0</v>
      </c>
      <c r="H79" s="119">
        <v>0</v>
      </c>
      <c r="I79" s="119">
        <f t="shared" si="8"/>
        <v>1</v>
      </c>
      <c r="J79" s="119">
        <v>1</v>
      </c>
      <c r="K79" s="441">
        <f t="shared" si="9"/>
        <v>100</v>
      </c>
      <c r="L79" s="119"/>
      <c r="M79" s="119"/>
      <c r="N79" s="119"/>
      <c r="O79" s="119">
        <f t="shared" si="10"/>
        <v>0</v>
      </c>
      <c r="P79" s="119">
        <f t="shared" si="11"/>
        <v>1</v>
      </c>
      <c r="Q79" s="119"/>
      <c r="R79" s="119">
        <f t="shared" si="12"/>
        <v>0</v>
      </c>
      <c r="S79" s="119"/>
      <c r="T79" s="119"/>
      <c r="U79" s="119"/>
      <c r="V79" s="119"/>
      <c r="W79" s="119">
        <f t="shared" si="13"/>
        <v>0</v>
      </c>
      <c r="X79" s="119"/>
      <c r="Y79" s="442"/>
      <c r="Z79" s="579"/>
    </row>
    <row r="80" spans="1:26" ht="16.5">
      <c r="A80" s="581">
        <v>73</v>
      </c>
      <c r="B80" s="120" t="s">
        <v>205</v>
      </c>
      <c r="C80" s="119">
        <v>1</v>
      </c>
      <c r="D80" s="119">
        <v>1</v>
      </c>
      <c r="E80" s="119">
        <f t="shared" si="7"/>
        <v>100</v>
      </c>
      <c r="F80" s="119">
        <v>2</v>
      </c>
      <c r="G80" s="119">
        <v>0</v>
      </c>
      <c r="H80" s="119">
        <v>0</v>
      </c>
      <c r="I80" s="119">
        <f t="shared" si="8"/>
        <v>2</v>
      </c>
      <c r="J80" s="119">
        <v>2</v>
      </c>
      <c r="K80" s="441">
        <f t="shared" si="9"/>
        <v>100</v>
      </c>
      <c r="L80" s="119"/>
      <c r="M80" s="119"/>
      <c r="N80" s="119"/>
      <c r="O80" s="119">
        <f t="shared" si="10"/>
        <v>0</v>
      </c>
      <c r="P80" s="119">
        <f t="shared" si="11"/>
        <v>2</v>
      </c>
      <c r="Q80" s="119"/>
      <c r="R80" s="119">
        <f t="shared" si="12"/>
        <v>0</v>
      </c>
      <c r="S80" s="119"/>
      <c r="T80" s="119"/>
      <c r="U80" s="119"/>
      <c r="V80" s="119"/>
      <c r="W80" s="119">
        <f t="shared" si="13"/>
        <v>0</v>
      </c>
      <c r="X80" s="119"/>
      <c r="Y80" s="442"/>
      <c r="Z80" s="579"/>
    </row>
    <row r="81" spans="1:26" ht="16.5">
      <c r="A81" s="581">
        <v>74</v>
      </c>
      <c r="B81" s="577" t="s">
        <v>206</v>
      </c>
      <c r="C81" s="119">
        <v>1</v>
      </c>
      <c r="D81" s="119">
        <v>1</v>
      </c>
      <c r="E81" s="119">
        <f t="shared" si="7"/>
        <v>100</v>
      </c>
      <c r="F81" s="119">
        <v>5</v>
      </c>
      <c r="G81" s="119">
        <v>0</v>
      </c>
      <c r="H81" s="119">
        <v>0</v>
      </c>
      <c r="I81" s="119">
        <f t="shared" si="8"/>
        <v>5</v>
      </c>
      <c r="J81" s="119">
        <v>1</v>
      </c>
      <c r="K81" s="441">
        <f t="shared" si="9"/>
        <v>20</v>
      </c>
      <c r="L81" s="119"/>
      <c r="M81" s="119"/>
      <c r="N81" s="119"/>
      <c r="O81" s="119">
        <f t="shared" si="10"/>
        <v>0</v>
      </c>
      <c r="P81" s="119">
        <f t="shared" si="11"/>
        <v>1</v>
      </c>
      <c r="Q81" s="119"/>
      <c r="R81" s="119">
        <f t="shared" si="12"/>
        <v>0</v>
      </c>
      <c r="S81" s="119"/>
      <c r="T81" s="119"/>
      <c r="U81" s="119"/>
      <c r="V81" s="119"/>
      <c r="W81" s="119">
        <f t="shared" si="13"/>
        <v>0</v>
      </c>
      <c r="X81" s="119"/>
      <c r="Y81" s="442"/>
      <c r="Z81" s="579"/>
    </row>
    <row r="82" spans="1:26" ht="16.5">
      <c r="A82" s="581">
        <v>75</v>
      </c>
      <c r="B82" s="120" t="s">
        <v>207</v>
      </c>
      <c r="C82" s="119">
        <v>1</v>
      </c>
      <c r="D82" s="119">
        <v>1</v>
      </c>
      <c r="E82" s="119">
        <f t="shared" si="7"/>
        <v>100</v>
      </c>
      <c r="F82" s="119">
        <v>2</v>
      </c>
      <c r="G82" s="119">
        <v>0</v>
      </c>
      <c r="H82" s="119">
        <v>0</v>
      </c>
      <c r="I82" s="119">
        <f t="shared" si="8"/>
        <v>2</v>
      </c>
      <c r="J82" s="119">
        <v>2</v>
      </c>
      <c r="K82" s="441">
        <f t="shared" si="9"/>
        <v>100</v>
      </c>
      <c r="L82" s="119"/>
      <c r="M82" s="119"/>
      <c r="N82" s="119"/>
      <c r="O82" s="119">
        <f t="shared" si="10"/>
        <v>0</v>
      </c>
      <c r="P82" s="119">
        <f t="shared" si="11"/>
        <v>2</v>
      </c>
      <c r="Q82" s="119"/>
      <c r="R82" s="119">
        <f t="shared" si="12"/>
        <v>0</v>
      </c>
      <c r="S82" s="119"/>
      <c r="T82" s="119"/>
      <c r="U82" s="119"/>
      <c r="V82" s="119"/>
      <c r="W82" s="119">
        <f t="shared" si="13"/>
        <v>0</v>
      </c>
      <c r="X82" s="119"/>
      <c r="Y82" s="442"/>
      <c r="Z82" s="579"/>
    </row>
    <row r="83" spans="1:26" ht="16.5">
      <c r="A83" s="581">
        <v>76</v>
      </c>
      <c r="B83" s="120" t="s">
        <v>208</v>
      </c>
      <c r="C83" s="119">
        <v>1</v>
      </c>
      <c r="D83" s="119">
        <v>0</v>
      </c>
      <c r="E83" s="119">
        <f t="shared" si="7"/>
        <v>0</v>
      </c>
      <c r="F83" s="119">
        <v>0</v>
      </c>
      <c r="G83" s="119">
        <v>0</v>
      </c>
      <c r="H83" s="119">
        <v>0</v>
      </c>
      <c r="I83" s="119">
        <f t="shared" si="8"/>
        <v>0</v>
      </c>
      <c r="J83" s="119"/>
      <c r="K83" s="441"/>
      <c r="L83" s="119"/>
      <c r="M83" s="119"/>
      <c r="N83" s="119"/>
      <c r="O83" s="119"/>
      <c r="P83" s="119">
        <f t="shared" si="11"/>
        <v>0</v>
      </c>
      <c r="Q83" s="119"/>
      <c r="R83" s="119"/>
      <c r="S83" s="119"/>
      <c r="T83" s="119"/>
      <c r="U83" s="119"/>
      <c r="V83" s="119"/>
      <c r="W83" s="119">
        <f t="shared" si="13"/>
        <v>0</v>
      </c>
      <c r="X83" s="119"/>
      <c r="Y83" s="442"/>
      <c r="Z83" s="579"/>
    </row>
    <row r="84" spans="1:26" ht="16.5">
      <c r="A84" s="581">
        <v>77</v>
      </c>
      <c r="B84" s="120" t="s">
        <v>209</v>
      </c>
      <c r="C84" s="119">
        <v>1</v>
      </c>
      <c r="D84" s="119">
        <v>1</v>
      </c>
      <c r="E84" s="119">
        <f t="shared" si="7"/>
        <v>100</v>
      </c>
      <c r="F84" s="119">
        <v>4</v>
      </c>
      <c r="G84" s="119">
        <v>0</v>
      </c>
      <c r="H84" s="119">
        <v>0</v>
      </c>
      <c r="I84" s="119">
        <f t="shared" si="8"/>
        <v>4</v>
      </c>
      <c r="J84" s="119">
        <v>1</v>
      </c>
      <c r="K84" s="441">
        <f t="shared" si="9"/>
        <v>25</v>
      </c>
      <c r="L84" s="119"/>
      <c r="M84" s="119"/>
      <c r="N84" s="119"/>
      <c r="O84" s="119">
        <f t="shared" si="10"/>
        <v>0</v>
      </c>
      <c r="P84" s="119">
        <f t="shared" si="11"/>
        <v>1</v>
      </c>
      <c r="Q84" s="119"/>
      <c r="R84" s="119">
        <f t="shared" si="12"/>
        <v>0</v>
      </c>
      <c r="S84" s="119"/>
      <c r="T84" s="119"/>
      <c r="U84" s="119"/>
      <c r="V84" s="119"/>
      <c r="W84" s="119">
        <f t="shared" si="13"/>
        <v>0</v>
      </c>
      <c r="X84" s="119"/>
      <c r="Y84" s="442"/>
      <c r="Z84" s="579"/>
    </row>
    <row r="85" spans="1:26" ht="16.5">
      <c r="A85" s="581">
        <v>78</v>
      </c>
      <c r="B85" s="120" t="s">
        <v>210</v>
      </c>
      <c r="C85" s="119">
        <v>1</v>
      </c>
      <c r="D85" s="119">
        <v>1</v>
      </c>
      <c r="E85" s="119">
        <f t="shared" si="7"/>
        <v>100</v>
      </c>
      <c r="F85" s="119">
        <v>19</v>
      </c>
      <c r="G85" s="119">
        <v>0</v>
      </c>
      <c r="H85" s="119">
        <v>0</v>
      </c>
      <c r="I85" s="119">
        <f t="shared" si="8"/>
        <v>19</v>
      </c>
      <c r="J85" s="119">
        <v>4</v>
      </c>
      <c r="K85" s="441">
        <f t="shared" si="9"/>
        <v>21.052631578947366</v>
      </c>
      <c r="L85" s="119"/>
      <c r="M85" s="119"/>
      <c r="N85" s="119"/>
      <c r="O85" s="119">
        <f t="shared" si="10"/>
        <v>0</v>
      </c>
      <c r="P85" s="119">
        <f t="shared" si="11"/>
        <v>4</v>
      </c>
      <c r="Q85" s="119"/>
      <c r="R85" s="119">
        <f t="shared" si="12"/>
        <v>0</v>
      </c>
      <c r="S85" s="119"/>
      <c r="T85" s="119"/>
      <c r="U85" s="119"/>
      <c r="V85" s="119"/>
      <c r="W85" s="119">
        <f t="shared" si="13"/>
        <v>0</v>
      </c>
      <c r="X85" s="119"/>
      <c r="Y85" s="442"/>
      <c r="Z85" s="579"/>
    </row>
    <row r="86" spans="1:26" ht="16.5">
      <c r="A86" s="581">
        <v>79</v>
      </c>
      <c r="B86" s="120" t="s">
        <v>211</v>
      </c>
      <c r="C86" s="119">
        <v>1</v>
      </c>
      <c r="D86" s="119">
        <v>0</v>
      </c>
      <c r="E86" s="119">
        <f t="shared" si="7"/>
        <v>0</v>
      </c>
      <c r="F86" s="119">
        <v>0</v>
      </c>
      <c r="G86" s="119">
        <v>0</v>
      </c>
      <c r="H86" s="119">
        <v>0</v>
      </c>
      <c r="I86" s="119">
        <f t="shared" si="8"/>
        <v>0</v>
      </c>
      <c r="J86" s="119"/>
      <c r="K86" s="441"/>
      <c r="L86" s="119"/>
      <c r="M86" s="119"/>
      <c r="N86" s="119"/>
      <c r="O86" s="119"/>
      <c r="P86" s="119">
        <f t="shared" si="11"/>
        <v>0</v>
      </c>
      <c r="Q86" s="119"/>
      <c r="R86" s="119"/>
      <c r="S86" s="119"/>
      <c r="T86" s="119"/>
      <c r="U86" s="119"/>
      <c r="V86" s="119"/>
      <c r="W86" s="119">
        <f t="shared" si="13"/>
        <v>0</v>
      </c>
      <c r="X86" s="119"/>
      <c r="Y86" s="444"/>
      <c r="Z86" s="579"/>
    </row>
    <row r="87" spans="1:26" ht="16.5">
      <c r="A87" s="581">
        <v>80</v>
      </c>
      <c r="B87" s="120" t="s">
        <v>212</v>
      </c>
      <c r="C87" s="119">
        <v>1</v>
      </c>
      <c r="D87" s="119">
        <v>1</v>
      </c>
      <c r="E87" s="119">
        <f t="shared" si="7"/>
        <v>100</v>
      </c>
      <c r="F87" s="119">
        <v>4</v>
      </c>
      <c r="G87" s="119">
        <v>0</v>
      </c>
      <c r="H87" s="119">
        <v>0</v>
      </c>
      <c r="I87" s="119">
        <f t="shared" si="8"/>
        <v>4</v>
      </c>
      <c r="J87" s="119">
        <v>2</v>
      </c>
      <c r="K87" s="441">
        <f t="shared" si="9"/>
        <v>50</v>
      </c>
      <c r="L87" s="119"/>
      <c r="M87" s="119"/>
      <c r="N87" s="119"/>
      <c r="O87" s="119">
        <f t="shared" si="10"/>
        <v>0</v>
      </c>
      <c r="P87" s="119">
        <f t="shared" si="11"/>
        <v>2</v>
      </c>
      <c r="Q87" s="119"/>
      <c r="R87" s="119">
        <f t="shared" si="12"/>
        <v>0</v>
      </c>
      <c r="S87" s="119"/>
      <c r="T87" s="119"/>
      <c r="U87" s="119"/>
      <c r="V87" s="119"/>
      <c r="W87" s="119">
        <f t="shared" si="13"/>
        <v>0</v>
      </c>
      <c r="X87" s="119"/>
      <c r="Y87" s="442"/>
      <c r="Z87" s="579"/>
    </row>
    <row r="88" spans="1:26" ht="16.5">
      <c r="A88" s="581">
        <v>81</v>
      </c>
      <c r="B88" s="120" t="s">
        <v>213</v>
      </c>
      <c r="C88" s="119">
        <v>1</v>
      </c>
      <c r="D88" s="119">
        <v>1</v>
      </c>
      <c r="E88" s="119">
        <f t="shared" si="7"/>
        <v>100</v>
      </c>
      <c r="F88" s="119">
        <v>5</v>
      </c>
      <c r="G88" s="119">
        <v>0</v>
      </c>
      <c r="H88" s="119">
        <v>0</v>
      </c>
      <c r="I88" s="119">
        <f t="shared" si="8"/>
        <v>5</v>
      </c>
      <c r="J88" s="119">
        <v>2</v>
      </c>
      <c r="K88" s="441">
        <f t="shared" si="9"/>
        <v>40</v>
      </c>
      <c r="L88" s="119"/>
      <c r="M88" s="119"/>
      <c r="N88" s="119"/>
      <c r="O88" s="119">
        <f t="shared" si="10"/>
        <v>0</v>
      </c>
      <c r="P88" s="119">
        <f t="shared" si="11"/>
        <v>2</v>
      </c>
      <c r="Q88" s="119"/>
      <c r="R88" s="119">
        <f t="shared" si="12"/>
        <v>0</v>
      </c>
      <c r="S88" s="119"/>
      <c r="T88" s="119"/>
      <c r="U88" s="119"/>
      <c r="V88" s="119"/>
      <c r="W88" s="119">
        <f t="shared" si="13"/>
        <v>0</v>
      </c>
      <c r="X88" s="119"/>
      <c r="Y88" s="442"/>
      <c r="Z88" s="579"/>
    </row>
    <row r="89" spans="1:26" ht="16.5">
      <c r="A89" s="581">
        <v>82</v>
      </c>
      <c r="B89" s="120" t="s">
        <v>214</v>
      </c>
      <c r="C89" s="119">
        <v>1</v>
      </c>
      <c r="D89" s="119">
        <v>1</v>
      </c>
      <c r="E89" s="119">
        <f t="shared" si="7"/>
        <v>100</v>
      </c>
      <c r="F89" s="119">
        <v>5</v>
      </c>
      <c r="G89" s="119">
        <v>0</v>
      </c>
      <c r="H89" s="119"/>
      <c r="I89" s="119">
        <f t="shared" si="8"/>
        <v>5</v>
      </c>
      <c r="J89" s="119">
        <v>5</v>
      </c>
      <c r="K89" s="441">
        <f t="shared" si="9"/>
        <v>100</v>
      </c>
      <c r="L89" s="119">
        <v>1</v>
      </c>
      <c r="M89" s="119"/>
      <c r="N89" s="119"/>
      <c r="O89" s="119">
        <f t="shared" si="10"/>
        <v>0</v>
      </c>
      <c r="P89" s="119">
        <f t="shared" si="11"/>
        <v>6</v>
      </c>
      <c r="Q89" s="119"/>
      <c r="R89" s="119">
        <f t="shared" si="12"/>
        <v>0</v>
      </c>
      <c r="S89" s="119"/>
      <c r="T89" s="119">
        <f>S89/L89*100</f>
        <v>0</v>
      </c>
      <c r="U89" s="119"/>
      <c r="V89" s="119"/>
      <c r="W89" s="119">
        <f t="shared" si="13"/>
        <v>0</v>
      </c>
      <c r="X89" s="119"/>
      <c r="Y89" s="442"/>
      <c r="Z89" s="579"/>
    </row>
    <row r="90" spans="1:26" ht="16.5">
      <c r="A90" s="581">
        <v>83</v>
      </c>
      <c r="B90" s="120" t="s">
        <v>215</v>
      </c>
      <c r="C90" s="119">
        <v>1</v>
      </c>
      <c r="D90" s="119">
        <v>1</v>
      </c>
      <c r="E90" s="119">
        <f t="shared" si="7"/>
        <v>100</v>
      </c>
      <c r="F90" s="119">
        <v>2</v>
      </c>
      <c r="G90" s="119">
        <v>0</v>
      </c>
      <c r="H90" s="119">
        <v>0</v>
      </c>
      <c r="I90" s="119">
        <f t="shared" si="8"/>
        <v>2</v>
      </c>
      <c r="J90" s="119">
        <v>1</v>
      </c>
      <c r="K90" s="441">
        <f t="shared" si="9"/>
        <v>50</v>
      </c>
      <c r="L90" s="119"/>
      <c r="M90" s="119"/>
      <c r="N90" s="119"/>
      <c r="O90" s="119">
        <f t="shared" si="10"/>
        <v>0</v>
      </c>
      <c r="P90" s="119">
        <f t="shared" si="11"/>
        <v>1</v>
      </c>
      <c r="Q90" s="119"/>
      <c r="R90" s="119">
        <f t="shared" si="12"/>
        <v>0</v>
      </c>
      <c r="S90" s="119"/>
      <c r="T90" s="119"/>
      <c r="U90" s="119"/>
      <c r="V90" s="119"/>
      <c r="W90" s="119">
        <f t="shared" si="13"/>
        <v>0</v>
      </c>
      <c r="X90" s="119"/>
      <c r="Y90" s="442"/>
      <c r="Z90" s="579"/>
    </row>
    <row r="91" spans="1:26" ht="16.5">
      <c r="A91" s="581">
        <v>84</v>
      </c>
      <c r="B91" s="120" t="s">
        <v>216</v>
      </c>
      <c r="C91" s="119">
        <v>1</v>
      </c>
      <c r="D91" s="119">
        <v>1</v>
      </c>
      <c r="E91" s="119">
        <f t="shared" si="7"/>
        <v>100</v>
      </c>
      <c r="F91" s="119">
        <v>4</v>
      </c>
      <c r="G91" s="119">
        <v>0</v>
      </c>
      <c r="H91" s="119">
        <v>0</v>
      </c>
      <c r="I91" s="119">
        <f t="shared" si="8"/>
        <v>4</v>
      </c>
      <c r="J91" s="119">
        <v>5</v>
      </c>
      <c r="K91" s="441">
        <f t="shared" si="9"/>
        <v>125</v>
      </c>
      <c r="L91" s="119"/>
      <c r="M91" s="119"/>
      <c r="N91" s="119"/>
      <c r="O91" s="119">
        <f t="shared" si="10"/>
        <v>0</v>
      </c>
      <c r="P91" s="119">
        <f t="shared" si="11"/>
        <v>5</v>
      </c>
      <c r="Q91" s="119"/>
      <c r="R91" s="119">
        <f t="shared" si="12"/>
        <v>0</v>
      </c>
      <c r="S91" s="119"/>
      <c r="T91" s="119"/>
      <c r="U91" s="119"/>
      <c r="V91" s="119"/>
      <c r="W91" s="119">
        <f t="shared" si="13"/>
        <v>0</v>
      </c>
      <c r="X91" s="119"/>
      <c r="Y91" s="442"/>
      <c r="Z91" s="579"/>
    </row>
    <row r="92" spans="1:26" ht="16.5">
      <c r="A92" s="581">
        <v>85</v>
      </c>
      <c r="B92" s="120" t="s">
        <v>217</v>
      </c>
      <c r="C92" s="119">
        <v>1</v>
      </c>
      <c r="D92" s="119">
        <v>1</v>
      </c>
      <c r="E92" s="119">
        <f t="shared" si="7"/>
        <v>100</v>
      </c>
      <c r="F92" s="119">
        <v>25</v>
      </c>
      <c r="G92" s="119">
        <v>0</v>
      </c>
      <c r="H92" s="119"/>
      <c r="I92" s="119">
        <f t="shared" si="8"/>
        <v>25</v>
      </c>
      <c r="J92" s="119">
        <v>14</v>
      </c>
      <c r="K92" s="441">
        <f t="shared" si="9"/>
        <v>56.00000000000001</v>
      </c>
      <c r="L92" s="119"/>
      <c r="M92" s="119"/>
      <c r="N92" s="119"/>
      <c r="O92" s="119">
        <f t="shared" si="10"/>
        <v>0</v>
      </c>
      <c r="P92" s="119">
        <f t="shared" si="11"/>
        <v>14</v>
      </c>
      <c r="Q92" s="119"/>
      <c r="R92" s="119">
        <f t="shared" si="12"/>
        <v>0</v>
      </c>
      <c r="S92" s="119"/>
      <c r="T92" s="119"/>
      <c r="U92" s="119"/>
      <c r="V92" s="119"/>
      <c r="W92" s="119">
        <f t="shared" si="13"/>
        <v>0</v>
      </c>
      <c r="X92" s="119"/>
      <c r="Y92" s="442"/>
      <c r="Z92" s="579"/>
    </row>
    <row r="93" spans="1:26" ht="16.5">
      <c r="A93" s="581">
        <v>86</v>
      </c>
      <c r="B93" s="120" t="s">
        <v>218</v>
      </c>
      <c r="C93" s="119">
        <v>1</v>
      </c>
      <c r="D93" s="119">
        <v>0</v>
      </c>
      <c r="E93" s="119">
        <f t="shared" si="7"/>
        <v>0</v>
      </c>
      <c r="F93" s="119">
        <v>4</v>
      </c>
      <c r="G93" s="119">
        <v>0</v>
      </c>
      <c r="H93" s="119">
        <v>0</v>
      </c>
      <c r="I93" s="119">
        <f t="shared" si="8"/>
        <v>4</v>
      </c>
      <c r="J93" s="119">
        <v>1</v>
      </c>
      <c r="K93" s="441">
        <f t="shared" si="9"/>
        <v>25</v>
      </c>
      <c r="L93" s="119"/>
      <c r="M93" s="119"/>
      <c r="N93" s="119"/>
      <c r="O93" s="119">
        <f t="shared" si="10"/>
        <v>0</v>
      </c>
      <c r="P93" s="119">
        <f t="shared" si="11"/>
        <v>1</v>
      </c>
      <c r="Q93" s="119"/>
      <c r="R93" s="119">
        <f t="shared" si="12"/>
        <v>0</v>
      </c>
      <c r="S93" s="119"/>
      <c r="T93" s="119"/>
      <c r="U93" s="119"/>
      <c r="V93" s="119"/>
      <c r="W93" s="119">
        <f t="shared" si="13"/>
        <v>0</v>
      </c>
      <c r="X93" s="119"/>
      <c r="Y93" s="442"/>
      <c r="Z93" s="579"/>
    </row>
    <row r="94" spans="1:26" ht="16.5">
      <c r="A94" s="581">
        <v>87</v>
      </c>
      <c r="B94" s="120" t="s">
        <v>219</v>
      </c>
      <c r="C94" s="119">
        <v>1</v>
      </c>
      <c r="D94" s="119">
        <v>1</v>
      </c>
      <c r="E94" s="119">
        <f t="shared" si="7"/>
        <v>100</v>
      </c>
      <c r="F94" s="119">
        <v>8</v>
      </c>
      <c r="G94" s="119">
        <v>0</v>
      </c>
      <c r="H94" s="119">
        <v>0</v>
      </c>
      <c r="I94" s="119">
        <f t="shared" si="8"/>
        <v>8</v>
      </c>
      <c r="J94" s="119">
        <v>8</v>
      </c>
      <c r="K94" s="441">
        <f t="shared" si="9"/>
        <v>100</v>
      </c>
      <c r="L94" s="119"/>
      <c r="M94" s="119"/>
      <c r="N94" s="119"/>
      <c r="O94" s="119">
        <f t="shared" si="10"/>
        <v>0</v>
      </c>
      <c r="P94" s="119">
        <f t="shared" si="11"/>
        <v>8</v>
      </c>
      <c r="Q94" s="119"/>
      <c r="R94" s="119">
        <f t="shared" si="12"/>
        <v>0</v>
      </c>
      <c r="S94" s="119"/>
      <c r="T94" s="119"/>
      <c r="U94" s="119"/>
      <c r="V94" s="119"/>
      <c r="W94" s="119">
        <f t="shared" si="13"/>
        <v>0</v>
      </c>
      <c r="X94" s="119"/>
      <c r="Y94" s="442"/>
      <c r="Z94" s="579"/>
    </row>
    <row r="95" spans="1:26" ht="16.5">
      <c r="A95" s="581">
        <v>88</v>
      </c>
      <c r="B95" s="120" t="s">
        <v>220</v>
      </c>
      <c r="C95" s="119">
        <v>1</v>
      </c>
      <c r="D95" s="119">
        <v>0</v>
      </c>
      <c r="E95" s="119">
        <f t="shared" si="7"/>
        <v>0</v>
      </c>
      <c r="F95" s="119">
        <v>0</v>
      </c>
      <c r="G95" s="119">
        <v>0</v>
      </c>
      <c r="H95" s="119">
        <v>0</v>
      </c>
      <c r="I95" s="119">
        <f t="shared" si="8"/>
        <v>0</v>
      </c>
      <c r="J95" s="119"/>
      <c r="K95" s="441"/>
      <c r="L95" s="119"/>
      <c r="M95" s="119"/>
      <c r="N95" s="119"/>
      <c r="O95" s="119"/>
      <c r="P95" s="119">
        <f t="shared" si="11"/>
        <v>0</v>
      </c>
      <c r="Q95" s="119"/>
      <c r="R95" s="119"/>
      <c r="S95" s="119"/>
      <c r="T95" s="119"/>
      <c r="U95" s="119"/>
      <c r="V95" s="119"/>
      <c r="W95" s="119">
        <f t="shared" si="13"/>
        <v>0</v>
      </c>
      <c r="X95" s="119"/>
      <c r="Y95" s="442"/>
      <c r="Z95" s="579"/>
    </row>
    <row r="96" spans="1:26" ht="16.5">
      <c r="A96" s="581">
        <v>89</v>
      </c>
      <c r="B96" s="577" t="s">
        <v>221</v>
      </c>
      <c r="C96" s="119">
        <v>1</v>
      </c>
      <c r="D96" s="119">
        <v>0</v>
      </c>
      <c r="E96" s="119">
        <f t="shared" si="7"/>
        <v>0</v>
      </c>
      <c r="F96" s="119">
        <v>0</v>
      </c>
      <c r="G96" s="119">
        <v>0</v>
      </c>
      <c r="H96" s="119">
        <v>0</v>
      </c>
      <c r="I96" s="119">
        <f t="shared" si="8"/>
        <v>0</v>
      </c>
      <c r="J96" s="119">
        <v>0</v>
      </c>
      <c r="K96" s="441"/>
      <c r="L96" s="119"/>
      <c r="M96" s="119"/>
      <c r="N96" s="119"/>
      <c r="O96" s="119"/>
      <c r="P96" s="119">
        <f t="shared" si="11"/>
        <v>0</v>
      </c>
      <c r="Q96" s="119"/>
      <c r="R96" s="119"/>
      <c r="S96" s="119"/>
      <c r="T96" s="119"/>
      <c r="U96" s="119"/>
      <c r="V96" s="119"/>
      <c r="W96" s="119">
        <f t="shared" si="13"/>
        <v>0</v>
      </c>
      <c r="X96" s="119"/>
      <c r="Y96" s="442"/>
      <c r="Z96" s="579"/>
    </row>
    <row r="97" spans="1:26" ht="16.5">
      <c r="A97" s="581">
        <v>90</v>
      </c>
      <c r="B97" s="577" t="s">
        <v>222</v>
      </c>
      <c r="C97" s="119">
        <v>1</v>
      </c>
      <c r="D97" s="119">
        <v>0</v>
      </c>
      <c r="E97" s="119">
        <f t="shared" si="7"/>
        <v>0</v>
      </c>
      <c r="F97" s="119">
        <v>0</v>
      </c>
      <c r="G97" s="119">
        <v>0</v>
      </c>
      <c r="H97" s="119">
        <v>0</v>
      </c>
      <c r="I97" s="119">
        <f t="shared" si="8"/>
        <v>0</v>
      </c>
      <c r="J97" s="119"/>
      <c r="K97" s="441"/>
      <c r="L97" s="119"/>
      <c r="M97" s="119"/>
      <c r="N97" s="119"/>
      <c r="O97" s="119"/>
      <c r="P97" s="119">
        <f t="shared" si="11"/>
        <v>0</v>
      </c>
      <c r="Q97" s="119"/>
      <c r="R97" s="119"/>
      <c r="S97" s="119"/>
      <c r="T97" s="119"/>
      <c r="U97" s="119"/>
      <c r="V97" s="119"/>
      <c r="W97" s="119">
        <f t="shared" si="13"/>
        <v>0</v>
      </c>
      <c r="X97" s="119"/>
      <c r="Y97" s="442"/>
      <c r="Z97" s="579"/>
    </row>
    <row r="98" spans="1:26" ht="16.5">
      <c r="A98" s="581">
        <v>91</v>
      </c>
      <c r="B98" s="120" t="s">
        <v>223</v>
      </c>
      <c r="C98" s="119">
        <v>1</v>
      </c>
      <c r="D98" s="119">
        <v>0</v>
      </c>
      <c r="E98" s="119">
        <f t="shared" si="7"/>
        <v>0</v>
      </c>
      <c r="F98" s="119">
        <v>0</v>
      </c>
      <c r="G98" s="119">
        <v>0</v>
      </c>
      <c r="H98" s="119">
        <v>0</v>
      </c>
      <c r="I98" s="119">
        <f t="shared" si="8"/>
        <v>0</v>
      </c>
      <c r="J98" s="119">
        <v>0</v>
      </c>
      <c r="K98" s="441"/>
      <c r="L98" s="119"/>
      <c r="M98" s="119"/>
      <c r="N98" s="119"/>
      <c r="O98" s="119"/>
      <c r="P98" s="119">
        <f t="shared" si="11"/>
        <v>0</v>
      </c>
      <c r="Q98" s="119"/>
      <c r="R98" s="119"/>
      <c r="S98" s="119"/>
      <c r="T98" s="119"/>
      <c r="U98" s="119"/>
      <c r="V98" s="119"/>
      <c r="W98" s="119">
        <f t="shared" si="13"/>
        <v>0</v>
      </c>
      <c r="X98" s="119"/>
      <c r="Y98" s="442"/>
      <c r="Z98" s="579"/>
    </row>
    <row r="99" spans="1:26" ht="17.25" thickBot="1">
      <c r="A99" s="582">
        <v>92</v>
      </c>
      <c r="B99" s="576" t="s">
        <v>224</v>
      </c>
      <c r="C99" s="139">
        <v>1</v>
      </c>
      <c r="D99" s="139">
        <v>1</v>
      </c>
      <c r="E99" s="139">
        <f t="shared" si="7"/>
        <v>100</v>
      </c>
      <c r="F99" s="139">
        <v>1</v>
      </c>
      <c r="G99" s="139">
        <v>0</v>
      </c>
      <c r="H99" s="139">
        <v>0</v>
      </c>
      <c r="I99" s="139">
        <f t="shared" si="8"/>
        <v>1</v>
      </c>
      <c r="J99" s="139">
        <v>1</v>
      </c>
      <c r="K99" s="445">
        <f t="shared" si="9"/>
        <v>100</v>
      </c>
      <c r="L99" s="139"/>
      <c r="M99" s="139"/>
      <c r="N99" s="139"/>
      <c r="O99" s="139">
        <f t="shared" si="10"/>
        <v>0</v>
      </c>
      <c r="P99" s="139">
        <f t="shared" si="11"/>
        <v>1</v>
      </c>
      <c r="Q99" s="139"/>
      <c r="R99" s="139">
        <f t="shared" si="12"/>
        <v>0</v>
      </c>
      <c r="S99" s="139"/>
      <c r="T99" s="139"/>
      <c r="U99" s="139"/>
      <c r="V99" s="139"/>
      <c r="W99" s="139">
        <f t="shared" si="13"/>
        <v>0</v>
      </c>
      <c r="X99" s="139"/>
      <c r="Y99" s="446"/>
      <c r="Z99" s="583"/>
    </row>
    <row r="100" spans="1:26" ht="22.5" customHeight="1" thickBot="1">
      <c r="A100" s="585"/>
      <c r="B100" s="586" t="s">
        <v>0</v>
      </c>
      <c r="C100" s="587">
        <v>92</v>
      </c>
      <c r="D100" s="587">
        <f>SUM(D8:D99)</f>
        <v>57</v>
      </c>
      <c r="E100" s="588">
        <f t="shared" si="7"/>
        <v>61.95652173913043</v>
      </c>
      <c r="F100" s="587">
        <f>SUM(F8:F99)</f>
        <v>702</v>
      </c>
      <c r="G100" s="587">
        <f>SUM(G8:G99)</f>
        <v>43</v>
      </c>
      <c r="H100" s="587">
        <f>SUM(H8:H99)</f>
        <v>35</v>
      </c>
      <c r="I100" s="587">
        <f t="shared" si="8"/>
        <v>780</v>
      </c>
      <c r="J100" s="587">
        <f>SUM(J8:J99)</f>
        <v>252</v>
      </c>
      <c r="K100" s="588">
        <f t="shared" si="9"/>
        <v>35.8974358974359</v>
      </c>
      <c r="L100" s="587">
        <v>3</v>
      </c>
      <c r="M100" s="588">
        <f>L100/G100*100</f>
        <v>6.976744186046512</v>
      </c>
      <c r="N100" s="587">
        <v>4</v>
      </c>
      <c r="O100" s="588">
        <f t="shared" si="10"/>
        <v>0.5128205128205128</v>
      </c>
      <c r="P100" s="587">
        <f t="shared" si="11"/>
        <v>259</v>
      </c>
      <c r="Q100" s="587">
        <v>1</v>
      </c>
      <c r="R100" s="588">
        <f t="shared" si="12"/>
        <v>0.3968253968253968</v>
      </c>
      <c r="S100" s="587"/>
      <c r="T100" s="587">
        <f>S100/L100*100</f>
        <v>0</v>
      </c>
      <c r="U100" s="587"/>
      <c r="V100" s="587">
        <f>U100/N100*100</f>
        <v>0</v>
      </c>
      <c r="W100" s="587">
        <f t="shared" si="13"/>
        <v>1</v>
      </c>
      <c r="X100" s="589">
        <f>SUM(X8:X99)</f>
        <v>10</v>
      </c>
      <c r="Y100" s="590">
        <f>SUM(Y8:Y99)</f>
        <v>0</v>
      </c>
      <c r="Z100" s="591"/>
    </row>
    <row r="101" ht="19.5" customHeight="1"/>
  </sheetData>
  <sheetProtection/>
  <mergeCells count="25">
    <mergeCell ref="J4:P4"/>
    <mergeCell ref="X4:Y4"/>
    <mergeCell ref="L5:M5"/>
    <mergeCell ref="N5:O5"/>
    <mergeCell ref="S5:T5"/>
    <mergeCell ref="X5:X6"/>
    <mergeCell ref="Y5:Y6"/>
    <mergeCell ref="D5:E5"/>
    <mergeCell ref="P5:P6"/>
    <mergeCell ref="F5:F6"/>
    <mergeCell ref="Q5:R5"/>
    <mergeCell ref="G5:G6"/>
    <mergeCell ref="H5:H6"/>
    <mergeCell ref="I5:I6"/>
    <mergeCell ref="J5:K5"/>
    <mergeCell ref="A2:X2"/>
    <mergeCell ref="A3:X3"/>
    <mergeCell ref="A4:A6"/>
    <mergeCell ref="B4:E4"/>
    <mergeCell ref="F4:I4"/>
    <mergeCell ref="Q4:W4"/>
    <mergeCell ref="B5:B6"/>
    <mergeCell ref="C5:C6"/>
    <mergeCell ref="U5:V5"/>
    <mergeCell ref="W5:W6"/>
  </mergeCells>
  <printOptions/>
  <pageMargins left="0.118110236220472" right="0.18" top="0.15748031496063" bottom="0.118110236220472" header="0.15748031496063" footer="0.118110236220472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129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5.421875" style="574" customWidth="1"/>
    <col min="2" max="2" width="17.8515625" style="574" customWidth="1"/>
    <col min="3" max="3" width="6.8515625" style="574" customWidth="1"/>
    <col min="4" max="4" width="6.7109375" style="574" customWidth="1"/>
    <col min="5" max="5" width="6.57421875" style="666" customWidth="1"/>
    <col min="6" max="6" width="7.140625" style="574" customWidth="1"/>
    <col min="7" max="7" width="7.28125" style="574" customWidth="1"/>
    <col min="8" max="9" width="7.421875" style="574" customWidth="1"/>
    <col min="10" max="10" width="7.57421875" style="574" customWidth="1"/>
    <col min="11" max="11" width="6.28125" style="660" customWidth="1"/>
    <col min="12" max="12" width="6.8515625" style="574" customWidth="1"/>
    <col min="13" max="13" width="6.7109375" style="574" customWidth="1"/>
    <col min="14" max="14" width="6.57421875" style="574" customWidth="1"/>
    <col min="15" max="15" width="7.140625" style="574" customWidth="1"/>
    <col min="16" max="16" width="7.57421875" style="574" customWidth="1"/>
    <col min="17" max="18" width="7.140625" style="574" customWidth="1"/>
    <col min="19" max="19" width="6.57421875" style="574" customWidth="1"/>
    <col min="20" max="20" width="6.28125" style="574" customWidth="1"/>
    <col min="21" max="21" width="7.140625" style="574" customWidth="1"/>
    <col min="22" max="22" width="5.57421875" style="574" customWidth="1"/>
    <col min="23" max="23" width="6.8515625" style="574" customWidth="1"/>
    <col min="24" max="25" width="8.8515625" style="574" customWidth="1"/>
    <col min="26" max="16384" width="9.140625" style="574" customWidth="1"/>
  </cols>
  <sheetData>
    <row r="1" spans="1:25" ht="17.25">
      <c r="A1" s="1074" t="s">
        <v>26</v>
      </c>
      <c r="B1" s="1075"/>
      <c r="C1" s="1075"/>
      <c r="D1" s="1075"/>
      <c r="E1" s="1075"/>
      <c r="F1" s="1075"/>
      <c r="G1" s="1075"/>
      <c r="H1" s="1075"/>
      <c r="I1" s="1075"/>
      <c r="J1" s="1075"/>
      <c r="K1" s="1075"/>
      <c r="L1" s="1075"/>
      <c r="M1" s="1075"/>
      <c r="N1" s="1075"/>
      <c r="O1" s="1075"/>
      <c r="P1" s="1075"/>
      <c r="Q1" s="1075"/>
      <c r="R1" s="1075"/>
      <c r="S1" s="1075"/>
      <c r="T1" s="1075"/>
      <c r="U1" s="1075"/>
      <c r="V1" s="1075"/>
      <c r="W1" s="1075"/>
      <c r="X1" s="1075"/>
      <c r="Y1" s="592"/>
    </row>
    <row r="2" spans="1:25" ht="42" customHeight="1" thickBot="1">
      <c r="A2" s="1076" t="s">
        <v>869</v>
      </c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  <c r="Q2" s="1077"/>
      <c r="R2" s="1077"/>
      <c r="S2" s="1077"/>
      <c r="T2" s="1077"/>
      <c r="U2" s="1077"/>
      <c r="V2" s="1077"/>
      <c r="W2" s="1077"/>
      <c r="X2" s="1077"/>
      <c r="Y2" s="1078"/>
    </row>
    <row r="3" spans="1:25" ht="62.25" customHeight="1">
      <c r="A3" s="1079" t="s">
        <v>552</v>
      </c>
      <c r="B3" s="1080" t="s">
        <v>642</v>
      </c>
      <c r="C3" s="1081"/>
      <c r="D3" s="1081"/>
      <c r="E3" s="1082"/>
      <c r="F3" s="1083" t="s">
        <v>20</v>
      </c>
      <c r="G3" s="1084"/>
      <c r="H3" s="1085"/>
      <c r="I3" s="1086"/>
      <c r="J3" s="1083" t="s">
        <v>870</v>
      </c>
      <c r="K3" s="1084"/>
      <c r="L3" s="1084"/>
      <c r="M3" s="1084"/>
      <c r="N3" s="1084"/>
      <c r="O3" s="1084"/>
      <c r="P3" s="1086"/>
      <c r="Q3" s="1087" t="s">
        <v>18</v>
      </c>
      <c r="R3" s="1088"/>
      <c r="S3" s="1088"/>
      <c r="T3" s="1088"/>
      <c r="U3" s="1088"/>
      <c r="V3" s="1088"/>
      <c r="W3" s="1089"/>
      <c r="X3" s="1083" t="s">
        <v>838</v>
      </c>
      <c r="Y3" s="1090"/>
    </row>
    <row r="4" spans="1:28" ht="44.25" customHeight="1">
      <c r="A4" s="1079"/>
      <c r="B4" s="1091" t="s">
        <v>57</v>
      </c>
      <c r="C4" s="1093" t="s">
        <v>643</v>
      </c>
      <c r="D4" s="1095" t="s">
        <v>226</v>
      </c>
      <c r="E4" s="1096"/>
      <c r="F4" s="1091" t="s">
        <v>16</v>
      </c>
      <c r="G4" s="1093" t="s">
        <v>58</v>
      </c>
      <c r="H4" s="1099" t="s">
        <v>644</v>
      </c>
      <c r="I4" s="1101" t="s">
        <v>0</v>
      </c>
      <c r="J4" s="1103" t="s">
        <v>16</v>
      </c>
      <c r="K4" s="1104"/>
      <c r="L4" s="1095" t="s">
        <v>58</v>
      </c>
      <c r="M4" s="1112"/>
      <c r="N4" s="1095" t="s">
        <v>645</v>
      </c>
      <c r="O4" s="1112"/>
      <c r="P4" s="1101" t="s">
        <v>0</v>
      </c>
      <c r="Q4" s="1113" t="s">
        <v>16</v>
      </c>
      <c r="R4" s="1114"/>
      <c r="S4" s="1115" t="s">
        <v>58</v>
      </c>
      <c r="T4" s="1114"/>
      <c r="U4" s="1095" t="s">
        <v>645</v>
      </c>
      <c r="V4" s="1116"/>
      <c r="W4" s="1107" t="s">
        <v>0</v>
      </c>
      <c r="X4" s="1109" t="s">
        <v>839</v>
      </c>
      <c r="Y4" s="1110" t="s">
        <v>840</v>
      </c>
      <c r="AB4" s="593"/>
    </row>
    <row r="5" spans="1:25" ht="31.5" customHeight="1" thickBot="1">
      <c r="A5" s="1079"/>
      <c r="B5" s="1092"/>
      <c r="C5" s="1094"/>
      <c r="D5" s="594" t="s">
        <v>293</v>
      </c>
      <c r="E5" s="661" t="s">
        <v>12</v>
      </c>
      <c r="F5" s="1097"/>
      <c r="G5" s="1098"/>
      <c r="H5" s="1100"/>
      <c r="I5" s="1102"/>
      <c r="J5" s="595" t="s">
        <v>60</v>
      </c>
      <c r="K5" s="656" t="s">
        <v>12</v>
      </c>
      <c r="L5" s="596" t="s">
        <v>60</v>
      </c>
      <c r="M5" s="594" t="s">
        <v>12</v>
      </c>
      <c r="N5" s="597" t="s">
        <v>60</v>
      </c>
      <c r="O5" s="594" t="s">
        <v>12</v>
      </c>
      <c r="P5" s="1108"/>
      <c r="Q5" s="595" t="s">
        <v>60</v>
      </c>
      <c r="R5" s="594" t="s">
        <v>12</v>
      </c>
      <c r="S5" s="596" t="s">
        <v>60</v>
      </c>
      <c r="T5" s="594" t="s">
        <v>12</v>
      </c>
      <c r="U5" s="596" t="s">
        <v>60</v>
      </c>
      <c r="V5" s="594" t="s">
        <v>12</v>
      </c>
      <c r="W5" s="1108"/>
      <c r="X5" s="1092"/>
      <c r="Y5" s="1111"/>
    </row>
    <row r="6" spans="1:25" ht="17.25" thickBot="1">
      <c r="A6" s="598">
        <v>1</v>
      </c>
      <c r="B6" s="599">
        <v>2</v>
      </c>
      <c r="C6" s="600">
        <v>3</v>
      </c>
      <c r="D6" s="601">
        <v>4</v>
      </c>
      <c r="E6" s="662">
        <v>5</v>
      </c>
      <c r="F6" s="599">
        <v>6</v>
      </c>
      <c r="G6" s="602">
        <v>7</v>
      </c>
      <c r="H6" s="602">
        <v>8</v>
      </c>
      <c r="I6" s="603">
        <v>9</v>
      </c>
      <c r="J6" s="600">
        <v>10</v>
      </c>
      <c r="K6" s="657">
        <v>11</v>
      </c>
      <c r="L6" s="602">
        <v>12</v>
      </c>
      <c r="M6" s="602">
        <v>13</v>
      </c>
      <c r="N6" s="602">
        <v>14</v>
      </c>
      <c r="O6" s="604">
        <v>15</v>
      </c>
      <c r="P6" s="605">
        <v>16</v>
      </c>
      <c r="Q6" s="600">
        <v>17</v>
      </c>
      <c r="R6" s="602">
        <v>18</v>
      </c>
      <c r="S6" s="602">
        <v>19</v>
      </c>
      <c r="T6" s="602">
        <v>20</v>
      </c>
      <c r="U6" s="602">
        <v>21</v>
      </c>
      <c r="V6" s="604">
        <v>22</v>
      </c>
      <c r="W6" s="605">
        <v>23</v>
      </c>
      <c r="X6" s="599">
        <v>24</v>
      </c>
      <c r="Y6" s="606">
        <v>25</v>
      </c>
    </row>
    <row r="7" spans="1:25" ht="16.5" customHeight="1">
      <c r="A7" s="607">
        <v>1</v>
      </c>
      <c r="B7" s="608" t="s">
        <v>646</v>
      </c>
      <c r="C7" s="609">
        <v>1</v>
      </c>
      <c r="D7" s="610">
        <f>IF(((J7=0)*AND(L7=0)*AND(N7=0)),0,1)</f>
        <v>1</v>
      </c>
      <c r="E7" s="663">
        <f>D7/C7*100</f>
        <v>100</v>
      </c>
      <c r="F7" s="611">
        <v>1046</v>
      </c>
      <c r="G7" s="612">
        <v>52</v>
      </c>
      <c r="H7" s="613">
        <v>95</v>
      </c>
      <c r="I7" s="614">
        <f>SUM(F7:H7)</f>
        <v>1193</v>
      </c>
      <c r="J7" s="615">
        <v>29</v>
      </c>
      <c r="K7" s="621">
        <f aca="true" t="shared" si="0" ref="K7:K70">IF((F7=0),,J7/F7*100)</f>
        <v>2.7724665391969405</v>
      </c>
      <c r="L7" s="617">
        <v>11</v>
      </c>
      <c r="M7" s="616">
        <f aca="true" t="shared" si="1" ref="M7:M70">IF((G7=0),,L7/G7*100)</f>
        <v>21.153846153846153</v>
      </c>
      <c r="N7" s="617">
        <v>2</v>
      </c>
      <c r="O7" s="618">
        <f aca="true" t="shared" si="2" ref="O7:O70">IF((H7=0),,N7/H7*100)</f>
        <v>2.1052631578947367</v>
      </c>
      <c r="P7" s="619">
        <f>J7+L7+N7</f>
        <v>42</v>
      </c>
      <c r="Q7" s="620">
        <v>5</v>
      </c>
      <c r="R7" s="616">
        <f aca="true" t="shared" si="3" ref="R7:R70">IF((J7=0),,Q7/J7*100)</f>
        <v>17.24137931034483</v>
      </c>
      <c r="S7" s="621">
        <v>1</v>
      </c>
      <c r="T7" s="616">
        <f aca="true" t="shared" si="4" ref="T7:T70">IF((L7=0),,S7/L7*100)</f>
        <v>9.090909090909092</v>
      </c>
      <c r="U7" s="621">
        <v>0</v>
      </c>
      <c r="V7" s="618">
        <f aca="true" t="shared" si="5" ref="V7:V70">IF((N7=0),,U7/N7*100)</f>
        <v>0</v>
      </c>
      <c r="W7" s="622">
        <f>Q7+S7+U7</f>
        <v>6</v>
      </c>
      <c r="X7" s="623">
        <v>0</v>
      </c>
      <c r="Y7" s="624">
        <v>0</v>
      </c>
    </row>
    <row r="8" spans="1:25" ht="16.5" customHeight="1">
      <c r="A8" s="625">
        <v>2</v>
      </c>
      <c r="B8" s="626" t="s">
        <v>647</v>
      </c>
      <c r="C8" s="609">
        <v>1</v>
      </c>
      <c r="D8" s="617">
        <f aca="true" t="shared" si="6" ref="D8:D71">IF(((J8=0)*AND(L8=0)*AND(N8=0)),0,1)</f>
        <v>0</v>
      </c>
      <c r="E8" s="663">
        <f aca="true" t="shared" si="7" ref="E8:E71">D8/C8*100</f>
        <v>0</v>
      </c>
      <c r="F8" s="627">
        <v>1</v>
      </c>
      <c r="G8" s="628">
        <v>0</v>
      </c>
      <c r="H8" s="628">
        <v>0</v>
      </c>
      <c r="I8" s="614">
        <f aca="true" t="shared" si="8" ref="I8:I71">SUM(F8:H8)</f>
        <v>1</v>
      </c>
      <c r="J8" s="615">
        <v>0</v>
      </c>
      <c r="K8" s="621">
        <f t="shared" si="0"/>
        <v>0</v>
      </c>
      <c r="L8" s="617">
        <v>0</v>
      </c>
      <c r="M8" s="616">
        <f t="shared" si="1"/>
        <v>0</v>
      </c>
      <c r="N8" s="617">
        <v>0</v>
      </c>
      <c r="O8" s="616">
        <f t="shared" si="2"/>
        <v>0</v>
      </c>
      <c r="P8" s="619">
        <f aca="true" t="shared" si="9" ref="P8:P71">J8+L8+N8</f>
        <v>0</v>
      </c>
      <c r="Q8" s="629">
        <v>0</v>
      </c>
      <c r="R8" s="616">
        <f t="shared" si="3"/>
        <v>0</v>
      </c>
      <c r="S8" s="621">
        <v>0</v>
      </c>
      <c r="T8" s="616">
        <f t="shared" si="4"/>
        <v>0</v>
      </c>
      <c r="U8" s="621">
        <v>0</v>
      </c>
      <c r="V8" s="630">
        <f t="shared" si="5"/>
        <v>0</v>
      </c>
      <c r="W8" s="622">
        <f aca="true" t="shared" si="10" ref="W8:W71">Q8+S8+U8</f>
        <v>0</v>
      </c>
      <c r="X8" s="631">
        <v>0</v>
      </c>
      <c r="Y8" s="632">
        <v>0</v>
      </c>
    </row>
    <row r="9" spans="1:25" ht="16.5" customHeight="1">
      <c r="A9" s="625">
        <v>3</v>
      </c>
      <c r="B9" s="633" t="s">
        <v>648</v>
      </c>
      <c r="C9" s="609">
        <v>1</v>
      </c>
      <c r="D9" s="617">
        <f t="shared" si="6"/>
        <v>0</v>
      </c>
      <c r="E9" s="663">
        <f t="shared" si="7"/>
        <v>0</v>
      </c>
      <c r="F9" s="627">
        <v>1</v>
      </c>
      <c r="G9" s="628">
        <v>0</v>
      </c>
      <c r="H9" s="628">
        <v>0</v>
      </c>
      <c r="I9" s="614">
        <f t="shared" si="8"/>
        <v>1</v>
      </c>
      <c r="J9" s="615">
        <v>0</v>
      </c>
      <c r="K9" s="621">
        <f t="shared" si="0"/>
        <v>0</v>
      </c>
      <c r="L9" s="617">
        <v>0</v>
      </c>
      <c r="M9" s="616">
        <f t="shared" si="1"/>
        <v>0</v>
      </c>
      <c r="N9" s="617">
        <v>0</v>
      </c>
      <c r="O9" s="616">
        <f t="shared" si="2"/>
        <v>0</v>
      </c>
      <c r="P9" s="619">
        <f t="shared" si="9"/>
        <v>0</v>
      </c>
      <c r="Q9" s="629">
        <v>0</v>
      </c>
      <c r="R9" s="616">
        <f t="shared" si="3"/>
        <v>0</v>
      </c>
      <c r="S9" s="621">
        <v>0</v>
      </c>
      <c r="T9" s="616">
        <f t="shared" si="4"/>
        <v>0</v>
      </c>
      <c r="U9" s="621">
        <v>0</v>
      </c>
      <c r="V9" s="630">
        <f t="shared" si="5"/>
        <v>0</v>
      </c>
      <c r="W9" s="622">
        <f t="shared" si="10"/>
        <v>0</v>
      </c>
      <c r="X9" s="631">
        <v>0</v>
      </c>
      <c r="Y9" s="634">
        <v>0</v>
      </c>
    </row>
    <row r="10" spans="1:25" ht="16.5" customHeight="1">
      <c r="A10" s="625">
        <v>4</v>
      </c>
      <c r="B10" s="633" t="s">
        <v>649</v>
      </c>
      <c r="C10" s="609">
        <v>1</v>
      </c>
      <c r="D10" s="617">
        <f t="shared" si="6"/>
        <v>0</v>
      </c>
      <c r="E10" s="663">
        <f t="shared" si="7"/>
        <v>0</v>
      </c>
      <c r="F10" s="627">
        <v>0</v>
      </c>
      <c r="G10" s="628">
        <v>0</v>
      </c>
      <c r="H10" s="628">
        <v>0</v>
      </c>
      <c r="I10" s="614">
        <f t="shared" si="8"/>
        <v>0</v>
      </c>
      <c r="J10" s="615">
        <v>0</v>
      </c>
      <c r="K10" s="621">
        <f t="shared" si="0"/>
        <v>0</v>
      </c>
      <c r="L10" s="617">
        <v>0</v>
      </c>
      <c r="M10" s="616">
        <f t="shared" si="1"/>
        <v>0</v>
      </c>
      <c r="N10" s="617">
        <v>0</v>
      </c>
      <c r="O10" s="616">
        <f t="shared" si="2"/>
        <v>0</v>
      </c>
      <c r="P10" s="619">
        <f t="shared" si="9"/>
        <v>0</v>
      </c>
      <c r="Q10" s="629">
        <v>0</v>
      </c>
      <c r="R10" s="616">
        <f t="shared" si="3"/>
        <v>0</v>
      </c>
      <c r="S10" s="621">
        <v>0</v>
      </c>
      <c r="T10" s="616">
        <f t="shared" si="4"/>
        <v>0</v>
      </c>
      <c r="U10" s="621">
        <v>0</v>
      </c>
      <c r="V10" s="616">
        <f t="shared" si="5"/>
        <v>0</v>
      </c>
      <c r="W10" s="622">
        <f t="shared" si="10"/>
        <v>0</v>
      </c>
      <c r="X10" s="631">
        <v>0</v>
      </c>
      <c r="Y10" s="634">
        <v>0</v>
      </c>
    </row>
    <row r="11" spans="1:25" ht="16.5" customHeight="1">
      <c r="A11" s="625">
        <v>5</v>
      </c>
      <c r="B11" s="633" t="s">
        <v>650</v>
      </c>
      <c r="C11" s="609">
        <v>1</v>
      </c>
      <c r="D11" s="617">
        <f t="shared" si="6"/>
        <v>1</v>
      </c>
      <c r="E11" s="663">
        <f t="shared" si="7"/>
        <v>100</v>
      </c>
      <c r="F11" s="627">
        <v>5</v>
      </c>
      <c r="G11" s="628">
        <v>3</v>
      </c>
      <c r="H11" s="628">
        <v>2</v>
      </c>
      <c r="I11" s="614">
        <f t="shared" si="8"/>
        <v>10</v>
      </c>
      <c r="J11" s="615">
        <v>5</v>
      </c>
      <c r="K11" s="621">
        <f t="shared" si="0"/>
        <v>100</v>
      </c>
      <c r="L11" s="617">
        <v>3</v>
      </c>
      <c r="M11" s="616">
        <f t="shared" si="1"/>
        <v>100</v>
      </c>
      <c r="N11" s="617">
        <v>2</v>
      </c>
      <c r="O11" s="616">
        <f t="shared" si="2"/>
        <v>100</v>
      </c>
      <c r="P11" s="619">
        <f t="shared" si="9"/>
        <v>10</v>
      </c>
      <c r="Q11" s="629">
        <v>0</v>
      </c>
      <c r="R11" s="616">
        <f t="shared" si="3"/>
        <v>0</v>
      </c>
      <c r="S11" s="621">
        <v>0</v>
      </c>
      <c r="T11" s="616">
        <f t="shared" si="4"/>
        <v>0</v>
      </c>
      <c r="U11" s="621">
        <v>0</v>
      </c>
      <c r="V11" s="616">
        <f t="shared" si="5"/>
        <v>0</v>
      </c>
      <c r="W11" s="622">
        <f t="shared" si="10"/>
        <v>0</v>
      </c>
      <c r="X11" s="631">
        <v>0</v>
      </c>
      <c r="Y11" s="634">
        <v>0</v>
      </c>
    </row>
    <row r="12" spans="1:25" ht="16.5" customHeight="1">
      <c r="A12" s="625">
        <v>6</v>
      </c>
      <c r="B12" s="633" t="s">
        <v>651</v>
      </c>
      <c r="C12" s="609">
        <v>1</v>
      </c>
      <c r="D12" s="617">
        <f t="shared" si="6"/>
        <v>1</v>
      </c>
      <c r="E12" s="663">
        <f t="shared" si="7"/>
        <v>100</v>
      </c>
      <c r="F12" s="627">
        <v>6</v>
      </c>
      <c r="G12" s="628">
        <v>1</v>
      </c>
      <c r="H12" s="628">
        <v>0</v>
      </c>
      <c r="I12" s="614">
        <f t="shared" si="8"/>
        <v>7</v>
      </c>
      <c r="J12" s="615">
        <v>6</v>
      </c>
      <c r="K12" s="621">
        <f t="shared" si="0"/>
        <v>100</v>
      </c>
      <c r="L12" s="617">
        <v>1</v>
      </c>
      <c r="M12" s="616">
        <f t="shared" si="1"/>
        <v>100</v>
      </c>
      <c r="N12" s="617">
        <v>0</v>
      </c>
      <c r="O12" s="616">
        <f t="shared" si="2"/>
        <v>0</v>
      </c>
      <c r="P12" s="619">
        <f t="shared" si="9"/>
        <v>7</v>
      </c>
      <c r="Q12" s="629">
        <v>0</v>
      </c>
      <c r="R12" s="616">
        <f t="shared" si="3"/>
        <v>0</v>
      </c>
      <c r="S12" s="621">
        <v>0</v>
      </c>
      <c r="T12" s="616">
        <f t="shared" si="4"/>
        <v>0</v>
      </c>
      <c r="U12" s="621">
        <v>0</v>
      </c>
      <c r="V12" s="616">
        <f t="shared" si="5"/>
        <v>0</v>
      </c>
      <c r="W12" s="622">
        <f t="shared" si="10"/>
        <v>0</v>
      </c>
      <c r="X12" s="631">
        <v>0</v>
      </c>
      <c r="Y12" s="634">
        <v>0</v>
      </c>
    </row>
    <row r="13" spans="1:25" ht="16.5" customHeight="1">
      <c r="A13" s="625">
        <v>7</v>
      </c>
      <c r="B13" s="633" t="s">
        <v>652</v>
      </c>
      <c r="C13" s="609">
        <v>1</v>
      </c>
      <c r="D13" s="617">
        <f t="shared" si="6"/>
        <v>0</v>
      </c>
      <c r="E13" s="663">
        <f t="shared" si="7"/>
        <v>0</v>
      </c>
      <c r="F13" s="627">
        <v>6</v>
      </c>
      <c r="G13" s="628">
        <v>0</v>
      </c>
      <c r="H13" s="628">
        <v>0</v>
      </c>
      <c r="I13" s="614">
        <f t="shared" si="8"/>
        <v>6</v>
      </c>
      <c r="J13" s="615">
        <v>0</v>
      </c>
      <c r="K13" s="621">
        <f t="shared" si="0"/>
        <v>0</v>
      </c>
      <c r="L13" s="617">
        <v>0</v>
      </c>
      <c r="M13" s="616">
        <f t="shared" si="1"/>
        <v>0</v>
      </c>
      <c r="N13" s="617">
        <v>0</v>
      </c>
      <c r="O13" s="616">
        <f t="shared" si="2"/>
        <v>0</v>
      </c>
      <c r="P13" s="619">
        <f t="shared" si="9"/>
        <v>0</v>
      </c>
      <c r="Q13" s="629">
        <v>0</v>
      </c>
      <c r="R13" s="616">
        <f t="shared" si="3"/>
        <v>0</v>
      </c>
      <c r="S13" s="621">
        <v>0</v>
      </c>
      <c r="T13" s="616">
        <f t="shared" si="4"/>
        <v>0</v>
      </c>
      <c r="U13" s="621">
        <v>0</v>
      </c>
      <c r="V13" s="616">
        <f t="shared" si="5"/>
        <v>0</v>
      </c>
      <c r="W13" s="622">
        <f t="shared" si="10"/>
        <v>0</v>
      </c>
      <c r="X13" s="631">
        <v>0</v>
      </c>
      <c r="Y13" s="634">
        <v>0</v>
      </c>
    </row>
    <row r="14" spans="1:25" ht="16.5" customHeight="1">
      <c r="A14" s="625">
        <v>8</v>
      </c>
      <c r="B14" s="633" t="s">
        <v>653</v>
      </c>
      <c r="C14" s="609">
        <v>1</v>
      </c>
      <c r="D14" s="617">
        <f t="shared" si="6"/>
        <v>1</v>
      </c>
      <c r="E14" s="663">
        <f t="shared" si="7"/>
        <v>100</v>
      </c>
      <c r="F14" s="627">
        <v>9</v>
      </c>
      <c r="G14" s="628">
        <v>0</v>
      </c>
      <c r="H14" s="628">
        <v>0</v>
      </c>
      <c r="I14" s="614">
        <f t="shared" si="8"/>
        <v>9</v>
      </c>
      <c r="J14" s="615">
        <v>9</v>
      </c>
      <c r="K14" s="621">
        <f t="shared" si="0"/>
        <v>100</v>
      </c>
      <c r="L14" s="617">
        <v>0</v>
      </c>
      <c r="M14" s="616">
        <f t="shared" si="1"/>
        <v>0</v>
      </c>
      <c r="N14" s="617">
        <v>0</v>
      </c>
      <c r="O14" s="616">
        <f t="shared" si="2"/>
        <v>0</v>
      </c>
      <c r="P14" s="619">
        <f t="shared" si="9"/>
        <v>9</v>
      </c>
      <c r="Q14" s="629">
        <v>0</v>
      </c>
      <c r="R14" s="616">
        <f t="shared" si="3"/>
        <v>0</v>
      </c>
      <c r="S14" s="621">
        <v>0</v>
      </c>
      <c r="T14" s="616">
        <f t="shared" si="4"/>
        <v>0</v>
      </c>
      <c r="U14" s="621">
        <v>0</v>
      </c>
      <c r="V14" s="616">
        <f t="shared" si="5"/>
        <v>0</v>
      </c>
      <c r="W14" s="622">
        <f t="shared" si="10"/>
        <v>0</v>
      </c>
      <c r="X14" s="631">
        <v>0</v>
      </c>
      <c r="Y14" s="634">
        <v>0</v>
      </c>
    </row>
    <row r="15" spans="1:25" ht="16.5" customHeight="1">
      <c r="A15" s="625">
        <v>9</v>
      </c>
      <c r="B15" s="633" t="s">
        <v>654</v>
      </c>
      <c r="C15" s="609">
        <v>1</v>
      </c>
      <c r="D15" s="617">
        <f t="shared" si="6"/>
        <v>0</v>
      </c>
      <c r="E15" s="663">
        <f t="shared" si="7"/>
        <v>0</v>
      </c>
      <c r="F15" s="627">
        <v>2</v>
      </c>
      <c r="G15" s="628">
        <v>0</v>
      </c>
      <c r="H15" s="628">
        <v>0</v>
      </c>
      <c r="I15" s="614">
        <f t="shared" si="8"/>
        <v>2</v>
      </c>
      <c r="J15" s="615">
        <v>0</v>
      </c>
      <c r="K15" s="621">
        <f t="shared" si="0"/>
        <v>0</v>
      </c>
      <c r="L15" s="617">
        <v>0</v>
      </c>
      <c r="M15" s="616">
        <f t="shared" si="1"/>
        <v>0</v>
      </c>
      <c r="N15" s="617">
        <v>0</v>
      </c>
      <c r="O15" s="616">
        <f t="shared" si="2"/>
        <v>0</v>
      </c>
      <c r="P15" s="619">
        <f t="shared" si="9"/>
        <v>0</v>
      </c>
      <c r="Q15" s="629">
        <v>0</v>
      </c>
      <c r="R15" s="616">
        <f t="shared" si="3"/>
        <v>0</v>
      </c>
      <c r="S15" s="621">
        <v>0</v>
      </c>
      <c r="T15" s="616">
        <f t="shared" si="4"/>
        <v>0</v>
      </c>
      <c r="U15" s="621">
        <v>0</v>
      </c>
      <c r="V15" s="616">
        <f t="shared" si="5"/>
        <v>0</v>
      </c>
      <c r="W15" s="622">
        <f t="shared" si="10"/>
        <v>0</v>
      </c>
      <c r="X15" s="631">
        <v>0</v>
      </c>
      <c r="Y15" s="634">
        <v>0</v>
      </c>
    </row>
    <row r="16" spans="1:25" ht="16.5" customHeight="1">
      <c r="A16" s="625">
        <v>10</v>
      </c>
      <c r="B16" s="633" t="s">
        <v>655</v>
      </c>
      <c r="C16" s="609">
        <v>1</v>
      </c>
      <c r="D16" s="617">
        <f t="shared" si="6"/>
        <v>0</v>
      </c>
      <c r="E16" s="663">
        <f t="shared" si="7"/>
        <v>0</v>
      </c>
      <c r="F16" s="627">
        <v>1</v>
      </c>
      <c r="G16" s="628">
        <v>0</v>
      </c>
      <c r="H16" s="628">
        <v>0</v>
      </c>
      <c r="I16" s="614">
        <f t="shared" si="8"/>
        <v>1</v>
      </c>
      <c r="J16" s="615">
        <v>0</v>
      </c>
      <c r="K16" s="621">
        <f t="shared" si="0"/>
        <v>0</v>
      </c>
      <c r="L16" s="617">
        <v>0</v>
      </c>
      <c r="M16" s="616">
        <f t="shared" si="1"/>
        <v>0</v>
      </c>
      <c r="N16" s="617">
        <v>0</v>
      </c>
      <c r="O16" s="616">
        <f t="shared" si="2"/>
        <v>0</v>
      </c>
      <c r="P16" s="619">
        <f t="shared" si="9"/>
        <v>0</v>
      </c>
      <c r="Q16" s="629">
        <v>0</v>
      </c>
      <c r="R16" s="616">
        <f t="shared" si="3"/>
        <v>0</v>
      </c>
      <c r="S16" s="621">
        <v>0</v>
      </c>
      <c r="T16" s="616">
        <f t="shared" si="4"/>
        <v>0</v>
      </c>
      <c r="U16" s="621">
        <v>0</v>
      </c>
      <c r="V16" s="616">
        <f t="shared" si="5"/>
        <v>0</v>
      </c>
      <c r="W16" s="622">
        <f t="shared" si="10"/>
        <v>0</v>
      </c>
      <c r="X16" s="631">
        <v>0</v>
      </c>
      <c r="Y16" s="634">
        <v>0</v>
      </c>
    </row>
    <row r="17" spans="1:25" ht="16.5" customHeight="1">
      <c r="A17" s="625">
        <v>11</v>
      </c>
      <c r="B17" s="633" t="s">
        <v>656</v>
      </c>
      <c r="C17" s="609">
        <v>1</v>
      </c>
      <c r="D17" s="617">
        <f t="shared" si="6"/>
        <v>0</v>
      </c>
      <c r="E17" s="663">
        <f t="shared" si="7"/>
        <v>0</v>
      </c>
      <c r="F17" s="627">
        <v>3</v>
      </c>
      <c r="G17" s="628">
        <v>3</v>
      </c>
      <c r="H17" s="628">
        <v>0</v>
      </c>
      <c r="I17" s="614">
        <f t="shared" si="8"/>
        <v>6</v>
      </c>
      <c r="J17" s="615">
        <v>0</v>
      </c>
      <c r="K17" s="621">
        <f t="shared" si="0"/>
        <v>0</v>
      </c>
      <c r="L17" s="617">
        <v>0</v>
      </c>
      <c r="M17" s="616">
        <f t="shared" si="1"/>
        <v>0</v>
      </c>
      <c r="N17" s="617">
        <v>0</v>
      </c>
      <c r="O17" s="616">
        <f t="shared" si="2"/>
        <v>0</v>
      </c>
      <c r="P17" s="619">
        <f t="shared" si="9"/>
        <v>0</v>
      </c>
      <c r="Q17" s="629">
        <v>0</v>
      </c>
      <c r="R17" s="616">
        <f t="shared" si="3"/>
        <v>0</v>
      </c>
      <c r="S17" s="621">
        <v>0</v>
      </c>
      <c r="T17" s="616">
        <f t="shared" si="4"/>
        <v>0</v>
      </c>
      <c r="U17" s="621">
        <v>0</v>
      </c>
      <c r="V17" s="616">
        <f t="shared" si="5"/>
        <v>0</v>
      </c>
      <c r="W17" s="622">
        <f t="shared" si="10"/>
        <v>0</v>
      </c>
      <c r="X17" s="631">
        <v>0</v>
      </c>
      <c r="Y17" s="634">
        <v>0</v>
      </c>
    </row>
    <row r="18" spans="1:25" ht="16.5" customHeight="1">
      <c r="A18" s="625">
        <v>12</v>
      </c>
      <c r="B18" s="633" t="s">
        <v>657</v>
      </c>
      <c r="C18" s="609">
        <v>1</v>
      </c>
      <c r="D18" s="617">
        <f t="shared" si="6"/>
        <v>1</v>
      </c>
      <c r="E18" s="663">
        <f t="shared" si="7"/>
        <v>100</v>
      </c>
      <c r="F18" s="627">
        <v>7</v>
      </c>
      <c r="G18" s="628">
        <v>0</v>
      </c>
      <c r="H18" s="628">
        <v>0</v>
      </c>
      <c r="I18" s="614">
        <f t="shared" si="8"/>
        <v>7</v>
      </c>
      <c r="J18" s="615">
        <v>7</v>
      </c>
      <c r="K18" s="621">
        <f t="shared" si="0"/>
        <v>100</v>
      </c>
      <c r="L18" s="617">
        <v>0</v>
      </c>
      <c r="M18" s="616">
        <f t="shared" si="1"/>
        <v>0</v>
      </c>
      <c r="N18" s="617">
        <v>0</v>
      </c>
      <c r="O18" s="616">
        <f t="shared" si="2"/>
        <v>0</v>
      </c>
      <c r="P18" s="619">
        <f t="shared" si="9"/>
        <v>7</v>
      </c>
      <c r="Q18" s="629">
        <v>0</v>
      </c>
      <c r="R18" s="616">
        <f t="shared" si="3"/>
        <v>0</v>
      </c>
      <c r="S18" s="621">
        <v>0</v>
      </c>
      <c r="T18" s="616">
        <f t="shared" si="4"/>
        <v>0</v>
      </c>
      <c r="U18" s="621">
        <v>0</v>
      </c>
      <c r="V18" s="616">
        <f t="shared" si="5"/>
        <v>0</v>
      </c>
      <c r="W18" s="622">
        <f t="shared" si="10"/>
        <v>0</v>
      </c>
      <c r="X18" s="631">
        <v>0</v>
      </c>
      <c r="Y18" s="634">
        <v>0</v>
      </c>
    </row>
    <row r="19" spans="1:25" ht="16.5" customHeight="1">
      <c r="A19" s="625">
        <v>13</v>
      </c>
      <c r="B19" s="633" t="s">
        <v>658</v>
      </c>
      <c r="C19" s="609">
        <v>1</v>
      </c>
      <c r="D19" s="617">
        <f t="shared" si="6"/>
        <v>0</v>
      </c>
      <c r="E19" s="663">
        <f t="shared" si="7"/>
        <v>0</v>
      </c>
      <c r="F19" s="627">
        <v>0</v>
      </c>
      <c r="G19" s="628">
        <v>0</v>
      </c>
      <c r="H19" s="628">
        <v>0</v>
      </c>
      <c r="I19" s="614">
        <f t="shared" si="8"/>
        <v>0</v>
      </c>
      <c r="J19" s="615">
        <v>0</v>
      </c>
      <c r="K19" s="621">
        <f t="shared" si="0"/>
        <v>0</v>
      </c>
      <c r="L19" s="617">
        <v>0</v>
      </c>
      <c r="M19" s="616">
        <f t="shared" si="1"/>
        <v>0</v>
      </c>
      <c r="N19" s="617">
        <v>0</v>
      </c>
      <c r="O19" s="616">
        <f t="shared" si="2"/>
        <v>0</v>
      </c>
      <c r="P19" s="619">
        <f t="shared" si="9"/>
        <v>0</v>
      </c>
      <c r="Q19" s="629">
        <v>0</v>
      </c>
      <c r="R19" s="616">
        <f t="shared" si="3"/>
        <v>0</v>
      </c>
      <c r="S19" s="621">
        <v>0</v>
      </c>
      <c r="T19" s="616">
        <f t="shared" si="4"/>
        <v>0</v>
      </c>
      <c r="U19" s="621">
        <v>0</v>
      </c>
      <c r="V19" s="616">
        <f t="shared" si="5"/>
        <v>0</v>
      </c>
      <c r="W19" s="622">
        <f t="shared" si="10"/>
        <v>0</v>
      </c>
      <c r="X19" s="631">
        <v>0</v>
      </c>
      <c r="Y19" s="634">
        <v>0</v>
      </c>
    </row>
    <row r="20" spans="1:25" ht="16.5" customHeight="1">
      <c r="A20" s="625">
        <v>14</v>
      </c>
      <c r="B20" s="633" t="s">
        <v>659</v>
      </c>
      <c r="C20" s="609">
        <v>1</v>
      </c>
      <c r="D20" s="617">
        <f t="shared" si="6"/>
        <v>0</v>
      </c>
      <c r="E20" s="663">
        <f t="shared" si="7"/>
        <v>0</v>
      </c>
      <c r="F20" s="627">
        <v>2</v>
      </c>
      <c r="G20" s="628">
        <v>3</v>
      </c>
      <c r="H20" s="628">
        <v>0</v>
      </c>
      <c r="I20" s="614">
        <f t="shared" si="8"/>
        <v>5</v>
      </c>
      <c r="J20" s="615">
        <v>0</v>
      </c>
      <c r="K20" s="621">
        <f t="shared" si="0"/>
        <v>0</v>
      </c>
      <c r="L20" s="617">
        <v>0</v>
      </c>
      <c r="M20" s="616">
        <f t="shared" si="1"/>
        <v>0</v>
      </c>
      <c r="N20" s="617">
        <v>0</v>
      </c>
      <c r="O20" s="616">
        <f t="shared" si="2"/>
        <v>0</v>
      </c>
      <c r="P20" s="619">
        <f t="shared" si="9"/>
        <v>0</v>
      </c>
      <c r="Q20" s="629">
        <v>0</v>
      </c>
      <c r="R20" s="616">
        <f t="shared" si="3"/>
        <v>0</v>
      </c>
      <c r="S20" s="621">
        <v>0</v>
      </c>
      <c r="T20" s="616">
        <f t="shared" si="4"/>
        <v>0</v>
      </c>
      <c r="U20" s="621">
        <v>0</v>
      </c>
      <c r="V20" s="616">
        <f t="shared" si="5"/>
        <v>0</v>
      </c>
      <c r="W20" s="622">
        <f t="shared" si="10"/>
        <v>0</v>
      </c>
      <c r="X20" s="631">
        <v>0</v>
      </c>
      <c r="Y20" s="634">
        <v>0</v>
      </c>
    </row>
    <row r="21" spans="1:25" ht="16.5" customHeight="1">
      <c r="A21" s="625">
        <v>15</v>
      </c>
      <c r="B21" s="633" t="s">
        <v>660</v>
      </c>
      <c r="C21" s="609">
        <v>1</v>
      </c>
      <c r="D21" s="617">
        <f t="shared" si="6"/>
        <v>0</v>
      </c>
      <c r="E21" s="663">
        <f t="shared" si="7"/>
        <v>0</v>
      </c>
      <c r="F21" s="627">
        <v>1</v>
      </c>
      <c r="G21" s="628">
        <v>0</v>
      </c>
      <c r="H21" s="628">
        <v>0</v>
      </c>
      <c r="I21" s="614">
        <f t="shared" si="8"/>
        <v>1</v>
      </c>
      <c r="J21" s="615">
        <v>0</v>
      </c>
      <c r="K21" s="621">
        <f t="shared" si="0"/>
        <v>0</v>
      </c>
      <c r="L21" s="617">
        <v>0</v>
      </c>
      <c r="M21" s="616">
        <f t="shared" si="1"/>
        <v>0</v>
      </c>
      <c r="N21" s="617">
        <v>0</v>
      </c>
      <c r="O21" s="616">
        <f t="shared" si="2"/>
        <v>0</v>
      </c>
      <c r="P21" s="619">
        <f t="shared" si="9"/>
        <v>0</v>
      </c>
      <c r="Q21" s="629">
        <v>0</v>
      </c>
      <c r="R21" s="616">
        <f t="shared" si="3"/>
        <v>0</v>
      </c>
      <c r="S21" s="621">
        <v>0</v>
      </c>
      <c r="T21" s="616">
        <f t="shared" si="4"/>
        <v>0</v>
      </c>
      <c r="U21" s="621">
        <v>0</v>
      </c>
      <c r="V21" s="616">
        <f t="shared" si="5"/>
        <v>0</v>
      </c>
      <c r="W21" s="622">
        <f t="shared" si="10"/>
        <v>0</v>
      </c>
      <c r="X21" s="631">
        <v>0</v>
      </c>
      <c r="Y21" s="634">
        <v>0</v>
      </c>
    </row>
    <row r="22" spans="1:25" ht="16.5" customHeight="1">
      <c r="A22" s="625">
        <v>16</v>
      </c>
      <c r="B22" s="633" t="s">
        <v>661</v>
      </c>
      <c r="C22" s="609">
        <v>1</v>
      </c>
      <c r="D22" s="617">
        <f t="shared" si="6"/>
        <v>0</v>
      </c>
      <c r="E22" s="663">
        <f t="shared" si="7"/>
        <v>0</v>
      </c>
      <c r="F22" s="627">
        <v>12</v>
      </c>
      <c r="G22" s="628">
        <v>1</v>
      </c>
      <c r="H22" s="628">
        <v>0</v>
      </c>
      <c r="I22" s="614">
        <f t="shared" si="8"/>
        <v>13</v>
      </c>
      <c r="J22" s="615">
        <v>0</v>
      </c>
      <c r="K22" s="621">
        <f t="shared" si="0"/>
        <v>0</v>
      </c>
      <c r="L22" s="617">
        <v>0</v>
      </c>
      <c r="M22" s="616">
        <f t="shared" si="1"/>
        <v>0</v>
      </c>
      <c r="N22" s="617">
        <v>0</v>
      </c>
      <c r="O22" s="616">
        <f t="shared" si="2"/>
        <v>0</v>
      </c>
      <c r="P22" s="619">
        <f t="shared" si="9"/>
        <v>0</v>
      </c>
      <c r="Q22" s="629">
        <v>0</v>
      </c>
      <c r="R22" s="616">
        <f t="shared" si="3"/>
        <v>0</v>
      </c>
      <c r="S22" s="621">
        <v>0</v>
      </c>
      <c r="T22" s="616">
        <f t="shared" si="4"/>
        <v>0</v>
      </c>
      <c r="U22" s="621">
        <v>0</v>
      </c>
      <c r="V22" s="616">
        <f t="shared" si="5"/>
        <v>0</v>
      </c>
      <c r="W22" s="622">
        <f t="shared" si="10"/>
        <v>0</v>
      </c>
      <c r="X22" s="631">
        <v>0</v>
      </c>
      <c r="Y22" s="634">
        <v>0</v>
      </c>
    </row>
    <row r="23" spans="1:25" ht="16.5" customHeight="1">
      <c r="A23" s="625">
        <v>17</v>
      </c>
      <c r="B23" s="633" t="s">
        <v>617</v>
      </c>
      <c r="C23" s="609">
        <v>1</v>
      </c>
      <c r="D23" s="617">
        <f t="shared" si="6"/>
        <v>1</v>
      </c>
      <c r="E23" s="663">
        <f t="shared" si="7"/>
        <v>100</v>
      </c>
      <c r="F23" s="627">
        <v>7</v>
      </c>
      <c r="G23" s="628">
        <v>2</v>
      </c>
      <c r="H23" s="628">
        <v>0</v>
      </c>
      <c r="I23" s="614">
        <f t="shared" si="8"/>
        <v>9</v>
      </c>
      <c r="J23" s="615">
        <v>7</v>
      </c>
      <c r="K23" s="621">
        <f t="shared" si="0"/>
        <v>100</v>
      </c>
      <c r="L23" s="617">
        <v>2</v>
      </c>
      <c r="M23" s="616">
        <f t="shared" si="1"/>
        <v>100</v>
      </c>
      <c r="N23" s="617">
        <v>0</v>
      </c>
      <c r="O23" s="616">
        <f t="shared" si="2"/>
        <v>0</v>
      </c>
      <c r="P23" s="619">
        <f t="shared" si="9"/>
        <v>9</v>
      </c>
      <c r="Q23" s="629">
        <v>0</v>
      </c>
      <c r="R23" s="616">
        <f t="shared" si="3"/>
        <v>0</v>
      </c>
      <c r="S23" s="621">
        <v>0</v>
      </c>
      <c r="T23" s="616">
        <f t="shared" si="4"/>
        <v>0</v>
      </c>
      <c r="U23" s="621">
        <v>0</v>
      </c>
      <c r="V23" s="616">
        <f t="shared" si="5"/>
        <v>0</v>
      </c>
      <c r="W23" s="622">
        <f t="shared" si="10"/>
        <v>0</v>
      </c>
      <c r="X23" s="631">
        <v>0</v>
      </c>
      <c r="Y23" s="634">
        <v>0</v>
      </c>
    </row>
    <row r="24" spans="1:25" ht="16.5" customHeight="1">
      <c r="A24" s="625">
        <v>18</v>
      </c>
      <c r="B24" s="633" t="s">
        <v>662</v>
      </c>
      <c r="C24" s="609">
        <v>1</v>
      </c>
      <c r="D24" s="617">
        <f t="shared" si="6"/>
        <v>0</v>
      </c>
      <c r="E24" s="663">
        <f t="shared" si="7"/>
        <v>0</v>
      </c>
      <c r="F24" s="627">
        <v>0</v>
      </c>
      <c r="G24" s="628">
        <v>0</v>
      </c>
      <c r="H24" s="628">
        <v>0</v>
      </c>
      <c r="I24" s="614">
        <f t="shared" si="8"/>
        <v>0</v>
      </c>
      <c r="J24" s="615">
        <v>0</v>
      </c>
      <c r="K24" s="621">
        <f t="shared" si="0"/>
        <v>0</v>
      </c>
      <c r="L24" s="617">
        <v>0</v>
      </c>
      <c r="M24" s="616">
        <f t="shared" si="1"/>
        <v>0</v>
      </c>
      <c r="N24" s="617">
        <v>0</v>
      </c>
      <c r="O24" s="616">
        <f t="shared" si="2"/>
        <v>0</v>
      </c>
      <c r="P24" s="619">
        <f t="shared" si="9"/>
        <v>0</v>
      </c>
      <c r="Q24" s="629">
        <v>0</v>
      </c>
      <c r="R24" s="616">
        <f t="shared" si="3"/>
        <v>0</v>
      </c>
      <c r="S24" s="621">
        <v>0</v>
      </c>
      <c r="T24" s="616">
        <f t="shared" si="4"/>
        <v>0</v>
      </c>
      <c r="U24" s="621">
        <v>0</v>
      </c>
      <c r="V24" s="616">
        <f t="shared" si="5"/>
        <v>0</v>
      </c>
      <c r="W24" s="622">
        <f t="shared" si="10"/>
        <v>0</v>
      </c>
      <c r="X24" s="631">
        <v>0</v>
      </c>
      <c r="Y24" s="634">
        <v>0</v>
      </c>
    </row>
    <row r="25" spans="1:25" ht="16.5" customHeight="1">
      <c r="A25" s="625">
        <v>19</v>
      </c>
      <c r="B25" s="633" t="s">
        <v>663</v>
      </c>
      <c r="C25" s="609">
        <v>1</v>
      </c>
      <c r="D25" s="617">
        <f t="shared" si="6"/>
        <v>0</v>
      </c>
      <c r="E25" s="663">
        <f t="shared" si="7"/>
        <v>0</v>
      </c>
      <c r="F25" s="627">
        <v>4</v>
      </c>
      <c r="G25" s="628">
        <v>1</v>
      </c>
      <c r="H25" s="628">
        <v>0</v>
      </c>
      <c r="I25" s="614">
        <f t="shared" si="8"/>
        <v>5</v>
      </c>
      <c r="J25" s="615">
        <v>0</v>
      </c>
      <c r="K25" s="621">
        <f t="shared" si="0"/>
        <v>0</v>
      </c>
      <c r="L25" s="617">
        <v>0</v>
      </c>
      <c r="M25" s="616">
        <f t="shared" si="1"/>
        <v>0</v>
      </c>
      <c r="N25" s="617">
        <v>0</v>
      </c>
      <c r="O25" s="616">
        <f t="shared" si="2"/>
        <v>0</v>
      </c>
      <c r="P25" s="619">
        <f t="shared" si="9"/>
        <v>0</v>
      </c>
      <c r="Q25" s="629">
        <v>0</v>
      </c>
      <c r="R25" s="616">
        <f t="shared" si="3"/>
        <v>0</v>
      </c>
      <c r="S25" s="621">
        <v>0</v>
      </c>
      <c r="T25" s="616">
        <f t="shared" si="4"/>
        <v>0</v>
      </c>
      <c r="U25" s="621">
        <v>0</v>
      </c>
      <c r="V25" s="616">
        <f t="shared" si="5"/>
        <v>0</v>
      </c>
      <c r="W25" s="622">
        <f t="shared" si="10"/>
        <v>0</v>
      </c>
      <c r="X25" s="631">
        <v>0</v>
      </c>
      <c r="Y25" s="634">
        <v>0</v>
      </c>
    </row>
    <row r="26" spans="1:25" ht="16.5" customHeight="1">
      <c r="A26" s="625">
        <v>20</v>
      </c>
      <c r="B26" s="633" t="s">
        <v>223</v>
      </c>
      <c r="C26" s="609">
        <v>1</v>
      </c>
      <c r="D26" s="617">
        <f t="shared" si="6"/>
        <v>0</v>
      </c>
      <c r="E26" s="663">
        <f t="shared" si="7"/>
        <v>0</v>
      </c>
      <c r="F26" s="627">
        <v>2</v>
      </c>
      <c r="G26" s="628">
        <v>1</v>
      </c>
      <c r="H26" s="628">
        <v>0</v>
      </c>
      <c r="I26" s="614">
        <f t="shared" si="8"/>
        <v>3</v>
      </c>
      <c r="J26" s="615">
        <v>0</v>
      </c>
      <c r="K26" s="621">
        <f t="shared" si="0"/>
        <v>0</v>
      </c>
      <c r="L26" s="617">
        <v>0</v>
      </c>
      <c r="M26" s="616">
        <f t="shared" si="1"/>
        <v>0</v>
      </c>
      <c r="N26" s="617">
        <v>0</v>
      </c>
      <c r="O26" s="616">
        <f t="shared" si="2"/>
        <v>0</v>
      </c>
      <c r="P26" s="619">
        <f t="shared" si="9"/>
        <v>0</v>
      </c>
      <c r="Q26" s="629">
        <v>0</v>
      </c>
      <c r="R26" s="616">
        <f t="shared" si="3"/>
        <v>0</v>
      </c>
      <c r="S26" s="621">
        <v>0</v>
      </c>
      <c r="T26" s="616">
        <f t="shared" si="4"/>
        <v>0</v>
      </c>
      <c r="U26" s="621">
        <v>0</v>
      </c>
      <c r="V26" s="616">
        <f t="shared" si="5"/>
        <v>0</v>
      </c>
      <c r="W26" s="622">
        <f t="shared" si="10"/>
        <v>0</v>
      </c>
      <c r="X26" s="631">
        <v>0</v>
      </c>
      <c r="Y26" s="634">
        <v>0</v>
      </c>
    </row>
    <row r="27" spans="1:25" ht="16.5" customHeight="1">
      <c r="A27" s="625">
        <v>21</v>
      </c>
      <c r="B27" s="633" t="s">
        <v>519</v>
      </c>
      <c r="C27" s="609">
        <v>1</v>
      </c>
      <c r="D27" s="617">
        <f t="shared" si="6"/>
        <v>0</v>
      </c>
      <c r="E27" s="663">
        <f t="shared" si="7"/>
        <v>0</v>
      </c>
      <c r="F27" s="627">
        <v>0</v>
      </c>
      <c r="G27" s="628">
        <v>0</v>
      </c>
      <c r="H27" s="628">
        <v>0</v>
      </c>
      <c r="I27" s="614">
        <f t="shared" si="8"/>
        <v>0</v>
      </c>
      <c r="J27" s="615">
        <v>0</v>
      </c>
      <c r="K27" s="621">
        <f t="shared" si="0"/>
        <v>0</v>
      </c>
      <c r="L27" s="617">
        <v>0</v>
      </c>
      <c r="M27" s="616">
        <f t="shared" si="1"/>
        <v>0</v>
      </c>
      <c r="N27" s="617">
        <v>0</v>
      </c>
      <c r="O27" s="616">
        <f t="shared" si="2"/>
        <v>0</v>
      </c>
      <c r="P27" s="619">
        <f t="shared" si="9"/>
        <v>0</v>
      </c>
      <c r="Q27" s="629">
        <v>0</v>
      </c>
      <c r="R27" s="616">
        <f t="shared" si="3"/>
        <v>0</v>
      </c>
      <c r="S27" s="621">
        <v>0</v>
      </c>
      <c r="T27" s="616">
        <f t="shared" si="4"/>
        <v>0</v>
      </c>
      <c r="U27" s="621">
        <v>0</v>
      </c>
      <c r="V27" s="616">
        <f t="shared" si="5"/>
        <v>0</v>
      </c>
      <c r="W27" s="622">
        <f t="shared" si="10"/>
        <v>0</v>
      </c>
      <c r="X27" s="631">
        <v>0</v>
      </c>
      <c r="Y27" s="634">
        <v>0</v>
      </c>
    </row>
    <row r="28" spans="1:25" ht="16.5" customHeight="1">
      <c r="A28" s="625">
        <v>22</v>
      </c>
      <c r="B28" s="633" t="s">
        <v>664</v>
      </c>
      <c r="C28" s="609">
        <v>1</v>
      </c>
      <c r="D28" s="617">
        <f t="shared" si="6"/>
        <v>1</v>
      </c>
      <c r="E28" s="663">
        <f t="shared" si="7"/>
        <v>100</v>
      </c>
      <c r="F28" s="627">
        <v>2</v>
      </c>
      <c r="G28" s="628">
        <v>0</v>
      </c>
      <c r="H28" s="628">
        <v>0</v>
      </c>
      <c r="I28" s="614">
        <f t="shared" si="8"/>
        <v>2</v>
      </c>
      <c r="J28" s="615">
        <v>2</v>
      </c>
      <c r="K28" s="621">
        <f t="shared" si="0"/>
        <v>100</v>
      </c>
      <c r="L28" s="617">
        <v>0</v>
      </c>
      <c r="M28" s="616">
        <f t="shared" si="1"/>
        <v>0</v>
      </c>
      <c r="N28" s="617">
        <v>0</v>
      </c>
      <c r="O28" s="616">
        <f t="shared" si="2"/>
        <v>0</v>
      </c>
      <c r="P28" s="619">
        <f t="shared" si="9"/>
        <v>2</v>
      </c>
      <c r="Q28" s="629">
        <v>0</v>
      </c>
      <c r="R28" s="616">
        <f t="shared" si="3"/>
        <v>0</v>
      </c>
      <c r="S28" s="621">
        <v>0</v>
      </c>
      <c r="T28" s="616">
        <f t="shared" si="4"/>
        <v>0</v>
      </c>
      <c r="U28" s="621">
        <v>0</v>
      </c>
      <c r="V28" s="616">
        <f t="shared" si="5"/>
        <v>0</v>
      </c>
      <c r="W28" s="622">
        <f t="shared" si="10"/>
        <v>0</v>
      </c>
      <c r="X28" s="631">
        <v>0</v>
      </c>
      <c r="Y28" s="634">
        <v>0</v>
      </c>
    </row>
    <row r="29" spans="1:25" ht="16.5" customHeight="1">
      <c r="A29" s="625">
        <v>23</v>
      </c>
      <c r="B29" s="635" t="s">
        <v>665</v>
      </c>
      <c r="C29" s="609">
        <v>1</v>
      </c>
      <c r="D29" s="617">
        <f t="shared" si="6"/>
        <v>0</v>
      </c>
      <c r="E29" s="663">
        <f t="shared" si="7"/>
        <v>0</v>
      </c>
      <c r="F29" s="627">
        <v>162</v>
      </c>
      <c r="G29" s="628">
        <v>9</v>
      </c>
      <c r="H29" s="628">
        <v>29</v>
      </c>
      <c r="I29" s="614">
        <f t="shared" si="8"/>
        <v>200</v>
      </c>
      <c r="J29" s="615">
        <v>0</v>
      </c>
      <c r="K29" s="621">
        <f t="shared" si="0"/>
        <v>0</v>
      </c>
      <c r="L29" s="628">
        <v>0</v>
      </c>
      <c r="M29" s="616">
        <f t="shared" si="1"/>
        <v>0</v>
      </c>
      <c r="N29" s="628">
        <v>0</v>
      </c>
      <c r="O29" s="616">
        <f t="shared" si="2"/>
        <v>0</v>
      </c>
      <c r="P29" s="619">
        <f t="shared" si="9"/>
        <v>0</v>
      </c>
      <c r="Q29" s="627">
        <v>0</v>
      </c>
      <c r="R29" s="616">
        <f t="shared" si="3"/>
        <v>0</v>
      </c>
      <c r="S29" s="628">
        <v>0</v>
      </c>
      <c r="T29" s="616">
        <f t="shared" si="4"/>
        <v>0</v>
      </c>
      <c r="U29" s="621">
        <v>0</v>
      </c>
      <c r="V29" s="616">
        <f t="shared" si="5"/>
        <v>0</v>
      </c>
      <c r="W29" s="622">
        <f t="shared" si="10"/>
        <v>0</v>
      </c>
      <c r="X29" s="631">
        <v>0</v>
      </c>
      <c r="Y29" s="634">
        <v>0</v>
      </c>
    </row>
    <row r="30" spans="1:25" ht="16.5" customHeight="1">
      <c r="A30" s="625">
        <v>24</v>
      </c>
      <c r="B30" s="633" t="s">
        <v>63</v>
      </c>
      <c r="C30" s="609">
        <v>1</v>
      </c>
      <c r="D30" s="617">
        <f t="shared" si="6"/>
        <v>1</v>
      </c>
      <c r="E30" s="663">
        <f t="shared" si="7"/>
        <v>100</v>
      </c>
      <c r="F30" s="627">
        <v>5</v>
      </c>
      <c r="G30" s="628">
        <v>1</v>
      </c>
      <c r="H30" s="628">
        <v>0</v>
      </c>
      <c r="I30" s="614">
        <f t="shared" si="8"/>
        <v>6</v>
      </c>
      <c r="J30" s="627">
        <v>5</v>
      </c>
      <c r="K30" s="621">
        <f t="shared" si="0"/>
        <v>100</v>
      </c>
      <c r="L30" s="628">
        <v>1</v>
      </c>
      <c r="M30" s="616">
        <f t="shared" si="1"/>
        <v>100</v>
      </c>
      <c r="N30" s="628">
        <v>0</v>
      </c>
      <c r="O30" s="616">
        <f t="shared" si="2"/>
        <v>0</v>
      </c>
      <c r="P30" s="619">
        <f t="shared" si="9"/>
        <v>6</v>
      </c>
      <c r="Q30" s="627">
        <v>0</v>
      </c>
      <c r="R30" s="616">
        <f t="shared" si="3"/>
        <v>0</v>
      </c>
      <c r="S30" s="628">
        <v>0</v>
      </c>
      <c r="T30" s="616">
        <f t="shared" si="4"/>
        <v>0</v>
      </c>
      <c r="U30" s="621">
        <v>0</v>
      </c>
      <c r="V30" s="616">
        <f t="shared" si="5"/>
        <v>0</v>
      </c>
      <c r="W30" s="622">
        <f t="shared" si="10"/>
        <v>0</v>
      </c>
      <c r="X30" s="631">
        <v>0</v>
      </c>
      <c r="Y30" s="634">
        <v>0</v>
      </c>
    </row>
    <row r="31" spans="1:25" ht="16.5" customHeight="1">
      <c r="A31" s="625">
        <v>25</v>
      </c>
      <c r="B31" s="633" t="s">
        <v>666</v>
      </c>
      <c r="C31" s="609">
        <v>1</v>
      </c>
      <c r="D31" s="617">
        <f t="shared" si="6"/>
        <v>0</v>
      </c>
      <c r="E31" s="663">
        <f t="shared" si="7"/>
        <v>0</v>
      </c>
      <c r="F31" s="627">
        <v>3</v>
      </c>
      <c r="G31" s="628">
        <v>0</v>
      </c>
      <c r="H31" s="628">
        <v>0</v>
      </c>
      <c r="I31" s="614">
        <f t="shared" si="8"/>
        <v>3</v>
      </c>
      <c r="J31" s="627">
        <v>0</v>
      </c>
      <c r="K31" s="621">
        <f t="shared" si="0"/>
        <v>0</v>
      </c>
      <c r="L31" s="628">
        <v>0</v>
      </c>
      <c r="M31" s="616">
        <f t="shared" si="1"/>
        <v>0</v>
      </c>
      <c r="N31" s="628">
        <v>0</v>
      </c>
      <c r="O31" s="616">
        <f t="shared" si="2"/>
        <v>0</v>
      </c>
      <c r="P31" s="619">
        <f t="shared" si="9"/>
        <v>0</v>
      </c>
      <c r="Q31" s="627">
        <v>0</v>
      </c>
      <c r="R31" s="616">
        <f t="shared" si="3"/>
        <v>0</v>
      </c>
      <c r="S31" s="628">
        <v>0</v>
      </c>
      <c r="T31" s="616">
        <f t="shared" si="4"/>
        <v>0</v>
      </c>
      <c r="U31" s="621">
        <v>0</v>
      </c>
      <c r="V31" s="616">
        <f t="shared" si="5"/>
        <v>0</v>
      </c>
      <c r="W31" s="622">
        <f t="shared" si="10"/>
        <v>0</v>
      </c>
      <c r="X31" s="631">
        <v>0</v>
      </c>
      <c r="Y31" s="636">
        <v>0</v>
      </c>
    </row>
    <row r="32" spans="1:25" ht="16.5" customHeight="1">
      <c r="A32" s="625">
        <v>26</v>
      </c>
      <c r="B32" s="633" t="s">
        <v>667</v>
      </c>
      <c r="C32" s="609">
        <v>1</v>
      </c>
      <c r="D32" s="617">
        <f t="shared" si="6"/>
        <v>0</v>
      </c>
      <c r="E32" s="663">
        <f t="shared" si="7"/>
        <v>0</v>
      </c>
      <c r="F32" s="627">
        <v>2</v>
      </c>
      <c r="G32" s="628">
        <v>0</v>
      </c>
      <c r="H32" s="628">
        <v>0</v>
      </c>
      <c r="I32" s="614">
        <f t="shared" si="8"/>
        <v>2</v>
      </c>
      <c r="J32" s="627">
        <v>0</v>
      </c>
      <c r="K32" s="621">
        <f t="shared" si="0"/>
        <v>0</v>
      </c>
      <c r="L32" s="628">
        <v>0</v>
      </c>
      <c r="M32" s="616">
        <f t="shared" si="1"/>
        <v>0</v>
      </c>
      <c r="N32" s="628">
        <v>0</v>
      </c>
      <c r="O32" s="616">
        <f t="shared" si="2"/>
        <v>0</v>
      </c>
      <c r="P32" s="619">
        <f t="shared" si="9"/>
        <v>0</v>
      </c>
      <c r="Q32" s="627">
        <v>0</v>
      </c>
      <c r="R32" s="616">
        <f t="shared" si="3"/>
        <v>0</v>
      </c>
      <c r="S32" s="628">
        <v>0</v>
      </c>
      <c r="T32" s="616">
        <f t="shared" si="4"/>
        <v>0</v>
      </c>
      <c r="U32" s="621">
        <v>0</v>
      </c>
      <c r="V32" s="616">
        <f t="shared" si="5"/>
        <v>0</v>
      </c>
      <c r="W32" s="622">
        <f t="shared" si="10"/>
        <v>0</v>
      </c>
      <c r="X32" s="631">
        <v>0</v>
      </c>
      <c r="Y32" s="632">
        <v>0</v>
      </c>
    </row>
    <row r="33" spans="1:25" ht="16.5" customHeight="1">
      <c r="A33" s="625">
        <v>27</v>
      </c>
      <c r="B33" s="633" t="s">
        <v>668</v>
      </c>
      <c r="C33" s="609">
        <v>1</v>
      </c>
      <c r="D33" s="617">
        <f t="shared" si="6"/>
        <v>1</v>
      </c>
      <c r="E33" s="663">
        <f t="shared" si="7"/>
        <v>100</v>
      </c>
      <c r="F33" s="627">
        <v>6</v>
      </c>
      <c r="G33" s="628">
        <v>0</v>
      </c>
      <c r="H33" s="628">
        <v>0</v>
      </c>
      <c r="I33" s="614">
        <f t="shared" si="8"/>
        <v>6</v>
      </c>
      <c r="J33" s="627">
        <v>6</v>
      </c>
      <c r="K33" s="621">
        <f t="shared" si="0"/>
        <v>100</v>
      </c>
      <c r="L33" s="628">
        <v>0</v>
      </c>
      <c r="M33" s="616">
        <f t="shared" si="1"/>
        <v>0</v>
      </c>
      <c r="N33" s="628">
        <v>0</v>
      </c>
      <c r="O33" s="616">
        <f t="shared" si="2"/>
        <v>0</v>
      </c>
      <c r="P33" s="619">
        <f t="shared" si="9"/>
        <v>6</v>
      </c>
      <c r="Q33" s="627">
        <v>6</v>
      </c>
      <c r="R33" s="616">
        <f t="shared" si="3"/>
        <v>100</v>
      </c>
      <c r="S33" s="628">
        <v>0</v>
      </c>
      <c r="T33" s="616">
        <f t="shared" si="4"/>
        <v>0</v>
      </c>
      <c r="U33" s="621">
        <v>0</v>
      </c>
      <c r="V33" s="616">
        <f t="shared" si="5"/>
        <v>0</v>
      </c>
      <c r="W33" s="622">
        <f t="shared" si="10"/>
        <v>6</v>
      </c>
      <c r="X33" s="631">
        <v>60</v>
      </c>
      <c r="Y33" s="634">
        <v>60</v>
      </c>
    </row>
    <row r="34" spans="1:25" ht="16.5" customHeight="1">
      <c r="A34" s="625">
        <v>28</v>
      </c>
      <c r="B34" s="633" t="s">
        <v>669</v>
      </c>
      <c r="C34" s="609">
        <v>1</v>
      </c>
      <c r="D34" s="617">
        <f t="shared" si="6"/>
        <v>1</v>
      </c>
      <c r="E34" s="663">
        <f t="shared" si="7"/>
        <v>100</v>
      </c>
      <c r="F34" s="627">
        <v>10</v>
      </c>
      <c r="G34" s="628">
        <v>1</v>
      </c>
      <c r="H34" s="628">
        <v>0</v>
      </c>
      <c r="I34" s="614">
        <f t="shared" si="8"/>
        <v>11</v>
      </c>
      <c r="J34" s="627">
        <v>10</v>
      </c>
      <c r="K34" s="621">
        <f t="shared" si="0"/>
        <v>100</v>
      </c>
      <c r="L34" s="628">
        <v>1</v>
      </c>
      <c r="M34" s="616">
        <f t="shared" si="1"/>
        <v>100</v>
      </c>
      <c r="N34" s="628">
        <v>0</v>
      </c>
      <c r="O34" s="616">
        <f t="shared" si="2"/>
        <v>0</v>
      </c>
      <c r="P34" s="619">
        <f t="shared" si="9"/>
        <v>11</v>
      </c>
      <c r="Q34" s="627">
        <v>10</v>
      </c>
      <c r="R34" s="616">
        <f t="shared" si="3"/>
        <v>100</v>
      </c>
      <c r="S34" s="628">
        <v>1</v>
      </c>
      <c r="T34" s="616">
        <f t="shared" si="4"/>
        <v>100</v>
      </c>
      <c r="U34" s="621">
        <v>0</v>
      </c>
      <c r="V34" s="616">
        <f t="shared" si="5"/>
        <v>0</v>
      </c>
      <c r="W34" s="622">
        <f t="shared" si="10"/>
        <v>11</v>
      </c>
      <c r="X34" s="631">
        <v>0</v>
      </c>
      <c r="Y34" s="634">
        <v>0</v>
      </c>
    </row>
    <row r="35" spans="1:25" ht="16.5" customHeight="1">
      <c r="A35" s="625">
        <v>29</v>
      </c>
      <c r="B35" s="633" t="s">
        <v>670</v>
      </c>
      <c r="C35" s="609">
        <v>1</v>
      </c>
      <c r="D35" s="617">
        <f t="shared" si="6"/>
        <v>0</v>
      </c>
      <c r="E35" s="663">
        <f t="shared" si="7"/>
        <v>0</v>
      </c>
      <c r="F35" s="627">
        <v>3</v>
      </c>
      <c r="G35" s="628">
        <v>0</v>
      </c>
      <c r="H35" s="628">
        <v>0</v>
      </c>
      <c r="I35" s="614">
        <f t="shared" si="8"/>
        <v>3</v>
      </c>
      <c r="J35" s="627">
        <v>0</v>
      </c>
      <c r="K35" s="621">
        <f t="shared" si="0"/>
        <v>0</v>
      </c>
      <c r="L35" s="628">
        <v>0</v>
      </c>
      <c r="M35" s="616">
        <f t="shared" si="1"/>
        <v>0</v>
      </c>
      <c r="N35" s="628">
        <v>0</v>
      </c>
      <c r="O35" s="616">
        <f t="shared" si="2"/>
        <v>0</v>
      </c>
      <c r="P35" s="619">
        <f t="shared" si="9"/>
        <v>0</v>
      </c>
      <c r="Q35" s="627">
        <v>0</v>
      </c>
      <c r="R35" s="616">
        <f t="shared" si="3"/>
        <v>0</v>
      </c>
      <c r="S35" s="628">
        <v>0</v>
      </c>
      <c r="T35" s="616">
        <f t="shared" si="4"/>
        <v>0</v>
      </c>
      <c r="U35" s="621">
        <v>0</v>
      </c>
      <c r="V35" s="616">
        <f t="shared" si="5"/>
        <v>0</v>
      </c>
      <c r="W35" s="622">
        <f t="shared" si="10"/>
        <v>0</v>
      </c>
      <c r="X35" s="631">
        <v>0</v>
      </c>
      <c r="Y35" s="634">
        <v>0</v>
      </c>
    </row>
    <row r="36" spans="1:25" ht="16.5" customHeight="1">
      <c r="A36" s="625">
        <v>30</v>
      </c>
      <c r="B36" s="633" t="s">
        <v>671</v>
      </c>
      <c r="C36" s="609">
        <v>1</v>
      </c>
      <c r="D36" s="617">
        <f t="shared" si="6"/>
        <v>0</v>
      </c>
      <c r="E36" s="663">
        <f t="shared" si="7"/>
        <v>0</v>
      </c>
      <c r="F36" s="627">
        <v>3</v>
      </c>
      <c r="G36" s="628">
        <v>0</v>
      </c>
      <c r="H36" s="628">
        <v>0</v>
      </c>
      <c r="I36" s="614">
        <f t="shared" si="8"/>
        <v>3</v>
      </c>
      <c r="J36" s="627">
        <v>0</v>
      </c>
      <c r="K36" s="621">
        <f t="shared" si="0"/>
        <v>0</v>
      </c>
      <c r="L36" s="628">
        <v>0</v>
      </c>
      <c r="M36" s="616">
        <f t="shared" si="1"/>
        <v>0</v>
      </c>
      <c r="N36" s="628">
        <v>0</v>
      </c>
      <c r="O36" s="616">
        <f t="shared" si="2"/>
        <v>0</v>
      </c>
      <c r="P36" s="619">
        <f t="shared" si="9"/>
        <v>0</v>
      </c>
      <c r="Q36" s="627">
        <v>0</v>
      </c>
      <c r="R36" s="616">
        <f t="shared" si="3"/>
        <v>0</v>
      </c>
      <c r="S36" s="628">
        <v>0</v>
      </c>
      <c r="T36" s="616">
        <f t="shared" si="4"/>
        <v>0</v>
      </c>
      <c r="U36" s="621">
        <v>0</v>
      </c>
      <c r="V36" s="616">
        <f t="shared" si="5"/>
        <v>0</v>
      </c>
      <c r="W36" s="622">
        <f t="shared" si="10"/>
        <v>0</v>
      </c>
      <c r="X36" s="631">
        <v>0</v>
      </c>
      <c r="Y36" s="634">
        <v>0</v>
      </c>
    </row>
    <row r="37" spans="1:25" ht="16.5" customHeight="1">
      <c r="A37" s="625">
        <v>31</v>
      </c>
      <c r="B37" s="633" t="s">
        <v>254</v>
      </c>
      <c r="C37" s="609">
        <v>1</v>
      </c>
      <c r="D37" s="617">
        <f t="shared" si="6"/>
        <v>0</v>
      </c>
      <c r="E37" s="663">
        <f t="shared" si="7"/>
        <v>0</v>
      </c>
      <c r="F37" s="627">
        <v>0</v>
      </c>
      <c r="G37" s="628">
        <v>0</v>
      </c>
      <c r="H37" s="628">
        <v>0</v>
      </c>
      <c r="I37" s="614">
        <f t="shared" si="8"/>
        <v>0</v>
      </c>
      <c r="J37" s="627">
        <v>0</v>
      </c>
      <c r="K37" s="621">
        <f t="shared" si="0"/>
        <v>0</v>
      </c>
      <c r="L37" s="628">
        <v>0</v>
      </c>
      <c r="M37" s="616">
        <f t="shared" si="1"/>
        <v>0</v>
      </c>
      <c r="N37" s="628">
        <v>0</v>
      </c>
      <c r="O37" s="616">
        <f t="shared" si="2"/>
        <v>0</v>
      </c>
      <c r="P37" s="619">
        <f t="shared" si="9"/>
        <v>0</v>
      </c>
      <c r="Q37" s="627">
        <v>0</v>
      </c>
      <c r="R37" s="616">
        <f t="shared" si="3"/>
        <v>0</v>
      </c>
      <c r="S37" s="628">
        <v>0</v>
      </c>
      <c r="T37" s="616">
        <f t="shared" si="4"/>
        <v>0</v>
      </c>
      <c r="U37" s="621">
        <v>0</v>
      </c>
      <c r="V37" s="616">
        <f t="shared" si="5"/>
        <v>0</v>
      </c>
      <c r="W37" s="622">
        <f t="shared" si="10"/>
        <v>0</v>
      </c>
      <c r="X37" s="631">
        <v>0</v>
      </c>
      <c r="Y37" s="634">
        <v>0</v>
      </c>
    </row>
    <row r="38" spans="1:25" ht="16.5" customHeight="1">
      <c r="A38" s="625">
        <v>32</v>
      </c>
      <c r="B38" s="633" t="s">
        <v>672</v>
      </c>
      <c r="C38" s="609">
        <v>1</v>
      </c>
      <c r="D38" s="617">
        <f t="shared" si="6"/>
        <v>0</v>
      </c>
      <c r="E38" s="663">
        <f t="shared" si="7"/>
        <v>0</v>
      </c>
      <c r="F38" s="627">
        <v>1</v>
      </c>
      <c r="G38" s="628">
        <v>0</v>
      </c>
      <c r="H38" s="628">
        <v>0</v>
      </c>
      <c r="I38" s="614">
        <f t="shared" si="8"/>
        <v>1</v>
      </c>
      <c r="J38" s="627">
        <v>0</v>
      </c>
      <c r="K38" s="621">
        <f t="shared" si="0"/>
        <v>0</v>
      </c>
      <c r="L38" s="628">
        <v>0</v>
      </c>
      <c r="M38" s="616">
        <f t="shared" si="1"/>
        <v>0</v>
      </c>
      <c r="N38" s="628">
        <v>0</v>
      </c>
      <c r="O38" s="616">
        <f t="shared" si="2"/>
        <v>0</v>
      </c>
      <c r="P38" s="619">
        <f t="shared" si="9"/>
        <v>0</v>
      </c>
      <c r="Q38" s="627">
        <v>0</v>
      </c>
      <c r="R38" s="616">
        <f t="shared" si="3"/>
        <v>0</v>
      </c>
      <c r="S38" s="628">
        <v>0</v>
      </c>
      <c r="T38" s="616">
        <f t="shared" si="4"/>
        <v>0</v>
      </c>
      <c r="U38" s="621">
        <v>0</v>
      </c>
      <c r="V38" s="616">
        <f t="shared" si="5"/>
        <v>0</v>
      </c>
      <c r="W38" s="622">
        <f t="shared" si="10"/>
        <v>0</v>
      </c>
      <c r="X38" s="631">
        <v>0</v>
      </c>
      <c r="Y38" s="634">
        <v>0</v>
      </c>
    </row>
    <row r="39" spans="1:25" ht="16.5" customHeight="1">
      <c r="A39" s="625">
        <v>33</v>
      </c>
      <c r="B39" s="633" t="s">
        <v>673</v>
      </c>
      <c r="C39" s="609">
        <v>1</v>
      </c>
      <c r="D39" s="617">
        <f t="shared" si="6"/>
        <v>1</v>
      </c>
      <c r="E39" s="663">
        <f t="shared" si="7"/>
        <v>100</v>
      </c>
      <c r="F39" s="627">
        <v>7</v>
      </c>
      <c r="G39" s="628">
        <v>0</v>
      </c>
      <c r="H39" s="628">
        <v>0</v>
      </c>
      <c r="I39" s="614">
        <f t="shared" si="8"/>
        <v>7</v>
      </c>
      <c r="J39" s="627">
        <v>7</v>
      </c>
      <c r="K39" s="621">
        <f t="shared" si="0"/>
        <v>100</v>
      </c>
      <c r="L39" s="628">
        <v>0</v>
      </c>
      <c r="M39" s="616">
        <f t="shared" si="1"/>
        <v>0</v>
      </c>
      <c r="N39" s="628">
        <v>0</v>
      </c>
      <c r="O39" s="616">
        <f t="shared" si="2"/>
        <v>0</v>
      </c>
      <c r="P39" s="619">
        <f t="shared" si="9"/>
        <v>7</v>
      </c>
      <c r="Q39" s="627">
        <v>0</v>
      </c>
      <c r="R39" s="616">
        <f t="shared" si="3"/>
        <v>0</v>
      </c>
      <c r="S39" s="628">
        <v>0</v>
      </c>
      <c r="T39" s="616">
        <f t="shared" si="4"/>
        <v>0</v>
      </c>
      <c r="U39" s="621">
        <v>0</v>
      </c>
      <c r="V39" s="616">
        <f t="shared" si="5"/>
        <v>0</v>
      </c>
      <c r="W39" s="622">
        <f t="shared" si="10"/>
        <v>0</v>
      </c>
      <c r="X39" s="631">
        <v>0</v>
      </c>
      <c r="Y39" s="634">
        <v>0</v>
      </c>
    </row>
    <row r="40" spans="1:25" ht="16.5" customHeight="1">
      <c r="A40" s="625">
        <v>34</v>
      </c>
      <c r="B40" s="633" t="s">
        <v>674</v>
      </c>
      <c r="C40" s="609">
        <v>1</v>
      </c>
      <c r="D40" s="617">
        <f t="shared" si="6"/>
        <v>1</v>
      </c>
      <c r="E40" s="663">
        <f t="shared" si="7"/>
        <v>100</v>
      </c>
      <c r="F40" s="627">
        <v>2</v>
      </c>
      <c r="G40" s="628">
        <v>1</v>
      </c>
      <c r="H40" s="628">
        <v>0</v>
      </c>
      <c r="I40" s="614">
        <f t="shared" si="8"/>
        <v>3</v>
      </c>
      <c r="J40" s="627">
        <v>2</v>
      </c>
      <c r="K40" s="621">
        <f t="shared" si="0"/>
        <v>100</v>
      </c>
      <c r="L40" s="628">
        <v>1</v>
      </c>
      <c r="M40" s="616">
        <f t="shared" si="1"/>
        <v>100</v>
      </c>
      <c r="N40" s="628">
        <v>0</v>
      </c>
      <c r="O40" s="616">
        <f t="shared" si="2"/>
        <v>0</v>
      </c>
      <c r="P40" s="619">
        <f t="shared" si="9"/>
        <v>3</v>
      </c>
      <c r="Q40" s="627">
        <v>0</v>
      </c>
      <c r="R40" s="616">
        <f t="shared" si="3"/>
        <v>0</v>
      </c>
      <c r="S40" s="628">
        <v>0</v>
      </c>
      <c r="T40" s="616">
        <f t="shared" si="4"/>
        <v>0</v>
      </c>
      <c r="U40" s="621">
        <v>0</v>
      </c>
      <c r="V40" s="616">
        <f t="shared" si="5"/>
        <v>0</v>
      </c>
      <c r="W40" s="622">
        <f t="shared" si="10"/>
        <v>0</v>
      </c>
      <c r="X40" s="631">
        <v>0</v>
      </c>
      <c r="Y40" s="634">
        <v>0</v>
      </c>
    </row>
    <row r="41" spans="1:25" ht="16.5" customHeight="1">
      <c r="A41" s="625">
        <v>35</v>
      </c>
      <c r="B41" s="633" t="s">
        <v>675</v>
      </c>
      <c r="C41" s="609">
        <v>1</v>
      </c>
      <c r="D41" s="617">
        <f t="shared" si="6"/>
        <v>0</v>
      </c>
      <c r="E41" s="663">
        <f t="shared" si="7"/>
        <v>0</v>
      </c>
      <c r="F41" s="627">
        <v>0</v>
      </c>
      <c r="G41" s="628">
        <v>0</v>
      </c>
      <c r="H41" s="628">
        <v>0</v>
      </c>
      <c r="I41" s="614">
        <f t="shared" si="8"/>
        <v>0</v>
      </c>
      <c r="J41" s="627">
        <v>0</v>
      </c>
      <c r="K41" s="621">
        <f t="shared" si="0"/>
        <v>0</v>
      </c>
      <c r="L41" s="628">
        <v>0</v>
      </c>
      <c r="M41" s="616">
        <f t="shared" si="1"/>
        <v>0</v>
      </c>
      <c r="N41" s="628">
        <v>0</v>
      </c>
      <c r="O41" s="616">
        <f t="shared" si="2"/>
        <v>0</v>
      </c>
      <c r="P41" s="619">
        <f t="shared" si="9"/>
        <v>0</v>
      </c>
      <c r="Q41" s="627">
        <v>0</v>
      </c>
      <c r="R41" s="616">
        <f t="shared" si="3"/>
        <v>0</v>
      </c>
      <c r="S41" s="628">
        <v>0</v>
      </c>
      <c r="T41" s="616">
        <f t="shared" si="4"/>
        <v>0</v>
      </c>
      <c r="U41" s="621">
        <v>0</v>
      </c>
      <c r="V41" s="616">
        <f t="shared" si="5"/>
        <v>0</v>
      </c>
      <c r="W41" s="622">
        <f t="shared" si="10"/>
        <v>0</v>
      </c>
      <c r="X41" s="631">
        <v>0</v>
      </c>
      <c r="Y41" s="634">
        <v>0</v>
      </c>
    </row>
    <row r="42" spans="1:25" ht="16.5" customHeight="1">
      <c r="A42" s="625">
        <v>35</v>
      </c>
      <c r="B42" s="633" t="s">
        <v>676</v>
      </c>
      <c r="C42" s="609">
        <v>1</v>
      </c>
      <c r="D42" s="617">
        <f t="shared" si="6"/>
        <v>0</v>
      </c>
      <c r="E42" s="663">
        <f t="shared" si="7"/>
        <v>0</v>
      </c>
      <c r="F42" s="627">
        <v>2</v>
      </c>
      <c r="G42" s="628">
        <v>0</v>
      </c>
      <c r="H42" s="628">
        <v>0</v>
      </c>
      <c r="I42" s="614">
        <f t="shared" si="8"/>
        <v>2</v>
      </c>
      <c r="J42" s="627">
        <v>0</v>
      </c>
      <c r="K42" s="621">
        <f t="shared" si="0"/>
        <v>0</v>
      </c>
      <c r="L42" s="628">
        <v>0</v>
      </c>
      <c r="M42" s="616">
        <f t="shared" si="1"/>
        <v>0</v>
      </c>
      <c r="N42" s="628">
        <v>0</v>
      </c>
      <c r="O42" s="616">
        <f t="shared" si="2"/>
        <v>0</v>
      </c>
      <c r="P42" s="619">
        <f t="shared" si="9"/>
        <v>0</v>
      </c>
      <c r="Q42" s="627">
        <v>0</v>
      </c>
      <c r="R42" s="616">
        <f t="shared" si="3"/>
        <v>0</v>
      </c>
      <c r="S42" s="628">
        <v>0</v>
      </c>
      <c r="T42" s="616">
        <f t="shared" si="4"/>
        <v>0</v>
      </c>
      <c r="U42" s="621">
        <v>0</v>
      </c>
      <c r="V42" s="616">
        <f t="shared" si="5"/>
        <v>0</v>
      </c>
      <c r="W42" s="622">
        <f t="shared" si="10"/>
        <v>0</v>
      </c>
      <c r="X42" s="631">
        <v>0</v>
      </c>
      <c r="Y42" s="634">
        <v>0</v>
      </c>
    </row>
    <row r="43" spans="1:25" ht="16.5" customHeight="1">
      <c r="A43" s="625">
        <v>37</v>
      </c>
      <c r="B43" s="633" t="s">
        <v>677</v>
      </c>
      <c r="C43" s="609">
        <v>1</v>
      </c>
      <c r="D43" s="617">
        <f t="shared" si="6"/>
        <v>0</v>
      </c>
      <c r="E43" s="663">
        <f t="shared" si="7"/>
        <v>0</v>
      </c>
      <c r="F43" s="627">
        <v>1</v>
      </c>
      <c r="G43" s="628">
        <v>0</v>
      </c>
      <c r="H43" s="628">
        <v>0</v>
      </c>
      <c r="I43" s="614">
        <f t="shared" si="8"/>
        <v>1</v>
      </c>
      <c r="J43" s="627">
        <v>0</v>
      </c>
      <c r="K43" s="621">
        <f t="shared" si="0"/>
        <v>0</v>
      </c>
      <c r="L43" s="628">
        <v>0</v>
      </c>
      <c r="M43" s="616">
        <f t="shared" si="1"/>
        <v>0</v>
      </c>
      <c r="N43" s="628">
        <v>0</v>
      </c>
      <c r="O43" s="616">
        <f t="shared" si="2"/>
        <v>0</v>
      </c>
      <c r="P43" s="619">
        <f t="shared" si="9"/>
        <v>0</v>
      </c>
      <c r="Q43" s="627">
        <v>0</v>
      </c>
      <c r="R43" s="616">
        <f t="shared" si="3"/>
        <v>0</v>
      </c>
      <c r="S43" s="628">
        <v>0</v>
      </c>
      <c r="T43" s="616">
        <f t="shared" si="4"/>
        <v>0</v>
      </c>
      <c r="U43" s="621">
        <v>0</v>
      </c>
      <c r="V43" s="616">
        <f t="shared" si="5"/>
        <v>0</v>
      </c>
      <c r="W43" s="622">
        <f t="shared" si="10"/>
        <v>0</v>
      </c>
      <c r="X43" s="631">
        <v>0</v>
      </c>
      <c r="Y43" s="634">
        <v>0</v>
      </c>
    </row>
    <row r="44" spans="1:25" ht="16.5" customHeight="1">
      <c r="A44" s="625">
        <v>38</v>
      </c>
      <c r="B44" s="633" t="s">
        <v>678</v>
      </c>
      <c r="C44" s="609">
        <v>1</v>
      </c>
      <c r="D44" s="617">
        <f t="shared" si="6"/>
        <v>1</v>
      </c>
      <c r="E44" s="663">
        <f t="shared" si="7"/>
        <v>100</v>
      </c>
      <c r="F44" s="627">
        <v>3</v>
      </c>
      <c r="G44" s="628">
        <v>0</v>
      </c>
      <c r="H44" s="628">
        <v>0</v>
      </c>
      <c r="I44" s="614">
        <f t="shared" si="8"/>
        <v>3</v>
      </c>
      <c r="J44" s="627">
        <v>3</v>
      </c>
      <c r="K44" s="621">
        <f t="shared" si="0"/>
        <v>100</v>
      </c>
      <c r="L44" s="628">
        <v>0</v>
      </c>
      <c r="M44" s="616">
        <f t="shared" si="1"/>
        <v>0</v>
      </c>
      <c r="N44" s="628">
        <v>0</v>
      </c>
      <c r="O44" s="616">
        <f t="shared" si="2"/>
        <v>0</v>
      </c>
      <c r="P44" s="619">
        <f t="shared" si="9"/>
        <v>3</v>
      </c>
      <c r="Q44" s="627">
        <v>0</v>
      </c>
      <c r="R44" s="616">
        <f t="shared" si="3"/>
        <v>0</v>
      </c>
      <c r="S44" s="628">
        <v>0</v>
      </c>
      <c r="T44" s="616">
        <f t="shared" si="4"/>
        <v>0</v>
      </c>
      <c r="U44" s="621">
        <v>0</v>
      </c>
      <c r="V44" s="616">
        <f t="shared" si="5"/>
        <v>0</v>
      </c>
      <c r="W44" s="622">
        <f t="shared" si="10"/>
        <v>0</v>
      </c>
      <c r="X44" s="631">
        <v>0</v>
      </c>
      <c r="Y44" s="634">
        <v>0</v>
      </c>
    </row>
    <row r="45" spans="1:25" ht="16.5" customHeight="1">
      <c r="A45" s="625">
        <v>39</v>
      </c>
      <c r="B45" s="633" t="s">
        <v>484</v>
      </c>
      <c r="C45" s="609">
        <v>1</v>
      </c>
      <c r="D45" s="617">
        <f t="shared" si="6"/>
        <v>1</v>
      </c>
      <c r="E45" s="663">
        <f t="shared" si="7"/>
        <v>100</v>
      </c>
      <c r="F45" s="627">
        <v>7</v>
      </c>
      <c r="G45" s="628">
        <v>0</v>
      </c>
      <c r="H45" s="628">
        <v>0</v>
      </c>
      <c r="I45" s="614">
        <f t="shared" si="8"/>
        <v>7</v>
      </c>
      <c r="J45" s="627">
        <v>3</v>
      </c>
      <c r="K45" s="621">
        <f t="shared" si="0"/>
        <v>42.857142857142854</v>
      </c>
      <c r="L45" s="628">
        <v>0</v>
      </c>
      <c r="M45" s="616">
        <f t="shared" si="1"/>
        <v>0</v>
      </c>
      <c r="N45" s="628">
        <v>0</v>
      </c>
      <c r="O45" s="616">
        <f t="shared" si="2"/>
        <v>0</v>
      </c>
      <c r="P45" s="619">
        <f t="shared" si="9"/>
        <v>3</v>
      </c>
      <c r="Q45" s="627">
        <v>0</v>
      </c>
      <c r="R45" s="616">
        <f t="shared" si="3"/>
        <v>0</v>
      </c>
      <c r="S45" s="628">
        <v>0</v>
      </c>
      <c r="T45" s="616">
        <f t="shared" si="4"/>
        <v>0</v>
      </c>
      <c r="U45" s="621">
        <v>0</v>
      </c>
      <c r="V45" s="616">
        <f t="shared" si="5"/>
        <v>0</v>
      </c>
      <c r="W45" s="622">
        <f t="shared" si="10"/>
        <v>0</v>
      </c>
      <c r="X45" s="631">
        <v>0</v>
      </c>
      <c r="Y45" s="634">
        <v>0</v>
      </c>
    </row>
    <row r="46" spans="1:25" ht="16.5" customHeight="1">
      <c r="A46" s="625">
        <v>40</v>
      </c>
      <c r="B46" s="633" t="s">
        <v>679</v>
      </c>
      <c r="C46" s="609">
        <v>1</v>
      </c>
      <c r="D46" s="617">
        <f t="shared" si="6"/>
        <v>1</v>
      </c>
      <c r="E46" s="663">
        <f t="shared" si="7"/>
        <v>100</v>
      </c>
      <c r="F46" s="627">
        <v>2</v>
      </c>
      <c r="G46" s="628">
        <v>0</v>
      </c>
      <c r="H46" s="628">
        <v>0</v>
      </c>
      <c r="I46" s="614">
        <f t="shared" si="8"/>
        <v>2</v>
      </c>
      <c r="J46" s="627">
        <v>2</v>
      </c>
      <c r="K46" s="621">
        <f t="shared" si="0"/>
        <v>100</v>
      </c>
      <c r="L46" s="628">
        <v>0</v>
      </c>
      <c r="M46" s="616">
        <f t="shared" si="1"/>
        <v>0</v>
      </c>
      <c r="N46" s="628">
        <v>0</v>
      </c>
      <c r="O46" s="616">
        <f t="shared" si="2"/>
        <v>0</v>
      </c>
      <c r="P46" s="619">
        <f t="shared" si="9"/>
        <v>2</v>
      </c>
      <c r="Q46" s="627">
        <v>0</v>
      </c>
      <c r="R46" s="616">
        <f t="shared" si="3"/>
        <v>0</v>
      </c>
      <c r="S46" s="628">
        <v>0</v>
      </c>
      <c r="T46" s="616">
        <f t="shared" si="4"/>
        <v>0</v>
      </c>
      <c r="U46" s="621">
        <v>0</v>
      </c>
      <c r="V46" s="616">
        <f t="shared" si="5"/>
        <v>0</v>
      </c>
      <c r="W46" s="622">
        <f t="shared" si="10"/>
        <v>0</v>
      </c>
      <c r="X46" s="631">
        <v>0</v>
      </c>
      <c r="Y46" s="634">
        <v>0</v>
      </c>
    </row>
    <row r="47" spans="1:25" ht="16.5" customHeight="1">
      <c r="A47" s="625">
        <v>41</v>
      </c>
      <c r="B47" s="633" t="s">
        <v>680</v>
      </c>
      <c r="C47" s="609">
        <v>1</v>
      </c>
      <c r="D47" s="617">
        <f t="shared" si="6"/>
        <v>0</v>
      </c>
      <c r="E47" s="663">
        <f t="shared" si="7"/>
        <v>0</v>
      </c>
      <c r="F47" s="627">
        <v>2</v>
      </c>
      <c r="G47" s="628">
        <v>0</v>
      </c>
      <c r="H47" s="628">
        <v>0</v>
      </c>
      <c r="I47" s="614">
        <f t="shared" si="8"/>
        <v>2</v>
      </c>
      <c r="J47" s="627">
        <v>0</v>
      </c>
      <c r="K47" s="621">
        <f t="shared" si="0"/>
        <v>0</v>
      </c>
      <c r="L47" s="628">
        <v>0</v>
      </c>
      <c r="M47" s="616">
        <f t="shared" si="1"/>
        <v>0</v>
      </c>
      <c r="N47" s="628">
        <v>0</v>
      </c>
      <c r="O47" s="616">
        <f t="shared" si="2"/>
        <v>0</v>
      </c>
      <c r="P47" s="619">
        <f t="shared" si="9"/>
        <v>0</v>
      </c>
      <c r="Q47" s="627">
        <v>0</v>
      </c>
      <c r="R47" s="616">
        <f t="shared" si="3"/>
        <v>0</v>
      </c>
      <c r="S47" s="628">
        <v>0</v>
      </c>
      <c r="T47" s="616">
        <f t="shared" si="4"/>
        <v>0</v>
      </c>
      <c r="U47" s="621">
        <v>0</v>
      </c>
      <c r="V47" s="616">
        <f t="shared" si="5"/>
        <v>0</v>
      </c>
      <c r="W47" s="622">
        <f t="shared" si="10"/>
        <v>0</v>
      </c>
      <c r="X47" s="631">
        <v>0</v>
      </c>
      <c r="Y47" s="634">
        <v>0</v>
      </c>
    </row>
    <row r="48" spans="1:25" ht="16.5" customHeight="1">
      <c r="A48" s="625">
        <v>42</v>
      </c>
      <c r="B48" s="635" t="s">
        <v>681</v>
      </c>
      <c r="C48" s="609">
        <v>1</v>
      </c>
      <c r="D48" s="617">
        <f t="shared" si="6"/>
        <v>1</v>
      </c>
      <c r="E48" s="663">
        <f t="shared" si="7"/>
        <v>100</v>
      </c>
      <c r="F48" s="627">
        <v>118</v>
      </c>
      <c r="G48" s="628">
        <v>5</v>
      </c>
      <c r="H48" s="628">
        <v>35</v>
      </c>
      <c r="I48" s="614">
        <f t="shared" si="8"/>
        <v>158</v>
      </c>
      <c r="J48" s="627">
        <v>50</v>
      </c>
      <c r="K48" s="621">
        <f t="shared" si="0"/>
        <v>42.3728813559322</v>
      </c>
      <c r="L48" s="628">
        <v>5</v>
      </c>
      <c r="M48" s="616">
        <f t="shared" si="1"/>
        <v>100</v>
      </c>
      <c r="N48" s="628">
        <v>16</v>
      </c>
      <c r="O48" s="616">
        <f t="shared" si="2"/>
        <v>45.714285714285715</v>
      </c>
      <c r="P48" s="619">
        <f t="shared" si="9"/>
        <v>71</v>
      </c>
      <c r="Q48" s="627">
        <v>0</v>
      </c>
      <c r="R48" s="616">
        <f t="shared" si="3"/>
        <v>0</v>
      </c>
      <c r="S48" s="628">
        <v>0</v>
      </c>
      <c r="T48" s="616">
        <f t="shared" si="4"/>
        <v>0</v>
      </c>
      <c r="U48" s="621">
        <v>0</v>
      </c>
      <c r="V48" s="616">
        <f t="shared" si="5"/>
        <v>0</v>
      </c>
      <c r="W48" s="622">
        <f t="shared" si="10"/>
        <v>0</v>
      </c>
      <c r="X48" s="631">
        <v>0</v>
      </c>
      <c r="Y48" s="634">
        <v>0</v>
      </c>
    </row>
    <row r="49" spans="1:25" ht="16.5" customHeight="1">
      <c r="A49" s="625">
        <v>43</v>
      </c>
      <c r="B49" s="633" t="s">
        <v>682</v>
      </c>
      <c r="C49" s="609">
        <v>1</v>
      </c>
      <c r="D49" s="617">
        <f t="shared" si="6"/>
        <v>0</v>
      </c>
      <c r="E49" s="663">
        <f t="shared" si="7"/>
        <v>0</v>
      </c>
      <c r="F49" s="627">
        <v>6</v>
      </c>
      <c r="G49" s="628">
        <v>0</v>
      </c>
      <c r="H49" s="628">
        <v>0</v>
      </c>
      <c r="I49" s="614">
        <f t="shared" si="8"/>
        <v>6</v>
      </c>
      <c r="J49" s="627">
        <v>0</v>
      </c>
      <c r="K49" s="621">
        <f t="shared" si="0"/>
        <v>0</v>
      </c>
      <c r="L49" s="628">
        <v>0</v>
      </c>
      <c r="M49" s="616">
        <f t="shared" si="1"/>
        <v>0</v>
      </c>
      <c r="N49" s="628">
        <v>0</v>
      </c>
      <c r="O49" s="616">
        <f t="shared" si="2"/>
        <v>0</v>
      </c>
      <c r="P49" s="619">
        <f t="shared" si="9"/>
        <v>0</v>
      </c>
      <c r="Q49" s="627">
        <v>0</v>
      </c>
      <c r="R49" s="616">
        <f t="shared" si="3"/>
        <v>0</v>
      </c>
      <c r="S49" s="628">
        <v>0</v>
      </c>
      <c r="T49" s="616">
        <f t="shared" si="4"/>
        <v>0</v>
      </c>
      <c r="U49" s="621">
        <v>0</v>
      </c>
      <c r="V49" s="616">
        <f t="shared" si="5"/>
        <v>0</v>
      </c>
      <c r="W49" s="622">
        <f t="shared" si="10"/>
        <v>0</v>
      </c>
      <c r="X49" s="631">
        <v>0</v>
      </c>
      <c r="Y49" s="634">
        <v>0</v>
      </c>
    </row>
    <row r="50" spans="1:25" ht="16.5" customHeight="1">
      <c r="A50" s="625">
        <v>44</v>
      </c>
      <c r="B50" s="633" t="s">
        <v>683</v>
      </c>
      <c r="C50" s="609">
        <v>1</v>
      </c>
      <c r="D50" s="617">
        <f t="shared" si="6"/>
        <v>0</v>
      </c>
      <c r="E50" s="663">
        <f t="shared" si="7"/>
        <v>0</v>
      </c>
      <c r="F50" s="627">
        <v>3</v>
      </c>
      <c r="G50" s="628">
        <v>0</v>
      </c>
      <c r="H50" s="628">
        <v>0</v>
      </c>
      <c r="I50" s="614">
        <f t="shared" si="8"/>
        <v>3</v>
      </c>
      <c r="J50" s="627">
        <v>0</v>
      </c>
      <c r="K50" s="621">
        <f t="shared" si="0"/>
        <v>0</v>
      </c>
      <c r="L50" s="628">
        <v>0</v>
      </c>
      <c r="M50" s="616">
        <f t="shared" si="1"/>
        <v>0</v>
      </c>
      <c r="N50" s="628">
        <v>0</v>
      </c>
      <c r="O50" s="616">
        <f t="shared" si="2"/>
        <v>0</v>
      </c>
      <c r="P50" s="619">
        <f t="shared" si="9"/>
        <v>0</v>
      </c>
      <c r="Q50" s="627">
        <v>0</v>
      </c>
      <c r="R50" s="616">
        <f t="shared" si="3"/>
        <v>0</v>
      </c>
      <c r="S50" s="628">
        <v>0</v>
      </c>
      <c r="T50" s="616">
        <f t="shared" si="4"/>
        <v>0</v>
      </c>
      <c r="U50" s="621">
        <v>0</v>
      </c>
      <c r="V50" s="616">
        <f t="shared" si="5"/>
        <v>0</v>
      </c>
      <c r="W50" s="622">
        <f t="shared" si="10"/>
        <v>0</v>
      </c>
      <c r="X50" s="631">
        <v>0</v>
      </c>
      <c r="Y50" s="634">
        <v>0</v>
      </c>
    </row>
    <row r="51" spans="1:25" ht="16.5" customHeight="1">
      <c r="A51" s="625">
        <v>45</v>
      </c>
      <c r="B51" s="633" t="s">
        <v>684</v>
      </c>
      <c r="C51" s="609">
        <v>1</v>
      </c>
      <c r="D51" s="617">
        <f t="shared" si="6"/>
        <v>1</v>
      </c>
      <c r="E51" s="663">
        <f t="shared" si="7"/>
        <v>100</v>
      </c>
      <c r="F51" s="627">
        <v>3</v>
      </c>
      <c r="G51" s="628">
        <v>0</v>
      </c>
      <c r="H51" s="628">
        <v>0</v>
      </c>
      <c r="I51" s="614">
        <f t="shared" si="8"/>
        <v>3</v>
      </c>
      <c r="J51" s="627">
        <v>3</v>
      </c>
      <c r="K51" s="621">
        <f t="shared" si="0"/>
        <v>100</v>
      </c>
      <c r="L51" s="628">
        <v>0</v>
      </c>
      <c r="M51" s="616">
        <f t="shared" si="1"/>
        <v>0</v>
      </c>
      <c r="N51" s="628">
        <v>0</v>
      </c>
      <c r="O51" s="616">
        <f t="shared" si="2"/>
        <v>0</v>
      </c>
      <c r="P51" s="619">
        <f t="shared" si="9"/>
        <v>3</v>
      </c>
      <c r="Q51" s="627">
        <v>0</v>
      </c>
      <c r="R51" s="616">
        <f t="shared" si="3"/>
        <v>0</v>
      </c>
      <c r="S51" s="628">
        <v>0</v>
      </c>
      <c r="T51" s="616">
        <f t="shared" si="4"/>
        <v>0</v>
      </c>
      <c r="U51" s="621">
        <v>0</v>
      </c>
      <c r="V51" s="616">
        <f t="shared" si="5"/>
        <v>0</v>
      </c>
      <c r="W51" s="622">
        <f t="shared" si="10"/>
        <v>0</v>
      </c>
      <c r="X51" s="631">
        <v>0</v>
      </c>
      <c r="Y51" s="634">
        <v>0</v>
      </c>
    </row>
    <row r="52" spans="1:25" ht="16.5" customHeight="1">
      <c r="A52" s="625">
        <v>46</v>
      </c>
      <c r="B52" s="633" t="s">
        <v>685</v>
      </c>
      <c r="C52" s="609">
        <v>1</v>
      </c>
      <c r="D52" s="617">
        <f t="shared" si="6"/>
        <v>0</v>
      </c>
      <c r="E52" s="663">
        <f t="shared" si="7"/>
        <v>0</v>
      </c>
      <c r="F52" s="627">
        <v>3</v>
      </c>
      <c r="G52" s="628">
        <v>0</v>
      </c>
      <c r="H52" s="628">
        <v>0</v>
      </c>
      <c r="I52" s="614">
        <f t="shared" si="8"/>
        <v>3</v>
      </c>
      <c r="J52" s="627">
        <v>0</v>
      </c>
      <c r="K52" s="621">
        <f t="shared" si="0"/>
        <v>0</v>
      </c>
      <c r="L52" s="628">
        <v>0</v>
      </c>
      <c r="M52" s="616">
        <f t="shared" si="1"/>
        <v>0</v>
      </c>
      <c r="N52" s="628">
        <v>0</v>
      </c>
      <c r="O52" s="616">
        <f t="shared" si="2"/>
        <v>0</v>
      </c>
      <c r="P52" s="619">
        <f t="shared" si="9"/>
        <v>0</v>
      </c>
      <c r="Q52" s="627">
        <v>0</v>
      </c>
      <c r="R52" s="616">
        <f t="shared" si="3"/>
        <v>0</v>
      </c>
      <c r="S52" s="628">
        <v>0</v>
      </c>
      <c r="T52" s="616">
        <f t="shared" si="4"/>
        <v>0</v>
      </c>
      <c r="U52" s="621">
        <v>0</v>
      </c>
      <c r="V52" s="616">
        <f t="shared" si="5"/>
        <v>0</v>
      </c>
      <c r="W52" s="622">
        <f t="shared" si="10"/>
        <v>0</v>
      </c>
      <c r="X52" s="631">
        <v>0</v>
      </c>
      <c r="Y52" s="634">
        <v>0</v>
      </c>
    </row>
    <row r="53" spans="1:25" ht="16.5" customHeight="1">
      <c r="A53" s="625">
        <v>47</v>
      </c>
      <c r="B53" s="633" t="s">
        <v>686</v>
      </c>
      <c r="C53" s="609">
        <v>1</v>
      </c>
      <c r="D53" s="617">
        <f t="shared" si="6"/>
        <v>0</v>
      </c>
      <c r="E53" s="663">
        <f t="shared" si="7"/>
        <v>0</v>
      </c>
      <c r="F53" s="627">
        <v>6</v>
      </c>
      <c r="G53" s="628">
        <v>0</v>
      </c>
      <c r="H53" s="628">
        <v>0</v>
      </c>
      <c r="I53" s="614">
        <f t="shared" si="8"/>
        <v>6</v>
      </c>
      <c r="J53" s="627">
        <v>0</v>
      </c>
      <c r="K53" s="621">
        <f t="shared" si="0"/>
        <v>0</v>
      </c>
      <c r="L53" s="628">
        <v>0</v>
      </c>
      <c r="M53" s="616">
        <f t="shared" si="1"/>
        <v>0</v>
      </c>
      <c r="N53" s="628">
        <v>0</v>
      </c>
      <c r="O53" s="616">
        <f t="shared" si="2"/>
        <v>0</v>
      </c>
      <c r="P53" s="619">
        <f t="shared" si="9"/>
        <v>0</v>
      </c>
      <c r="Q53" s="627">
        <v>0</v>
      </c>
      <c r="R53" s="616">
        <f t="shared" si="3"/>
        <v>0</v>
      </c>
      <c r="S53" s="628">
        <v>0</v>
      </c>
      <c r="T53" s="616">
        <f t="shared" si="4"/>
        <v>0</v>
      </c>
      <c r="U53" s="621">
        <v>0</v>
      </c>
      <c r="V53" s="616">
        <f t="shared" si="5"/>
        <v>0</v>
      </c>
      <c r="W53" s="622">
        <f t="shared" si="10"/>
        <v>0</v>
      </c>
      <c r="X53" s="631">
        <v>0</v>
      </c>
      <c r="Y53" s="634">
        <v>0</v>
      </c>
    </row>
    <row r="54" spans="1:25" ht="16.5" customHeight="1">
      <c r="A54" s="625">
        <v>48</v>
      </c>
      <c r="B54" s="633" t="s">
        <v>523</v>
      </c>
      <c r="C54" s="609">
        <v>1</v>
      </c>
      <c r="D54" s="617">
        <f t="shared" si="6"/>
        <v>0</v>
      </c>
      <c r="E54" s="663">
        <f t="shared" si="7"/>
        <v>0</v>
      </c>
      <c r="F54" s="627">
        <v>3</v>
      </c>
      <c r="G54" s="628">
        <v>0</v>
      </c>
      <c r="H54" s="628">
        <v>0</v>
      </c>
      <c r="I54" s="614">
        <f t="shared" si="8"/>
        <v>3</v>
      </c>
      <c r="J54" s="627">
        <v>0</v>
      </c>
      <c r="K54" s="621">
        <f t="shared" si="0"/>
        <v>0</v>
      </c>
      <c r="L54" s="628">
        <v>0</v>
      </c>
      <c r="M54" s="616">
        <f t="shared" si="1"/>
        <v>0</v>
      </c>
      <c r="N54" s="628">
        <v>0</v>
      </c>
      <c r="O54" s="616">
        <f t="shared" si="2"/>
        <v>0</v>
      </c>
      <c r="P54" s="619">
        <f t="shared" si="9"/>
        <v>0</v>
      </c>
      <c r="Q54" s="627">
        <v>0</v>
      </c>
      <c r="R54" s="616">
        <f t="shared" si="3"/>
        <v>0</v>
      </c>
      <c r="S54" s="628">
        <v>0</v>
      </c>
      <c r="T54" s="616">
        <f t="shared" si="4"/>
        <v>0</v>
      </c>
      <c r="U54" s="621">
        <v>0</v>
      </c>
      <c r="V54" s="616">
        <f t="shared" si="5"/>
        <v>0</v>
      </c>
      <c r="W54" s="622">
        <f t="shared" si="10"/>
        <v>0</v>
      </c>
      <c r="X54" s="631">
        <v>0</v>
      </c>
      <c r="Y54" s="634">
        <v>0</v>
      </c>
    </row>
    <row r="55" spans="1:25" ht="16.5" customHeight="1">
      <c r="A55" s="625">
        <v>49</v>
      </c>
      <c r="B55" s="633" t="s">
        <v>687</v>
      </c>
      <c r="C55" s="609">
        <v>1</v>
      </c>
      <c r="D55" s="617">
        <f t="shared" si="6"/>
        <v>1</v>
      </c>
      <c r="E55" s="663">
        <f t="shared" si="7"/>
        <v>100</v>
      </c>
      <c r="F55" s="627">
        <v>1</v>
      </c>
      <c r="G55" s="628">
        <v>0</v>
      </c>
      <c r="H55" s="628">
        <v>0</v>
      </c>
      <c r="I55" s="614">
        <f t="shared" si="8"/>
        <v>1</v>
      </c>
      <c r="J55" s="627">
        <v>1</v>
      </c>
      <c r="K55" s="621">
        <f t="shared" si="0"/>
        <v>100</v>
      </c>
      <c r="L55" s="628">
        <v>0</v>
      </c>
      <c r="M55" s="616">
        <f t="shared" si="1"/>
        <v>0</v>
      </c>
      <c r="N55" s="628">
        <v>0</v>
      </c>
      <c r="O55" s="616">
        <f t="shared" si="2"/>
        <v>0</v>
      </c>
      <c r="P55" s="619">
        <f t="shared" si="9"/>
        <v>1</v>
      </c>
      <c r="Q55" s="627">
        <v>0</v>
      </c>
      <c r="R55" s="616">
        <f t="shared" si="3"/>
        <v>0</v>
      </c>
      <c r="S55" s="628">
        <v>0</v>
      </c>
      <c r="T55" s="616">
        <f t="shared" si="4"/>
        <v>0</v>
      </c>
      <c r="U55" s="621">
        <v>0</v>
      </c>
      <c r="V55" s="616">
        <f t="shared" si="5"/>
        <v>0</v>
      </c>
      <c r="W55" s="622">
        <f t="shared" si="10"/>
        <v>0</v>
      </c>
      <c r="X55" s="631">
        <v>0</v>
      </c>
      <c r="Y55" s="634">
        <v>0</v>
      </c>
    </row>
    <row r="56" spans="1:25" ht="16.5" customHeight="1">
      <c r="A56" s="625">
        <v>50</v>
      </c>
      <c r="B56" s="633" t="s">
        <v>688</v>
      </c>
      <c r="C56" s="609">
        <v>1</v>
      </c>
      <c r="D56" s="617">
        <f t="shared" si="6"/>
        <v>1</v>
      </c>
      <c r="E56" s="663">
        <f t="shared" si="7"/>
        <v>100</v>
      </c>
      <c r="F56" s="627">
        <v>6</v>
      </c>
      <c r="G56" s="628">
        <v>0</v>
      </c>
      <c r="H56" s="628">
        <v>0</v>
      </c>
      <c r="I56" s="614">
        <f t="shared" si="8"/>
        <v>6</v>
      </c>
      <c r="J56" s="627">
        <v>6</v>
      </c>
      <c r="K56" s="621">
        <f t="shared" si="0"/>
        <v>100</v>
      </c>
      <c r="L56" s="628">
        <v>0</v>
      </c>
      <c r="M56" s="616">
        <f t="shared" si="1"/>
        <v>0</v>
      </c>
      <c r="N56" s="628">
        <v>0</v>
      </c>
      <c r="O56" s="616">
        <f t="shared" si="2"/>
        <v>0</v>
      </c>
      <c r="P56" s="619">
        <f t="shared" si="9"/>
        <v>6</v>
      </c>
      <c r="Q56" s="627">
        <v>0</v>
      </c>
      <c r="R56" s="616">
        <f t="shared" si="3"/>
        <v>0</v>
      </c>
      <c r="S56" s="628">
        <v>0</v>
      </c>
      <c r="T56" s="616">
        <f t="shared" si="4"/>
        <v>0</v>
      </c>
      <c r="U56" s="621">
        <v>0</v>
      </c>
      <c r="V56" s="616">
        <f t="shared" si="5"/>
        <v>0</v>
      </c>
      <c r="W56" s="622">
        <f t="shared" si="10"/>
        <v>0</v>
      </c>
      <c r="X56" s="631">
        <v>0</v>
      </c>
      <c r="Y56" s="634">
        <v>0</v>
      </c>
    </row>
    <row r="57" spans="1:25" ht="16.5" customHeight="1">
      <c r="A57" s="625">
        <v>51</v>
      </c>
      <c r="B57" s="633" t="s">
        <v>689</v>
      </c>
      <c r="C57" s="609">
        <v>1</v>
      </c>
      <c r="D57" s="617">
        <f t="shared" si="6"/>
        <v>0</v>
      </c>
      <c r="E57" s="663">
        <f t="shared" si="7"/>
        <v>0</v>
      </c>
      <c r="F57" s="627">
        <v>5</v>
      </c>
      <c r="G57" s="628">
        <v>0</v>
      </c>
      <c r="H57" s="628">
        <v>0</v>
      </c>
      <c r="I57" s="614">
        <f t="shared" si="8"/>
        <v>5</v>
      </c>
      <c r="J57" s="627">
        <v>0</v>
      </c>
      <c r="K57" s="621">
        <f t="shared" si="0"/>
        <v>0</v>
      </c>
      <c r="L57" s="628">
        <v>0</v>
      </c>
      <c r="M57" s="616">
        <f t="shared" si="1"/>
        <v>0</v>
      </c>
      <c r="N57" s="628">
        <v>0</v>
      </c>
      <c r="O57" s="616">
        <f t="shared" si="2"/>
        <v>0</v>
      </c>
      <c r="P57" s="619">
        <f t="shared" si="9"/>
        <v>0</v>
      </c>
      <c r="Q57" s="627">
        <v>0</v>
      </c>
      <c r="R57" s="616">
        <f t="shared" si="3"/>
        <v>0</v>
      </c>
      <c r="S57" s="628">
        <v>0</v>
      </c>
      <c r="T57" s="616">
        <f t="shared" si="4"/>
        <v>0</v>
      </c>
      <c r="U57" s="621">
        <v>0</v>
      </c>
      <c r="V57" s="616">
        <f t="shared" si="5"/>
        <v>0</v>
      </c>
      <c r="W57" s="622">
        <f t="shared" si="10"/>
        <v>0</v>
      </c>
      <c r="X57" s="631">
        <v>0</v>
      </c>
      <c r="Y57" s="634">
        <v>0</v>
      </c>
    </row>
    <row r="58" spans="1:25" ht="16.5" customHeight="1">
      <c r="A58" s="625">
        <v>52</v>
      </c>
      <c r="B58" s="633" t="s">
        <v>690</v>
      </c>
      <c r="C58" s="609">
        <v>1</v>
      </c>
      <c r="D58" s="617">
        <f t="shared" si="6"/>
        <v>0</v>
      </c>
      <c r="E58" s="663">
        <f t="shared" si="7"/>
        <v>0</v>
      </c>
      <c r="F58" s="627">
        <v>4</v>
      </c>
      <c r="G58" s="628">
        <v>0</v>
      </c>
      <c r="H58" s="628">
        <v>0</v>
      </c>
      <c r="I58" s="614">
        <f t="shared" si="8"/>
        <v>4</v>
      </c>
      <c r="J58" s="627">
        <v>0</v>
      </c>
      <c r="K58" s="621">
        <f t="shared" si="0"/>
        <v>0</v>
      </c>
      <c r="L58" s="628">
        <v>0</v>
      </c>
      <c r="M58" s="616">
        <f t="shared" si="1"/>
        <v>0</v>
      </c>
      <c r="N58" s="628">
        <v>0</v>
      </c>
      <c r="O58" s="616">
        <f t="shared" si="2"/>
        <v>0</v>
      </c>
      <c r="P58" s="619">
        <f t="shared" si="9"/>
        <v>0</v>
      </c>
      <c r="Q58" s="627">
        <v>0</v>
      </c>
      <c r="R58" s="616">
        <f t="shared" si="3"/>
        <v>0</v>
      </c>
      <c r="S58" s="628">
        <v>0</v>
      </c>
      <c r="T58" s="616">
        <f t="shared" si="4"/>
        <v>0</v>
      </c>
      <c r="U58" s="621">
        <v>0</v>
      </c>
      <c r="V58" s="616">
        <f t="shared" si="5"/>
        <v>0</v>
      </c>
      <c r="W58" s="622">
        <f t="shared" si="10"/>
        <v>0</v>
      </c>
      <c r="X58" s="631">
        <v>0</v>
      </c>
      <c r="Y58" s="634">
        <v>0</v>
      </c>
    </row>
    <row r="59" spans="1:25" ht="16.5" customHeight="1">
      <c r="A59" s="625">
        <v>53</v>
      </c>
      <c r="B59" s="633" t="s">
        <v>691</v>
      </c>
      <c r="C59" s="609">
        <v>1</v>
      </c>
      <c r="D59" s="617">
        <f t="shared" si="6"/>
        <v>0</v>
      </c>
      <c r="E59" s="663">
        <f t="shared" si="7"/>
        <v>0</v>
      </c>
      <c r="F59" s="627">
        <v>2</v>
      </c>
      <c r="G59" s="628">
        <v>0</v>
      </c>
      <c r="H59" s="628">
        <v>0</v>
      </c>
      <c r="I59" s="614">
        <f t="shared" si="8"/>
        <v>2</v>
      </c>
      <c r="J59" s="627">
        <v>0</v>
      </c>
      <c r="K59" s="621">
        <f t="shared" si="0"/>
        <v>0</v>
      </c>
      <c r="L59" s="628">
        <v>0</v>
      </c>
      <c r="M59" s="616">
        <f t="shared" si="1"/>
        <v>0</v>
      </c>
      <c r="N59" s="628">
        <v>0</v>
      </c>
      <c r="O59" s="616">
        <f t="shared" si="2"/>
        <v>0</v>
      </c>
      <c r="P59" s="619">
        <f t="shared" si="9"/>
        <v>0</v>
      </c>
      <c r="Q59" s="627">
        <v>0</v>
      </c>
      <c r="R59" s="616">
        <f t="shared" si="3"/>
        <v>0</v>
      </c>
      <c r="S59" s="628">
        <v>0</v>
      </c>
      <c r="T59" s="616">
        <f t="shared" si="4"/>
        <v>0</v>
      </c>
      <c r="U59" s="621">
        <v>0</v>
      </c>
      <c r="V59" s="616">
        <f t="shared" si="5"/>
        <v>0</v>
      </c>
      <c r="W59" s="622">
        <f t="shared" si="10"/>
        <v>0</v>
      </c>
      <c r="X59" s="631">
        <v>0</v>
      </c>
      <c r="Y59" s="634">
        <v>0</v>
      </c>
    </row>
    <row r="60" spans="1:25" ht="16.5" customHeight="1">
      <c r="A60" s="625">
        <v>54</v>
      </c>
      <c r="B60" s="633" t="s">
        <v>871</v>
      </c>
      <c r="C60" s="609">
        <v>1</v>
      </c>
      <c r="D60" s="617">
        <f t="shared" si="6"/>
        <v>1</v>
      </c>
      <c r="E60" s="663">
        <f t="shared" si="7"/>
        <v>100</v>
      </c>
      <c r="F60" s="627">
        <v>6</v>
      </c>
      <c r="G60" s="628">
        <v>0</v>
      </c>
      <c r="H60" s="628">
        <v>0</v>
      </c>
      <c r="I60" s="614">
        <f t="shared" si="8"/>
        <v>6</v>
      </c>
      <c r="J60" s="627">
        <v>6</v>
      </c>
      <c r="K60" s="621">
        <f t="shared" si="0"/>
        <v>100</v>
      </c>
      <c r="L60" s="628">
        <v>0</v>
      </c>
      <c r="M60" s="616">
        <f t="shared" si="1"/>
        <v>0</v>
      </c>
      <c r="N60" s="628">
        <v>0</v>
      </c>
      <c r="O60" s="616">
        <f t="shared" si="2"/>
        <v>0</v>
      </c>
      <c r="P60" s="619">
        <f t="shared" si="9"/>
        <v>6</v>
      </c>
      <c r="Q60" s="627">
        <v>0</v>
      </c>
      <c r="R60" s="616">
        <f t="shared" si="3"/>
        <v>0</v>
      </c>
      <c r="S60" s="628">
        <v>0</v>
      </c>
      <c r="T60" s="616">
        <f t="shared" si="4"/>
        <v>0</v>
      </c>
      <c r="U60" s="621">
        <v>0</v>
      </c>
      <c r="V60" s="616">
        <f t="shared" si="5"/>
        <v>0</v>
      </c>
      <c r="W60" s="622">
        <f t="shared" si="10"/>
        <v>0</v>
      </c>
      <c r="X60" s="631">
        <v>0</v>
      </c>
      <c r="Y60" s="634">
        <v>0</v>
      </c>
    </row>
    <row r="61" spans="1:25" ht="16.5" customHeight="1">
      <c r="A61" s="625">
        <v>55</v>
      </c>
      <c r="B61" s="633" t="s">
        <v>692</v>
      </c>
      <c r="C61" s="609">
        <v>1</v>
      </c>
      <c r="D61" s="617">
        <f t="shared" si="6"/>
        <v>1</v>
      </c>
      <c r="E61" s="663">
        <f t="shared" si="7"/>
        <v>100</v>
      </c>
      <c r="F61" s="627">
        <v>2</v>
      </c>
      <c r="G61" s="628">
        <v>0</v>
      </c>
      <c r="H61" s="628">
        <v>0</v>
      </c>
      <c r="I61" s="614">
        <f t="shared" si="8"/>
        <v>2</v>
      </c>
      <c r="J61" s="627">
        <v>2</v>
      </c>
      <c r="K61" s="621">
        <f t="shared" si="0"/>
        <v>100</v>
      </c>
      <c r="L61" s="628">
        <v>0</v>
      </c>
      <c r="M61" s="616">
        <f t="shared" si="1"/>
        <v>0</v>
      </c>
      <c r="N61" s="628">
        <v>0</v>
      </c>
      <c r="O61" s="616">
        <f t="shared" si="2"/>
        <v>0</v>
      </c>
      <c r="P61" s="619">
        <f t="shared" si="9"/>
        <v>2</v>
      </c>
      <c r="Q61" s="627">
        <v>2</v>
      </c>
      <c r="R61" s="616">
        <f t="shared" si="3"/>
        <v>100</v>
      </c>
      <c r="S61" s="628">
        <v>0</v>
      </c>
      <c r="T61" s="616">
        <f t="shared" si="4"/>
        <v>0</v>
      </c>
      <c r="U61" s="621">
        <v>0</v>
      </c>
      <c r="V61" s="616">
        <f t="shared" si="5"/>
        <v>0</v>
      </c>
      <c r="W61" s="622">
        <f t="shared" si="10"/>
        <v>2</v>
      </c>
      <c r="X61" s="631">
        <v>0</v>
      </c>
      <c r="Y61" s="634">
        <v>0</v>
      </c>
    </row>
    <row r="62" spans="1:25" ht="16.5" customHeight="1">
      <c r="A62" s="625">
        <v>56</v>
      </c>
      <c r="B62" s="633" t="s">
        <v>323</v>
      </c>
      <c r="C62" s="609">
        <v>1</v>
      </c>
      <c r="D62" s="617">
        <f t="shared" si="6"/>
        <v>1</v>
      </c>
      <c r="E62" s="663">
        <f t="shared" si="7"/>
        <v>100</v>
      </c>
      <c r="F62" s="627">
        <v>1</v>
      </c>
      <c r="G62" s="628">
        <v>0</v>
      </c>
      <c r="H62" s="628">
        <v>0</v>
      </c>
      <c r="I62" s="614">
        <f t="shared" si="8"/>
        <v>1</v>
      </c>
      <c r="J62" s="627">
        <v>1</v>
      </c>
      <c r="K62" s="621">
        <f t="shared" si="0"/>
        <v>100</v>
      </c>
      <c r="L62" s="628">
        <v>0</v>
      </c>
      <c r="M62" s="616">
        <f t="shared" si="1"/>
        <v>0</v>
      </c>
      <c r="N62" s="628">
        <v>0</v>
      </c>
      <c r="O62" s="616">
        <f t="shared" si="2"/>
        <v>0</v>
      </c>
      <c r="P62" s="619">
        <f t="shared" si="9"/>
        <v>1</v>
      </c>
      <c r="Q62" s="627">
        <v>0</v>
      </c>
      <c r="R62" s="616">
        <f t="shared" si="3"/>
        <v>0</v>
      </c>
      <c r="S62" s="628">
        <v>0</v>
      </c>
      <c r="T62" s="616">
        <f t="shared" si="4"/>
        <v>0</v>
      </c>
      <c r="U62" s="621">
        <v>0</v>
      </c>
      <c r="V62" s="616">
        <f t="shared" si="5"/>
        <v>0</v>
      </c>
      <c r="W62" s="622">
        <f t="shared" si="10"/>
        <v>0</v>
      </c>
      <c r="X62" s="631">
        <v>0</v>
      </c>
      <c r="Y62" s="634">
        <v>0</v>
      </c>
    </row>
    <row r="63" spans="1:25" ht="16.5" customHeight="1">
      <c r="A63" s="625">
        <v>57</v>
      </c>
      <c r="B63" s="633" t="s">
        <v>693</v>
      </c>
      <c r="C63" s="609">
        <v>1</v>
      </c>
      <c r="D63" s="617">
        <f t="shared" si="6"/>
        <v>1</v>
      </c>
      <c r="E63" s="663">
        <f t="shared" si="7"/>
        <v>100</v>
      </c>
      <c r="F63" s="627">
        <v>9</v>
      </c>
      <c r="G63" s="628">
        <v>0</v>
      </c>
      <c r="H63" s="628">
        <v>0</v>
      </c>
      <c r="I63" s="614">
        <f t="shared" si="8"/>
        <v>9</v>
      </c>
      <c r="J63" s="627">
        <v>9</v>
      </c>
      <c r="K63" s="621">
        <f t="shared" si="0"/>
        <v>100</v>
      </c>
      <c r="L63" s="628">
        <v>0</v>
      </c>
      <c r="M63" s="616">
        <f t="shared" si="1"/>
        <v>0</v>
      </c>
      <c r="N63" s="628">
        <v>0</v>
      </c>
      <c r="O63" s="616">
        <f t="shared" si="2"/>
        <v>0</v>
      </c>
      <c r="P63" s="619">
        <f t="shared" si="9"/>
        <v>9</v>
      </c>
      <c r="Q63" s="627">
        <v>0</v>
      </c>
      <c r="R63" s="616">
        <f t="shared" si="3"/>
        <v>0</v>
      </c>
      <c r="S63" s="628">
        <v>0</v>
      </c>
      <c r="T63" s="616">
        <f t="shared" si="4"/>
        <v>0</v>
      </c>
      <c r="U63" s="621">
        <v>0</v>
      </c>
      <c r="V63" s="616">
        <f t="shared" si="5"/>
        <v>0</v>
      </c>
      <c r="W63" s="622">
        <f t="shared" si="10"/>
        <v>0</v>
      </c>
      <c r="X63" s="631">
        <v>0</v>
      </c>
      <c r="Y63" s="634">
        <v>0</v>
      </c>
    </row>
    <row r="64" spans="1:25" ht="16.5" customHeight="1">
      <c r="A64" s="625">
        <v>58</v>
      </c>
      <c r="B64" s="633" t="s">
        <v>325</v>
      </c>
      <c r="C64" s="609">
        <v>1</v>
      </c>
      <c r="D64" s="617">
        <f t="shared" si="6"/>
        <v>0</v>
      </c>
      <c r="E64" s="663">
        <f t="shared" si="7"/>
        <v>0</v>
      </c>
      <c r="F64" s="627">
        <v>12</v>
      </c>
      <c r="G64" s="628">
        <v>2</v>
      </c>
      <c r="H64" s="628">
        <v>1</v>
      </c>
      <c r="I64" s="614">
        <f t="shared" si="8"/>
        <v>15</v>
      </c>
      <c r="J64" s="627">
        <v>0</v>
      </c>
      <c r="K64" s="621">
        <f t="shared" si="0"/>
        <v>0</v>
      </c>
      <c r="L64" s="628">
        <v>0</v>
      </c>
      <c r="M64" s="616">
        <f t="shared" si="1"/>
        <v>0</v>
      </c>
      <c r="N64" s="628">
        <v>0</v>
      </c>
      <c r="O64" s="616">
        <f t="shared" si="2"/>
        <v>0</v>
      </c>
      <c r="P64" s="619">
        <f t="shared" si="9"/>
        <v>0</v>
      </c>
      <c r="Q64" s="627">
        <v>0</v>
      </c>
      <c r="R64" s="616">
        <f t="shared" si="3"/>
        <v>0</v>
      </c>
      <c r="S64" s="628">
        <v>0</v>
      </c>
      <c r="T64" s="616">
        <f t="shared" si="4"/>
        <v>0</v>
      </c>
      <c r="U64" s="621">
        <v>0</v>
      </c>
      <c r="V64" s="616">
        <f t="shared" si="5"/>
        <v>0</v>
      </c>
      <c r="W64" s="622">
        <f t="shared" si="10"/>
        <v>0</v>
      </c>
      <c r="X64" s="631">
        <v>0</v>
      </c>
      <c r="Y64" s="634">
        <v>0</v>
      </c>
    </row>
    <row r="65" spans="1:25" ht="16.5" customHeight="1">
      <c r="A65" s="625">
        <v>59</v>
      </c>
      <c r="B65" s="633" t="s">
        <v>283</v>
      </c>
      <c r="C65" s="609">
        <v>1</v>
      </c>
      <c r="D65" s="617">
        <f t="shared" si="6"/>
        <v>0</v>
      </c>
      <c r="E65" s="663">
        <f t="shared" si="7"/>
        <v>0</v>
      </c>
      <c r="F65" s="627">
        <v>0</v>
      </c>
      <c r="G65" s="628">
        <v>0</v>
      </c>
      <c r="H65" s="628">
        <v>0</v>
      </c>
      <c r="I65" s="614">
        <f t="shared" si="8"/>
        <v>0</v>
      </c>
      <c r="J65" s="627">
        <v>0</v>
      </c>
      <c r="K65" s="621">
        <f t="shared" si="0"/>
        <v>0</v>
      </c>
      <c r="L65" s="628">
        <v>0</v>
      </c>
      <c r="M65" s="616">
        <f t="shared" si="1"/>
        <v>0</v>
      </c>
      <c r="N65" s="628">
        <v>0</v>
      </c>
      <c r="O65" s="616">
        <f t="shared" si="2"/>
        <v>0</v>
      </c>
      <c r="P65" s="619">
        <f t="shared" si="9"/>
        <v>0</v>
      </c>
      <c r="Q65" s="627">
        <v>0</v>
      </c>
      <c r="R65" s="616">
        <f t="shared" si="3"/>
        <v>0</v>
      </c>
      <c r="S65" s="628">
        <v>0</v>
      </c>
      <c r="T65" s="616">
        <f t="shared" si="4"/>
        <v>0</v>
      </c>
      <c r="U65" s="621">
        <v>0</v>
      </c>
      <c r="V65" s="616">
        <f t="shared" si="5"/>
        <v>0</v>
      </c>
      <c r="W65" s="622">
        <f t="shared" si="10"/>
        <v>0</v>
      </c>
      <c r="X65" s="631">
        <v>0</v>
      </c>
      <c r="Y65" s="634">
        <v>0</v>
      </c>
    </row>
    <row r="66" spans="1:25" ht="16.5" customHeight="1">
      <c r="A66" s="625">
        <v>60</v>
      </c>
      <c r="B66" s="633" t="s">
        <v>694</v>
      </c>
      <c r="C66" s="609">
        <v>1</v>
      </c>
      <c r="D66" s="617">
        <f t="shared" si="6"/>
        <v>1</v>
      </c>
      <c r="E66" s="663">
        <f t="shared" si="7"/>
        <v>100</v>
      </c>
      <c r="F66" s="627">
        <v>5</v>
      </c>
      <c r="G66" s="628">
        <v>0</v>
      </c>
      <c r="H66" s="628">
        <v>0</v>
      </c>
      <c r="I66" s="614">
        <f t="shared" si="8"/>
        <v>5</v>
      </c>
      <c r="J66" s="627">
        <v>5</v>
      </c>
      <c r="K66" s="621">
        <f t="shared" si="0"/>
        <v>100</v>
      </c>
      <c r="L66" s="628">
        <v>0</v>
      </c>
      <c r="M66" s="616">
        <f t="shared" si="1"/>
        <v>0</v>
      </c>
      <c r="N66" s="628">
        <v>0</v>
      </c>
      <c r="O66" s="616">
        <f t="shared" si="2"/>
        <v>0</v>
      </c>
      <c r="P66" s="619">
        <f t="shared" si="9"/>
        <v>5</v>
      </c>
      <c r="Q66" s="627">
        <v>0</v>
      </c>
      <c r="R66" s="616">
        <f t="shared" si="3"/>
        <v>0</v>
      </c>
      <c r="S66" s="628">
        <v>0</v>
      </c>
      <c r="T66" s="616">
        <f t="shared" si="4"/>
        <v>0</v>
      </c>
      <c r="U66" s="621">
        <v>0</v>
      </c>
      <c r="V66" s="616">
        <f t="shared" si="5"/>
        <v>0</v>
      </c>
      <c r="W66" s="622">
        <f t="shared" si="10"/>
        <v>0</v>
      </c>
      <c r="X66" s="631">
        <v>0</v>
      </c>
      <c r="Y66" s="634">
        <v>0</v>
      </c>
    </row>
    <row r="67" spans="1:25" ht="16.5" customHeight="1">
      <c r="A67" s="625">
        <v>61</v>
      </c>
      <c r="B67" s="633" t="s">
        <v>695</v>
      </c>
      <c r="C67" s="609">
        <v>1</v>
      </c>
      <c r="D67" s="617">
        <f t="shared" si="6"/>
        <v>0</v>
      </c>
      <c r="E67" s="663">
        <f t="shared" si="7"/>
        <v>0</v>
      </c>
      <c r="F67" s="627">
        <v>4</v>
      </c>
      <c r="G67" s="628">
        <v>0</v>
      </c>
      <c r="H67" s="628">
        <v>0</v>
      </c>
      <c r="I67" s="614">
        <f t="shared" si="8"/>
        <v>4</v>
      </c>
      <c r="J67" s="627">
        <v>0</v>
      </c>
      <c r="K67" s="621">
        <f t="shared" si="0"/>
        <v>0</v>
      </c>
      <c r="L67" s="628">
        <v>0</v>
      </c>
      <c r="M67" s="616">
        <f t="shared" si="1"/>
        <v>0</v>
      </c>
      <c r="N67" s="628">
        <v>0</v>
      </c>
      <c r="O67" s="616">
        <f t="shared" si="2"/>
        <v>0</v>
      </c>
      <c r="P67" s="619">
        <f t="shared" si="9"/>
        <v>0</v>
      </c>
      <c r="Q67" s="627">
        <v>0</v>
      </c>
      <c r="R67" s="616">
        <f t="shared" si="3"/>
        <v>0</v>
      </c>
      <c r="S67" s="628">
        <v>0</v>
      </c>
      <c r="T67" s="616">
        <f t="shared" si="4"/>
        <v>0</v>
      </c>
      <c r="U67" s="621">
        <v>0</v>
      </c>
      <c r="V67" s="616">
        <f t="shared" si="5"/>
        <v>0</v>
      </c>
      <c r="W67" s="622">
        <f t="shared" si="10"/>
        <v>0</v>
      </c>
      <c r="X67" s="631">
        <v>0</v>
      </c>
      <c r="Y67" s="634">
        <v>0</v>
      </c>
    </row>
    <row r="68" spans="1:25" ht="16.5" customHeight="1">
      <c r="A68" s="625">
        <v>62</v>
      </c>
      <c r="B68" s="633" t="s">
        <v>696</v>
      </c>
      <c r="C68" s="609">
        <v>1</v>
      </c>
      <c r="D68" s="617">
        <f t="shared" si="6"/>
        <v>0</v>
      </c>
      <c r="E68" s="663">
        <f t="shared" si="7"/>
        <v>0</v>
      </c>
      <c r="F68" s="627">
        <v>2</v>
      </c>
      <c r="G68" s="628">
        <v>0</v>
      </c>
      <c r="H68" s="628">
        <v>0</v>
      </c>
      <c r="I68" s="614">
        <f t="shared" si="8"/>
        <v>2</v>
      </c>
      <c r="J68" s="627">
        <v>0</v>
      </c>
      <c r="K68" s="621">
        <f t="shared" si="0"/>
        <v>0</v>
      </c>
      <c r="L68" s="628">
        <v>0</v>
      </c>
      <c r="M68" s="616">
        <f t="shared" si="1"/>
        <v>0</v>
      </c>
      <c r="N68" s="628">
        <v>0</v>
      </c>
      <c r="O68" s="616">
        <f t="shared" si="2"/>
        <v>0</v>
      </c>
      <c r="P68" s="619">
        <f t="shared" si="9"/>
        <v>0</v>
      </c>
      <c r="Q68" s="627">
        <v>0</v>
      </c>
      <c r="R68" s="616">
        <f t="shared" si="3"/>
        <v>0</v>
      </c>
      <c r="S68" s="628">
        <v>0</v>
      </c>
      <c r="T68" s="616">
        <f t="shared" si="4"/>
        <v>0</v>
      </c>
      <c r="U68" s="621">
        <v>0</v>
      </c>
      <c r="V68" s="616">
        <f t="shared" si="5"/>
        <v>0</v>
      </c>
      <c r="W68" s="622">
        <f t="shared" si="10"/>
        <v>0</v>
      </c>
      <c r="X68" s="631">
        <v>0</v>
      </c>
      <c r="Y68" s="634">
        <v>0</v>
      </c>
    </row>
    <row r="69" spans="1:25" ht="16.5" customHeight="1">
      <c r="A69" s="625">
        <v>63</v>
      </c>
      <c r="B69" s="635" t="s">
        <v>697</v>
      </c>
      <c r="C69" s="609">
        <v>1</v>
      </c>
      <c r="D69" s="617">
        <f t="shared" si="6"/>
        <v>0</v>
      </c>
      <c r="E69" s="663">
        <f t="shared" si="7"/>
        <v>0</v>
      </c>
      <c r="F69" s="627">
        <v>53</v>
      </c>
      <c r="G69" s="628">
        <v>3</v>
      </c>
      <c r="H69" s="628">
        <v>11</v>
      </c>
      <c r="I69" s="614">
        <f t="shared" si="8"/>
        <v>67</v>
      </c>
      <c r="J69" s="627">
        <v>0</v>
      </c>
      <c r="K69" s="621">
        <f t="shared" si="0"/>
        <v>0</v>
      </c>
      <c r="L69" s="628">
        <v>0</v>
      </c>
      <c r="M69" s="616">
        <f t="shared" si="1"/>
        <v>0</v>
      </c>
      <c r="N69" s="628">
        <v>0</v>
      </c>
      <c r="O69" s="616">
        <f t="shared" si="2"/>
        <v>0</v>
      </c>
      <c r="P69" s="619">
        <f t="shared" si="9"/>
        <v>0</v>
      </c>
      <c r="Q69" s="627">
        <v>0</v>
      </c>
      <c r="R69" s="616">
        <f t="shared" si="3"/>
        <v>0</v>
      </c>
      <c r="S69" s="628">
        <v>0</v>
      </c>
      <c r="T69" s="616">
        <f t="shared" si="4"/>
        <v>0</v>
      </c>
      <c r="U69" s="621">
        <v>0</v>
      </c>
      <c r="V69" s="616">
        <f t="shared" si="5"/>
        <v>0</v>
      </c>
      <c r="W69" s="622">
        <f t="shared" si="10"/>
        <v>0</v>
      </c>
      <c r="X69" s="631">
        <v>0</v>
      </c>
      <c r="Y69" s="634">
        <v>0</v>
      </c>
    </row>
    <row r="70" spans="1:25" ht="16.5" customHeight="1">
      <c r="A70" s="625">
        <v>64</v>
      </c>
      <c r="B70" s="633" t="s">
        <v>698</v>
      </c>
      <c r="C70" s="609">
        <v>1</v>
      </c>
      <c r="D70" s="617">
        <f t="shared" si="6"/>
        <v>0</v>
      </c>
      <c r="E70" s="663">
        <f t="shared" si="7"/>
        <v>0</v>
      </c>
      <c r="F70" s="627">
        <v>0</v>
      </c>
      <c r="G70" s="628">
        <v>0</v>
      </c>
      <c r="H70" s="628">
        <v>0</v>
      </c>
      <c r="I70" s="614">
        <f t="shared" si="8"/>
        <v>0</v>
      </c>
      <c r="J70" s="627">
        <v>0</v>
      </c>
      <c r="K70" s="621">
        <f t="shared" si="0"/>
        <v>0</v>
      </c>
      <c r="L70" s="628">
        <v>0</v>
      </c>
      <c r="M70" s="616">
        <f t="shared" si="1"/>
        <v>0</v>
      </c>
      <c r="N70" s="628">
        <v>0</v>
      </c>
      <c r="O70" s="616">
        <f t="shared" si="2"/>
        <v>0</v>
      </c>
      <c r="P70" s="619">
        <f t="shared" si="9"/>
        <v>0</v>
      </c>
      <c r="Q70" s="627">
        <v>0</v>
      </c>
      <c r="R70" s="616">
        <f t="shared" si="3"/>
        <v>0</v>
      </c>
      <c r="S70" s="628">
        <v>0</v>
      </c>
      <c r="T70" s="616">
        <f t="shared" si="4"/>
        <v>0</v>
      </c>
      <c r="U70" s="621">
        <v>0</v>
      </c>
      <c r="V70" s="616">
        <f t="shared" si="5"/>
        <v>0</v>
      </c>
      <c r="W70" s="622">
        <f t="shared" si="10"/>
        <v>0</v>
      </c>
      <c r="X70" s="631">
        <v>0</v>
      </c>
      <c r="Y70" s="634">
        <v>0</v>
      </c>
    </row>
    <row r="71" spans="1:25" ht="16.5" customHeight="1">
      <c r="A71" s="625">
        <v>65</v>
      </c>
      <c r="B71" s="633" t="s">
        <v>699</v>
      </c>
      <c r="C71" s="609">
        <v>1</v>
      </c>
      <c r="D71" s="617">
        <f t="shared" si="6"/>
        <v>0</v>
      </c>
      <c r="E71" s="663">
        <f t="shared" si="7"/>
        <v>0</v>
      </c>
      <c r="F71" s="627">
        <v>0</v>
      </c>
      <c r="G71" s="628">
        <v>0</v>
      </c>
      <c r="H71" s="628">
        <v>0</v>
      </c>
      <c r="I71" s="614">
        <f t="shared" si="8"/>
        <v>0</v>
      </c>
      <c r="J71" s="627">
        <v>0</v>
      </c>
      <c r="K71" s="621">
        <f aca="true" t="shared" si="11" ref="K71:K114">IF((F71=0),,J71/F71*100)</f>
        <v>0</v>
      </c>
      <c r="L71" s="628">
        <v>0</v>
      </c>
      <c r="M71" s="616">
        <f aca="true" t="shared" si="12" ref="M71:M114">IF((G71=0),,L71/G71*100)</f>
        <v>0</v>
      </c>
      <c r="N71" s="628">
        <v>0</v>
      </c>
      <c r="O71" s="616">
        <f aca="true" t="shared" si="13" ref="O71:O114">IF((H71=0),,N71/H71*100)</f>
        <v>0</v>
      </c>
      <c r="P71" s="619">
        <f t="shared" si="9"/>
        <v>0</v>
      </c>
      <c r="Q71" s="627">
        <v>0</v>
      </c>
      <c r="R71" s="616">
        <f aca="true" t="shared" si="14" ref="R71:R114">IF((J71=0),,Q71/J71*100)</f>
        <v>0</v>
      </c>
      <c r="S71" s="628">
        <v>0</v>
      </c>
      <c r="T71" s="616">
        <f aca="true" t="shared" si="15" ref="T71:T114">IF((L71=0),,S71/L71*100)</f>
        <v>0</v>
      </c>
      <c r="U71" s="621">
        <v>0</v>
      </c>
      <c r="V71" s="616">
        <f aca="true" t="shared" si="16" ref="V71:V114">IF((N71=0),,U71/N71*100)</f>
        <v>0</v>
      </c>
      <c r="W71" s="622">
        <f t="shared" si="10"/>
        <v>0</v>
      </c>
      <c r="X71" s="631">
        <v>0</v>
      </c>
      <c r="Y71" s="634">
        <v>0</v>
      </c>
    </row>
    <row r="72" spans="1:25" ht="16.5" customHeight="1">
      <c r="A72" s="625">
        <v>66</v>
      </c>
      <c r="B72" s="633" t="s">
        <v>700</v>
      </c>
      <c r="C72" s="609">
        <v>1</v>
      </c>
      <c r="D72" s="617">
        <f aca="true" t="shared" si="17" ref="D72:D113">IF(((J72=0)*AND(L72=0)*AND(N72=0)),0,1)</f>
        <v>0</v>
      </c>
      <c r="E72" s="663">
        <f aca="true" t="shared" si="18" ref="E72:E114">D72/C72*100</f>
        <v>0</v>
      </c>
      <c r="F72" s="627">
        <v>1</v>
      </c>
      <c r="G72" s="628">
        <v>0</v>
      </c>
      <c r="H72" s="628">
        <v>0</v>
      </c>
      <c r="I72" s="614">
        <f aca="true" t="shared" si="19" ref="I72:I113">SUM(F72:H72)</f>
        <v>1</v>
      </c>
      <c r="J72" s="627">
        <v>0</v>
      </c>
      <c r="K72" s="621">
        <f t="shared" si="11"/>
        <v>0</v>
      </c>
      <c r="L72" s="628">
        <v>0</v>
      </c>
      <c r="M72" s="616">
        <f t="shared" si="12"/>
        <v>0</v>
      </c>
      <c r="N72" s="628">
        <v>0</v>
      </c>
      <c r="O72" s="616">
        <f t="shared" si="13"/>
        <v>0</v>
      </c>
      <c r="P72" s="619">
        <f aca="true" t="shared" si="20" ref="P72:P114">J72+L72+N72</f>
        <v>0</v>
      </c>
      <c r="Q72" s="627">
        <v>0</v>
      </c>
      <c r="R72" s="616">
        <f t="shared" si="14"/>
        <v>0</v>
      </c>
      <c r="S72" s="628">
        <v>0</v>
      </c>
      <c r="T72" s="616">
        <f t="shared" si="15"/>
        <v>0</v>
      </c>
      <c r="U72" s="621">
        <v>0</v>
      </c>
      <c r="V72" s="616">
        <f t="shared" si="16"/>
        <v>0</v>
      </c>
      <c r="W72" s="622">
        <f aca="true" t="shared" si="21" ref="W72:W114">Q72+S72+U72</f>
        <v>0</v>
      </c>
      <c r="X72" s="631">
        <v>0</v>
      </c>
      <c r="Y72" s="634">
        <v>0</v>
      </c>
    </row>
    <row r="73" spans="1:25" ht="16.5" customHeight="1">
      <c r="A73" s="625">
        <v>67</v>
      </c>
      <c r="B73" s="633" t="s">
        <v>445</v>
      </c>
      <c r="C73" s="609">
        <v>1</v>
      </c>
      <c r="D73" s="617">
        <f t="shared" si="17"/>
        <v>0</v>
      </c>
      <c r="E73" s="663">
        <f t="shared" si="18"/>
        <v>0</v>
      </c>
      <c r="F73" s="627">
        <v>0</v>
      </c>
      <c r="G73" s="628">
        <v>0</v>
      </c>
      <c r="H73" s="628">
        <v>0</v>
      </c>
      <c r="I73" s="614">
        <f t="shared" si="19"/>
        <v>0</v>
      </c>
      <c r="J73" s="627">
        <v>0</v>
      </c>
      <c r="K73" s="621">
        <f t="shared" si="11"/>
        <v>0</v>
      </c>
      <c r="L73" s="628">
        <v>0</v>
      </c>
      <c r="M73" s="616">
        <f t="shared" si="12"/>
        <v>0</v>
      </c>
      <c r="N73" s="628">
        <v>0</v>
      </c>
      <c r="O73" s="616">
        <f t="shared" si="13"/>
        <v>0</v>
      </c>
      <c r="P73" s="619">
        <f t="shared" si="20"/>
        <v>0</v>
      </c>
      <c r="Q73" s="627">
        <v>0</v>
      </c>
      <c r="R73" s="616">
        <f t="shared" si="14"/>
        <v>0</v>
      </c>
      <c r="S73" s="628">
        <v>0</v>
      </c>
      <c r="T73" s="616">
        <f t="shared" si="15"/>
        <v>0</v>
      </c>
      <c r="U73" s="621">
        <v>0</v>
      </c>
      <c r="V73" s="616">
        <f t="shared" si="16"/>
        <v>0</v>
      </c>
      <c r="W73" s="622">
        <f t="shared" si="21"/>
        <v>0</v>
      </c>
      <c r="X73" s="631">
        <v>0</v>
      </c>
      <c r="Y73" s="634">
        <v>0</v>
      </c>
    </row>
    <row r="74" spans="1:25" ht="16.5" customHeight="1">
      <c r="A74" s="625">
        <v>68</v>
      </c>
      <c r="B74" s="633" t="s">
        <v>701</v>
      </c>
      <c r="C74" s="609">
        <v>1</v>
      </c>
      <c r="D74" s="617">
        <f t="shared" si="17"/>
        <v>1</v>
      </c>
      <c r="E74" s="663">
        <f t="shared" si="18"/>
        <v>100</v>
      </c>
      <c r="F74" s="627">
        <v>4</v>
      </c>
      <c r="G74" s="628">
        <v>0</v>
      </c>
      <c r="H74" s="628">
        <v>0</v>
      </c>
      <c r="I74" s="614">
        <f t="shared" si="19"/>
        <v>4</v>
      </c>
      <c r="J74" s="627">
        <v>4</v>
      </c>
      <c r="K74" s="621">
        <f t="shared" si="11"/>
        <v>100</v>
      </c>
      <c r="L74" s="628">
        <v>0</v>
      </c>
      <c r="M74" s="616">
        <f t="shared" si="12"/>
        <v>0</v>
      </c>
      <c r="N74" s="628">
        <v>0</v>
      </c>
      <c r="O74" s="616">
        <f t="shared" si="13"/>
        <v>0</v>
      </c>
      <c r="P74" s="619">
        <f t="shared" si="20"/>
        <v>4</v>
      </c>
      <c r="Q74" s="627">
        <v>4</v>
      </c>
      <c r="R74" s="616">
        <f t="shared" si="14"/>
        <v>100</v>
      </c>
      <c r="S74" s="628">
        <v>0</v>
      </c>
      <c r="T74" s="616">
        <f t="shared" si="15"/>
        <v>0</v>
      </c>
      <c r="U74" s="621">
        <v>0</v>
      </c>
      <c r="V74" s="616">
        <f t="shared" si="16"/>
        <v>0</v>
      </c>
      <c r="W74" s="622">
        <f t="shared" si="21"/>
        <v>4</v>
      </c>
      <c r="X74" s="631">
        <v>0</v>
      </c>
      <c r="Y74" s="634">
        <v>0</v>
      </c>
    </row>
    <row r="75" spans="1:25" ht="16.5" customHeight="1">
      <c r="A75" s="625">
        <v>69</v>
      </c>
      <c r="B75" s="633" t="s">
        <v>702</v>
      </c>
      <c r="C75" s="609">
        <v>1</v>
      </c>
      <c r="D75" s="617">
        <f t="shared" si="17"/>
        <v>0</v>
      </c>
      <c r="E75" s="663">
        <f t="shared" si="18"/>
        <v>0</v>
      </c>
      <c r="F75" s="627">
        <v>2</v>
      </c>
      <c r="G75" s="628">
        <v>0</v>
      </c>
      <c r="H75" s="628">
        <v>0</v>
      </c>
      <c r="I75" s="614">
        <f t="shared" si="19"/>
        <v>2</v>
      </c>
      <c r="J75" s="627">
        <v>0</v>
      </c>
      <c r="K75" s="621">
        <f t="shared" si="11"/>
        <v>0</v>
      </c>
      <c r="L75" s="628">
        <v>0</v>
      </c>
      <c r="M75" s="616">
        <f t="shared" si="12"/>
        <v>0</v>
      </c>
      <c r="N75" s="628">
        <v>0</v>
      </c>
      <c r="O75" s="616">
        <f t="shared" si="13"/>
        <v>0</v>
      </c>
      <c r="P75" s="619">
        <f t="shared" si="20"/>
        <v>0</v>
      </c>
      <c r="Q75" s="627">
        <v>0</v>
      </c>
      <c r="R75" s="616">
        <f t="shared" si="14"/>
        <v>0</v>
      </c>
      <c r="S75" s="628">
        <v>0</v>
      </c>
      <c r="T75" s="616">
        <f t="shared" si="15"/>
        <v>0</v>
      </c>
      <c r="U75" s="621">
        <v>0</v>
      </c>
      <c r="V75" s="616">
        <f t="shared" si="16"/>
        <v>0</v>
      </c>
      <c r="W75" s="622">
        <f t="shared" si="21"/>
        <v>0</v>
      </c>
      <c r="X75" s="631">
        <v>0</v>
      </c>
      <c r="Y75" s="634">
        <v>0</v>
      </c>
    </row>
    <row r="76" spans="1:25" ht="16.5" customHeight="1">
      <c r="A76" s="625">
        <v>70</v>
      </c>
      <c r="B76" s="633" t="s">
        <v>703</v>
      </c>
      <c r="C76" s="609">
        <v>1</v>
      </c>
      <c r="D76" s="617">
        <f t="shared" si="17"/>
        <v>0</v>
      </c>
      <c r="E76" s="663">
        <f t="shared" si="18"/>
        <v>0</v>
      </c>
      <c r="F76" s="627">
        <v>0</v>
      </c>
      <c r="G76" s="628">
        <v>0</v>
      </c>
      <c r="H76" s="628">
        <v>0</v>
      </c>
      <c r="I76" s="614">
        <f t="shared" si="19"/>
        <v>0</v>
      </c>
      <c r="J76" s="627">
        <v>0</v>
      </c>
      <c r="K76" s="621">
        <f t="shared" si="11"/>
        <v>0</v>
      </c>
      <c r="L76" s="628">
        <v>0</v>
      </c>
      <c r="M76" s="616">
        <f t="shared" si="12"/>
        <v>0</v>
      </c>
      <c r="N76" s="628">
        <v>0</v>
      </c>
      <c r="O76" s="616">
        <f t="shared" si="13"/>
        <v>0</v>
      </c>
      <c r="P76" s="619">
        <f t="shared" si="20"/>
        <v>0</v>
      </c>
      <c r="Q76" s="627">
        <v>0</v>
      </c>
      <c r="R76" s="616">
        <f t="shared" si="14"/>
        <v>0</v>
      </c>
      <c r="S76" s="628">
        <v>0</v>
      </c>
      <c r="T76" s="616">
        <f t="shared" si="15"/>
        <v>0</v>
      </c>
      <c r="U76" s="621">
        <v>0</v>
      </c>
      <c r="V76" s="616">
        <f t="shared" si="16"/>
        <v>0</v>
      </c>
      <c r="W76" s="622">
        <f t="shared" si="21"/>
        <v>0</v>
      </c>
      <c r="X76" s="631">
        <v>0</v>
      </c>
      <c r="Y76" s="634">
        <v>0</v>
      </c>
    </row>
    <row r="77" spans="1:25" ht="16.5" customHeight="1">
      <c r="A77" s="625">
        <v>71</v>
      </c>
      <c r="B77" s="633" t="s">
        <v>704</v>
      </c>
      <c r="C77" s="609">
        <v>1</v>
      </c>
      <c r="D77" s="617">
        <f t="shared" si="17"/>
        <v>0</v>
      </c>
      <c r="E77" s="663">
        <f t="shared" si="18"/>
        <v>0</v>
      </c>
      <c r="F77" s="627">
        <v>0</v>
      </c>
      <c r="G77" s="628">
        <v>0</v>
      </c>
      <c r="H77" s="628">
        <v>0</v>
      </c>
      <c r="I77" s="614">
        <f t="shared" si="19"/>
        <v>0</v>
      </c>
      <c r="J77" s="627">
        <v>0</v>
      </c>
      <c r="K77" s="621">
        <f t="shared" si="11"/>
        <v>0</v>
      </c>
      <c r="L77" s="628">
        <v>0</v>
      </c>
      <c r="M77" s="616">
        <f t="shared" si="12"/>
        <v>0</v>
      </c>
      <c r="N77" s="628">
        <v>0</v>
      </c>
      <c r="O77" s="616">
        <f t="shared" si="13"/>
        <v>0</v>
      </c>
      <c r="P77" s="619">
        <f t="shared" si="20"/>
        <v>0</v>
      </c>
      <c r="Q77" s="627">
        <v>0</v>
      </c>
      <c r="R77" s="616">
        <f t="shared" si="14"/>
        <v>0</v>
      </c>
      <c r="S77" s="628">
        <v>0</v>
      </c>
      <c r="T77" s="616">
        <f t="shared" si="15"/>
        <v>0</v>
      </c>
      <c r="U77" s="621">
        <v>0</v>
      </c>
      <c r="V77" s="616">
        <f t="shared" si="16"/>
        <v>0</v>
      </c>
      <c r="W77" s="622">
        <f t="shared" si="21"/>
        <v>0</v>
      </c>
      <c r="X77" s="631">
        <v>0</v>
      </c>
      <c r="Y77" s="634">
        <v>0</v>
      </c>
    </row>
    <row r="78" spans="1:25" ht="16.5" customHeight="1">
      <c r="A78" s="625">
        <v>72</v>
      </c>
      <c r="B78" s="633" t="s">
        <v>705</v>
      </c>
      <c r="C78" s="609">
        <v>1</v>
      </c>
      <c r="D78" s="617">
        <f t="shared" si="17"/>
        <v>1</v>
      </c>
      <c r="E78" s="663">
        <f t="shared" si="18"/>
        <v>100</v>
      </c>
      <c r="F78" s="627">
        <v>1</v>
      </c>
      <c r="G78" s="628">
        <v>0</v>
      </c>
      <c r="H78" s="628">
        <v>0</v>
      </c>
      <c r="I78" s="614">
        <f t="shared" si="19"/>
        <v>1</v>
      </c>
      <c r="J78" s="627">
        <v>1</v>
      </c>
      <c r="K78" s="621">
        <f t="shared" si="11"/>
        <v>100</v>
      </c>
      <c r="L78" s="628">
        <v>0</v>
      </c>
      <c r="M78" s="616">
        <f t="shared" si="12"/>
        <v>0</v>
      </c>
      <c r="N78" s="628">
        <v>0</v>
      </c>
      <c r="O78" s="616">
        <f t="shared" si="13"/>
        <v>0</v>
      </c>
      <c r="P78" s="619">
        <f t="shared" si="20"/>
        <v>1</v>
      </c>
      <c r="Q78" s="627">
        <v>0</v>
      </c>
      <c r="R78" s="616">
        <f t="shared" si="14"/>
        <v>0</v>
      </c>
      <c r="S78" s="628">
        <v>0</v>
      </c>
      <c r="T78" s="616">
        <f t="shared" si="15"/>
        <v>0</v>
      </c>
      <c r="U78" s="621">
        <v>0</v>
      </c>
      <c r="V78" s="616">
        <f t="shared" si="16"/>
        <v>0</v>
      </c>
      <c r="W78" s="622">
        <f t="shared" si="21"/>
        <v>0</v>
      </c>
      <c r="X78" s="631">
        <v>0</v>
      </c>
      <c r="Y78" s="634">
        <v>0</v>
      </c>
    </row>
    <row r="79" spans="1:25" ht="16.5" customHeight="1">
      <c r="A79" s="625">
        <v>73</v>
      </c>
      <c r="B79" s="633" t="s">
        <v>706</v>
      </c>
      <c r="C79" s="609">
        <v>1</v>
      </c>
      <c r="D79" s="617">
        <f t="shared" si="17"/>
        <v>0</v>
      </c>
      <c r="E79" s="663">
        <f t="shared" si="18"/>
        <v>0</v>
      </c>
      <c r="F79" s="627">
        <v>26</v>
      </c>
      <c r="G79" s="628">
        <v>0</v>
      </c>
      <c r="H79" s="628">
        <v>0</v>
      </c>
      <c r="I79" s="614">
        <f t="shared" si="19"/>
        <v>26</v>
      </c>
      <c r="J79" s="627">
        <v>0</v>
      </c>
      <c r="K79" s="621">
        <f t="shared" si="11"/>
        <v>0</v>
      </c>
      <c r="L79" s="628">
        <v>0</v>
      </c>
      <c r="M79" s="616">
        <f t="shared" si="12"/>
        <v>0</v>
      </c>
      <c r="N79" s="628">
        <v>0</v>
      </c>
      <c r="O79" s="616">
        <f t="shared" si="13"/>
        <v>0</v>
      </c>
      <c r="P79" s="619">
        <f t="shared" si="20"/>
        <v>0</v>
      </c>
      <c r="Q79" s="627">
        <v>0</v>
      </c>
      <c r="R79" s="616">
        <f t="shared" si="14"/>
        <v>0</v>
      </c>
      <c r="S79" s="628">
        <v>0</v>
      </c>
      <c r="T79" s="616">
        <f t="shared" si="15"/>
        <v>0</v>
      </c>
      <c r="U79" s="621">
        <v>0</v>
      </c>
      <c r="V79" s="616">
        <f t="shared" si="16"/>
        <v>0</v>
      </c>
      <c r="W79" s="622">
        <f t="shared" si="21"/>
        <v>0</v>
      </c>
      <c r="X79" s="631">
        <v>0</v>
      </c>
      <c r="Y79" s="634">
        <v>0</v>
      </c>
    </row>
    <row r="80" spans="1:25" ht="16.5" customHeight="1">
      <c r="A80" s="625">
        <v>74</v>
      </c>
      <c r="B80" s="633" t="s">
        <v>707</v>
      </c>
      <c r="C80" s="609">
        <v>1</v>
      </c>
      <c r="D80" s="617">
        <f t="shared" si="17"/>
        <v>0</v>
      </c>
      <c r="E80" s="663">
        <f t="shared" si="18"/>
        <v>0</v>
      </c>
      <c r="F80" s="627">
        <v>0</v>
      </c>
      <c r="G80" s="628">
        <v>0</v>
      </c>
      <c r="H80" s="628">
        <v>0</v>
      </c>
      <c r="I80" s="614">
        <f t="shared" si="19"/>
        <v>0</v>
      </c>
      <c r="J80" s="627">
        <v>0</v>
      </c>
      <c r="K80" s="621">
        <f t="shared" si="11"/>
        <v>0</v>
      </c>
      <c r="L80" s="628">
        <v>0</v>
      </c>
      <c r="M80" s="616">
        <f t="shared" si="12"/>
        <v>0</v>
      </c>
      <c r="N80" s="628">
        <v>0</v>
      </c>
      <c r="O80" s="616">
        <f t="shared" si="13"/>
        <v>0</v>
      </c>
      <c r="P80" s="619">
        <f t="shared" si="20"/>
        <v>0</v>
      </c>
      <c r="Q80" s="627">
        <v>0</v>
      </c>
      <c r="R80" s="616">
        <f t="shared" si="14"/>
        <v>0</v>
      </c>
      <c r="S80" s="628">
        <v>0</v>
      </c>
      <c r="T80" s="616">
        <f t="shared" si="15"/>
        <v>0</v>
      </c>
      <c r="U80" s="621">
        <v>0</v>
      </c>
      <c r="V80" s="616">
        <f t="shared" si="16"/>
        <v>0</v>
      </c>
      <c r="W80" s="622">
        <f t="shared" si="21"/>
        <v>0</v>
      </c>
      <c r="X80" s="631">
        <v>0</v>
      </c>
      <c r="Y80" s="634">
        <v>0</v>
      </c>
    </row>
    <row r="81" spans="1:25" ht="16.5" customHeight="1">
      <c r="A81" s="625">
        <v>75</v>
      </c>
      <c r="B81" s="633" t="s">
        <v>708</v>
      </c>
      <c r="C81" s="609">
        <v>1</v>
      </c>
      <c r="D81" s="617">
        <f t="shared" si="17"/>
        <v>1</v>
      </c>
      <c r="E81" s="663">
        <f t="shared" si="18"/>
        <v>100</v>
      </c>
      <c r="F81" s="627">
        <v>1</v>
      </c>
      <c r="G81" s="628">
        <v>0</v>
      </c>
      <c r="H81" s="628">
        <v>0</v>
      </c>
      <c r="I81" s="614">
        <f t="shared" si="19"/>
        <v>1</v>
      </c>
      <c r="J81" s="627">
        <v>1</v>
      </c>
      <c r="K81" s="621">
        <f t="shared" si="11"/>
        <v>100</v>
      </c>
      <c r="L81" s="628">
        <v>0</v>
      </c>
      <c r="M81" s="616">
        <f t="shared" si="12"/>
        <v>0</v>
      </c>
      <c r="N81" s="628">
        <v>0</v>
      </c>
      <c r="O81" s="616">
        <f t="shared" si="13"/>
        <v>0</v>
      </c>
      <c r="P81" s="619">
        <f t="shared" si="20"/>
        <v>1</v>
      </c>
      <c r="Q81" s="627">
        <v>0</v>
      </c>
      <c r="R81" s="616">
        <f t="shared" si="14"/>
        <v>0</v>
      </c>
      <c r="S81" s="628">
        <v>0</v>
      </c>
      <c r="T81" s="616">
        <f t="shared" si="15"/>
        <v>0</v>
      </c>
      <c r="U81" s="621">
        <v>0</v>
      </c>
      <c r="V81" s="616">
        <f t="shared" si="16"/>
        <v>0</v>
      </c>
      <c r="W81" s="622">
        <f t="shared" si="21"/>
        <v>0</v>
      </c>
      <c r="X81" s="631">
        <v>0</v>
      </c>
      <c r="Y81" s="634">
        <v>0</v>
      </c>
    </row>
    <row r="82" spans="1:25" ht="16.5" customHeight="1">
      <c r="A82" s="625">
        <v>76</v>
      </c>
      <c r="B82" s="633" t="s">
        <v>709</v>
      </c>
      <c r="C82" s="609">
        <v>1</v>
      </c>
      <c r="D82" s="617">
        <f t="shared" si="17"/>
        <v>0</v>
      </c>
      <c r="E82" s="663">
        <f t="shared" si="18"/>
        <v>0</v>
      </c>
      <c r="F82" s="627">
        <v>0</v>
      </c>
      <c r="G82" s="628">
        <v>0</v>
      </c>
      <c r="H82" s="628">
        <v>0</v>
      </c>
      <c r="I82" s="614">
        <f t="shared" si="19"/>
        <v>0</v>
      </c>
      <c r="J82" s="627">
        <v>0</v>
      </c>
      <c r="K82" s="621">
        <f t="shared" si="11"/>
        <v>0</v>
      </c>
      <c r="L82" s="628">
        <v>0</v>
      </c>
      <c r="M82" s="616">
        <f t="shared" si="12"/>
        <v>0</v>
      </c>
      <c r="N82" s="628">
        <v>0</v>
      </c>
      <c r="O82" s="616">
        <f t="shared" si="13"/>
        <v>0</v>
      </c>
      <c r="P82" s="619">
        <f t="shared" si="20"/>
        <v>0</v>
      </c>
      <c r="Q82" s="627">
        <v>0</v>
      </c>
      <c r="R82" s="616">
        <f t="shared" si="14"/>
        <v>0</v>
      </c>
      <c r="S82" s="628">
        <v>0</v>
      </c>
      <c r="T82" s="616">
        <f t="shared" si="15"/>
        <v>0</v>
      </c>
      <c r="U82" s="621">
        <v>0</v>
      </c>
      <c r="V82" s="616">
        <f t="shared" si="16"/>
        <v>0</v>
      </c>
      <c r="W82" s="622">
        <f t="shared" si="21"/>
        <v>0</v>
      </c>
      <c r="X82" s="631">
        <v>0</v>
      </c>
      <c r="Y82" s="634">
        <v>0</v>
      </c>
    </row>
    <row r="83" spans="1:25" ht="16.5" customHeight="1">
      <c r="A83" s="625">
        <v>77</v>
      </c>
      <c r="B83" s="633" t="s">
        <v>202</v>
      </c>
      <c r="C83" s="609">
        <v>1</v>
      </c>
      <c r="D83" s="617">
        <f t="shared" si="17"/>
        <v>1</v>
      </c>
      <c r="E83" s="663">
        <f t="shared" si="18"/>
        <v>100</v>
      </c>
      <c r="F83" s="627">
        <v>5</v>
      </c>
      <c r="G83" s="628">
        <v>0</v>
      </c>
      <c r="H83" s="628">
        <v>0</v>
      </c>
      <c r="I83" s="614">
        <f t="shared" si="19"/>
        <v>5</v>
      </c>
      <c r="J83" s="627">
        <v>5</v>
      </c>
      <c r="K83" s="621">
        <f t="shared" si="11"/>
        <v>100</v>
      </c>
      <c r="L83" s="628">
        <v>0</v>
      </c>
      <c r="M83" s="616">
        <f t="shared" si="12"/>
        <v>0</v>
      </c>
      <c r="N83" s="628">
        <v>0</v>
      </c>
      <c r="O83" s="616">
        <f t="shared" si="13"/>
        <v>0</v>
      </c>
      <c r="P83" s="619">
        <f t="shared" si="20"/>
        <v>5</v>
      </c>
      <c r="Q83" s="627">
        <v>0</v>
      </c>
      <c r="R83" s="616">
        <f t="shared" si="14"/>
        <v>0</v>
      </c>
      <c r="S83" s="628">
        <v>0</v>
      </c>
      <c r="T83" s="616">
        <f t="shared" si="15"/>
        <v>0</v>
      </c>
      <c r="U83" s="621">
        <v>0</v>
      </c>
      <c r="V83" s="616">
        <f t="shared" si="16"/>
        <v>0</v>
      </c>
      <c r="W83" s="622">
        <f t="shared" si="21"/>
        <v>0</v>
      </c>
      <c r="X83" s="631">
        <v>0</v>
      </c>
      <c r="Y83" s="634">
        <v>0</v>
      </c>
    </row>
    <row r="84" spans="1:25" ht="16.5" customHeight="1">
      <c r="A84" s="625">
        <v>78</v>
      </c>
      <c r="B84" s="633" t="s">
        <v>710</v>
      </c>
      <c r="C84" s="609">
        <v>1</v>
      </c>
      <c r="D84" s="617">
        <f t="shared" si="17"/>
        <v>0</v>
      </c>
      <c r="E84" s="663">
        <f t="shared" si="18"/>
        <v>0</v>
      </c>
      <c r="F84" s="627">
        <v>0</v>
      </c>
      <c r="G84" s="628">
        <v>0</v>
      </c>
      <c r="H84" s="628">
        <v>0</v>
      </c>
      <c r="I84" s="614">
        <f t="shared" si="19"/>
        <v>0</v>
      </c>
      <c r="J84" s="627">
        <v>0</v>
      </c>
      <c r="K84" s="621">
        <f t="shared" si="11"/>
        <v>0</v>
      </c>
      <c r="L84" s="628">
        <v>0</v>
      </c>
      <c r="M84" s="616">
        <f t="shared" si="12"/>
        <v>0</v>
      </c>
      <c r="N84" s="628">
        <v>0</v>
      </c>
      <c r="O84" s="616">
        <f t="shared" si="13"/>
        <v>0</v>
      </c>
      <c r="P84" s="619">
        <f t="shared" si="20"/>
        <v>0</v>
      </c>
      <c r="Q84" s="627">
        <v>0</v>
      </c>
      <c r="R84" s="616">
        <f t="shared" si="14"/>
        <v>0</v>
      </c>
      <c r="S84" s="628">
        <v>0</v>
      </c>
      <c r="T84" s="616">
        <f t="shared" si="15"/>
        <v>0</v>
      </c>
      <c r="U84" s="621">
        <v>0</v>
      </c>
      <c r="V84" s="616">
        <f t="shared" si="16"/>
        <v>0</v>
      </c>
      <c r="W84" s="622">
        <f t="shared" si="21"/>
        <v>0</v>
      </c>
      <c r="X84" s="631">
        <v>0</v>
      </c>
      <c r="Y84" s="634">
        <v>0</v>
      </c>
    </row>
    <row r="85" spans="1:25" ht="16.5" customHeight="1">
      <c r="A85" s="625">
        <v>79</v>
      </c>
      <c r="B85" s="633" t="s">
        <v>711</v>
      </c>
      <c r="C85" s="609">
        <v>1</v>
      </c>
      <c r="D85" s="617">
        <f t="shared" si="17"/>
        <v>0</v>
      </c>
      <c r="E85" s="663">
        <f t="shared" si="18"/>
        <v>0</v>
      </c>
      <c r="F85" s="627">
        <v>0</v>
      </c>
      <c r="G85" s="628">
        <v>0</v>
      </c>
      <c r="H85" s="628">
        <v>0</v>
      </c>
      <c r="I85" s="614">
        <f t="shared" si="19"/>
        <v>0</v>
      </c>
      <c r="J85" s="627">
        <v>0</v>
      </c>
      <c r="K85" s="621">
        <f t="shared" si="11"/>
        <v>0</v>
      </c>
      <c r="L85" s="628">
        <v>0</v>
      </c>
      <c r="M85" s="616">
        <f t="shared" si="12"/>
        <v>0</v>
      </c>
      <c r="N85" s="628">
        <v>0</v>
      </c>
      <c r="O85" s="616">
        <f t="shared" si="13"/>
        <v>0</v>
      </c>
      <c r="P85" s="619">
        <f t="shared" si="20"/>
        <v>0</v>
      </c>
      <c r="Q85" s="627">
        <v>0</v>
      </c>
      <c r="R85" s="616">
        <f t="shared" si="14"/>
        <v>0</v>
      </c>
      <c r="S85" s="628">
        <v>0</v>
      </c>
      <c r="T85" s="616">
        <f t="shared" si="15"/>
        <v>0</v>
      </c>
      <c r="U85" s="621">
        <v>0</v>
      </c>
      <c r="V85" s="616">
        <f t="shared" si="16"/>
        <v>0</v>
      </c>
      <c r="W85" s="622">
        <f t="shared" si="21"/>
        <v>0</v>
      </c>
      <c r="X85" s="631">
        <v>0</v>
      </c>
      <c r="Y85" s="634">
        <v>0</v>
      </c>
    </row>
    <row r="86" spans="1:25" ht="16.5" customHeight="1">
      <c r="A86" s="625">
        <v>80</v>
      </c>
      <c r="B86" s="633" t="s">
        <v>712</v>
      </c>
      <c r="C86" s="609">
        <v>1</v>
      </c>
      <c r="D86" s="617">
        <f t="shared" si="17"/>
        <v>1</v>
      </c>
      <c r="E86" s="663">
        <f t="shared" si="18"/>
        <v>100</v>
      </c>
      <c r="F86" s="627">
        <v>5</v>
      </c>
      <c r="G86" s="628">
        <v>0</v>
      </c>
      <c r="H86" s="628">
        <v>0</v>
      </c>
      <c r="I86" s="614">
        <f t="shared" si="19"/>
        <v>5</v>
      </c>
      <c r="J86" s="627">
        <v>5</v>
      </c>
      <c r="K86" s="621">
        <f t="shared" si="11"/>
        <v>100</v>
      </c>
      <c r="L86" s="628">
        <v>0</v>
      </c>
      <c r="M86" s="616">
        <f t="shared" si="12"/>
        <v>0</v>
      </c>
      <c r="N86" s="628">
        <v>0</v>
      </c>
      <c r="O86" s="616">
        <f t="shared" si="13"/>
        <v>0</v>
      </c>
      <c r="P86" s="619">
        <f t="shared" si="20"/>
        <v>5</v>
      </c>
      <c r="Q86" s="627">
        <v>0</v>
      </c>
      <c r="R86" s="616">
        <f t="shared" si="14"/>
        <v>0</v>
      </c>
      <c r="S86" s="628">
        <v>0</v>
      </c>
      <c r="T86" s="616">
        <f t="shared" si="15"/>
        <v>0</v>
      </c>
      <c r="U86" s="621">
        <v>0</v>
      </c>
      <c r="V86" s="616">
        <f t="shared" si="16"/>
        <v>0</v>
      </c>
      <c r="W86" s="622">
        <f t="shared" si="21"/>
        <v>0</v>
      </c>
      <c r="X86" s="631">
        <v>0</v>
      </c>
      <c r="Y86" s="634">
        <v>0</v>
      </c>
    </row>
    <row r="87" spans="1:25" ht="16.5" customHeight="1">
      <c r="A87" s="625">
        <v>81</v>
      </c>
      <c r="B87" s="633" t="s">
        <v>713</v>
      </c>
      <c r="C87" s="609">
        <v>1</v>
      </c>
      <c r="D87" s="617">
        <f t="shared" si="17"/>
        <v>1</v>
      </c>
      <c r="E87" s="663">
        <f t="shared" si="18"/>
        <v>100</v>
      </c>
      <c r="F87" s="627">
        <v>1</v>
      </c>
      <c r="G87" s="628">
        <v>0</v>
      </c>
      <c r="H87" s="628">
        <v>0</v>
      </c>
      <c r="I87" s="614">
        <f t="shared" si="19"/>
        <v>1</v>
      </c>
      <c r="J87" s="627">
        <v>1</v>
      </c>
      <c r="K87" s="621">
        <f t="shared" si="11"/>
        <v>100</v>
      </c>
      <c r="L87" s="628">
        <v>0</v>
      </c>
      <c r="M87" s="616">
        <f t="shared" si="12"/>
        <v>0</v>
      </c>
      <c r="N87" s="628">
        <v>0</v>
      </c>
      <c r="O87" s="616">
        <f t="shared" si="13"/>
        <v>0</v>
      </c>
      <c r="P87" s="619">
        <f t="shared" si="20"/>
        <v>1</v>
      </c>
      <c r="Q87" s="627">
        <v>0</v>
      </c>
      <c r="R87" s="616">
        <f t="shared" si="14"/>
        <v>0</v>
      </c>
      <c r="S87" s="628">
        <v>0</v>
      </c>
      <c r="T87" s="616">
        <f t="shared" si="15"/>
        <v>0</v>
      </c>
      <c r="U87" s="621">
        <v>0</v>
      </c>
      <c r="V87" s="616">
        <f t="shared" si="16"/>
        <v>0</v>
      </c>
      <c r="W87" s="622">
        <f t="shared" si="21"/>
        <v>0</v>
      </c>
      <c r="X87" s="631">
        <v>0</v>
      </c>
      <c r="Y87" s="634">
        <v>0</v>
      </c>
    </row>
    <row r="88" spans="1:25" ht="16.5" customHeight="1">
      <c r="A88" s="625">
        <v>81</v>
      </c>
      <c r="B88" s="633" t="s">
        <v>714</v>
      </c>
      <c r="C88" s="609">
        <v>1</v>
      </c>
      <c r="D88" s="617">
        <f t="shared" si="17"/>
        <v>1</v>
      </c>
      <c r="E88" s="663">
        <f t="shared" si="18"/>
        <v>100</v>
      </c>
      <c r="F88" s="627">
        <v>6</v>
      </c>
      <c r="G88" s="628">
        <v>0</v>
      </c>
      <c r="H88" s="628">
        <v>0</v>
      </c>
      <c r="I88" s="614">
        <f t="shared" si="19"/>
        <v>6</v>
      </c>
      <c r="J88" s="627">
        <v>6</v>
      </c>
      <c r="K88" s="621">
        <f t="shared" si="11"/>
        <v>100</v>
      </c>
      <c r="L88" s="628">
        <v>0</v>
      </c>
      <c r="M88" s="616">
        <f t="shared" si="12"/>
        <v>0</v>
      </c>
      <c r="N88" s="628">
        <v>0</v>
      </c>
      <c r="O88" s="616">
        <f t="shared" si="13"/>
        <v>0</v>
      </c>
      <c r="P88" s="619">
        <f t="shared" si="20"/>
        <v>6</v>
      </c>
      <c r="Q88" s="627">
        <v>0</v>
      </c>
      <c r="R88" s="616">
        <f t="shared" si="14"/>
        <v>0</v>
      </c>
      <c r="S88" s="628">
        <v>0</v>
      </c>
      <c r="T88" s="616">
        <f t="shared" si="15"/>
        <v>0</v>
      </c>
      <c r="U88" s="621">
        <v>0</v>
      </c>
      <c r="V88" s="616">
        <f t="shared" si="16"/>
        <v>0</v>
      </c>
      <c r="W88" s="622">
        <f t="shared" si="21"/>
        <v>0</v>
      </c>
      <c r="X88" s="631">
        <v>0</v>
      </c>
      <c r="Y88" s="634">
        <v>0</v>
      </c>
    </row>
    <row r="89" spans="1:25" ht="16.5" customHeight="1">
      <c r="A89" s="625">
        <v>83</v>
      </c>
      <c r="B89" s="635" t="s">
        <v>715</v>
      </c>
      <c r="C89" s="609">
        <v>1</v>
      </c>
      <c r="D89" s="617">
        <f>IF(((J89=0)*AND(L89=0)*AND(N89=0)),0,1)</f>
        <v>1</v>
      </c>
      <c r="E89" s="663">
        <f t="shared" si="18"/>
        <v>100</v>
      </c>
      <c r="F89" s="627">
        <v>227</v>
      </c>
      <c r="G89" s="628">
        <v>9</v>
      </c>
      <c r="H89" s="628">
        <v>24</v>
      </c>
      <c r="I89" s="614">
        <f t="shared" si="19"/>
        <v>260</v>
      </c>
      <c r="J89" s="627">
        <v>9</v>
      </c>
      <c r="K89" s="621">
        <f t="shared" si="11"/>
        <v>3.9647577092511015</v>
      </c>
      <c r="L89" s="628">
        <v>0</v>
      </c>
      <c r="M89" s="616">
        <f t="shared" si="12"/>
        <v>0</v>
      </c>
      <c r="N89" s="628">
        <v>0</v>
      </c>
      <c r="O89" s="616">
        <f t="shared" si="13"/>
        <v>0</v>
      </c>
      <c r="P89" s="619">
        <f t="shared" si="20"/>
        <v>9</v>
      </c>
      <c r="Q89" s="627">
        <v>1</v>
      </c>
      <c r="R89" s="616">
        <f t="shared" si="14"/>
        <v>11.11111111111111</v>
      </c>
      <c r="S89" s="628">
        <v>0</v>
      </c>
      <c r="T89" s="616">
        <f t="shared" si="15"/>
        <v>0</v>
      </c>
      <c r="U89" s="621">
        <v>0</v>
      </c>
      <c r="V89" s="616">
        <f t="shared" si="16"/>
        <v>0</v>
      </c>
      <c r="W89" s="622">
        <f t="shared" si="21"/>
        <v>1</v>
      </c>
      <c r="X89" s="631">
        <v>45</v>
      </c>
      <c r="Y89" s="634">
        <v>45</v>
      </c>
    </row>
    <row r="90" spans="1:25" ht="16.5" customHeight="1">
      <c r="A90" s="625">
        <v>84</v>
      </c>
      <c r="B90" s="633" t="s">
        <v>716</v>
      </c>
      <c r="C90" s="609">
        <v>1</v>
      </c>
      <c r="D90" s="617">
        <f t="shared" si="17"/>
        <v>1</v>
      </c>
      <c r="E90" s="663">
        <f t="shared" si="18"/>
        <v>100</v>
      </c>
      <c r="F90" s="627">
        <v>12</v>
      </c>
      <c r="G90" s="628">
        <v>0</v>
      </c>
      <c r="H90" s="628">
        <v>0</v>
      </c>
      <c r="I90" s="614">
        <f t="shared" si="19"/>
        <v>12</v>
      </c>
      <c r="J90" s="627">
        <v>12</v>
      </c>
      <c r="K90" s="621">
        <f t="shared" si="11"/>
        <v>100</v>
      </c>
      <c r="L90" s="628">
        <v>0</v>
      </c>
      <c r="M90" s="616">
        <f t="shared" si="12"/>
        <v>0</v>
      </c>
      <c r="N90" s="628">
        <v>0</v>
      </c>
      <c r="O90" s="616">
        <f t="shared" si="13"/>
        <v>0</v>
      </c>
      <c r="P90" s="619">
        <f t="shared" si="20"/>
        <v>12</v>
      </c>
      <c r="Q90" s="627">
        <v>0</v>
      </c>
      <c r="R90" s="616">
        <f t="shared" si="14"/>
        <v>0</v>
      </c>
      <c r="S90" s="628">
        <v>0</v>
      </c>
      <c r="T90" s="616">
        <f t="shared" si="15"/>
        <v>0</v>
      </c>
      <c r="U90" s="621">
        <v>0</v>
      </c>
      <c r="V90" s="616">
        <f t="shared" si="16"/>
        <v>0</v>
      </c>
      <c r="W90" s="622">
        <f t="shared" si="21"/>
        <v>0</v>
      </c>
      <c r="X90" s="631">
        <v>0</v>
      </c>
      <c r="Y90" s="634">
        <v>0</v>
      </c>
    </row>
    <row r="91" spans="1:26" ht="16.5" customHeight="1">
      <c r="A91" s="625">
        <v>85</v>
      </c>
      <c r="B91" s="633" t="s">
        <v>717</v>
      </c>
      <c r="C91" s="609">
        <v>1</v>
      </c>
      <c r="D91" s="617">
        <f t="shared" si="17"/>
        <v>1</v>
      </c>
      <c r="E91" s="663">
        <f t="shared" si="18"/>
        <v>100</v>
      </c>
      <c r="F91" s="627">
        <v>15</v>
      </c>
      <c r="G91" s="628">
        <v>0</v>
      </c>
      <c r="H91" s="628">
        <v>0</v>
      </c>
      <c r="I91" s="614">
        <f t="shared" si="19"/>
        <v>15</v>
      </c>
      <c r="J91" s="627">
        <v>8</v>
      </c>
      <c r="K91" s="621">
        <f t="shared" si="11"/>
        <v>53.333333333333336</v>
      </c>
      <c r="L91" s="628">
        <v>0</v>
      </c>
      <c r="M91" s="616">
        <f t="shared" si="12"/>
        <v>0</v>
      </c>
      <c r="N91" s="628">
        <v>0</v>
      </c>
      <c r="O91" s="616">
        <f t="shared" si="13"/>
        <v>0</v>
      </c>
      <c r="P91" s="619">
        <f t="shared" si="20"/>
        <v>8</v>
      </c>
      <c r="Q91" s="627">
        <v>0</v>
      </c>
      <c r="R91" s="616">
        <f t="shared" si="14"/>
        <v>0</v>
      </c>
      <c r="S91" s="628">
        <v>0</v>
      </c>
      <c r="T91" s="616">
        <f t="shared" si="15"/>
        <v>0</v>
      </c>
      <c r="U91" s="621">
        <v>0</v>
      </c>
      <c r="V91" s="616">
        <f t="shared" si="16"/>
        <v>0</v>
      </c>
      <c r="W91" s="622">
        <f t="shared" si="21"/>
        <v>0</v>
      </c>
      <c r="X91" s="631">
        <v>0</v>
      </c>
      <c r="Y91" s="634">
        <v>0</v>
      </c>
      <c r="Z91" s="637"/>
    </row>
    <row r="92" spans="1:25" ht="16.5" customHeight="1">
      <c r="A92" s="625">
        <v>86</v>
      </c>
      <c r="B92" s="633" t="s">
        <v>718</v>
      </c>
      <c r="C92" s="609">
        <v>1</v>
      </c>
      <c r="D92" s="617">
        <f t="shared" si="17"/>
        <v>1</v>
      </c>
      <c r="E92" s="663">
        <f t="shared" si="18"/>
        <v>100</v>
      </c>
      <c r="F92" s="627">
        <v>2</v>
      </c>
      <c r="G92" s="628">
        <v>0</v>
      </c>
      <c r="H92" s="628">
        <v>0</v>
      </c>
      <c r="I92" s="614">
        <f t="shared" si="19"/>
        <v>2</v>
      </c>
      <c r="J92" s="627">
        <v>2</v>
      </c>
      <c r="K92" s="621">
        <f t="shared" si="11"/>
        <v>100</v>
      </c>
      <c r="L92" s="628">
        <v>0</v>
      </c>
      <c r="M92" s="616">
        <f t="shared" si="12"/>
        <v>0</v>
      </c>
      <c r="N92" s="628">
        <v>0</v>
      </c>
      <c r="O92" s="616">
        <f t="shared" si="13"/>
        <v>0</v>
      </c>
      <c r="P92" s="619">
        <f t="shared" si="20"/>
        <v>2</v>
      </c>
      <c r="Q92" s="627">
        <v>0</v>
      </c>
      <c r="R92" s="616">
        <f t="shared" si="14"/>
        <v>0</v>
      </c>
      <c r="S92" s="628">
        <v>0</v>
      </c>
      <c r="T92" s="616">
        <f t="shared" si="15"/>
        <v>0</v>
      </c>
      <c r="U92" s="621">
        <v>0</v>
      </c>
      <c r="V92" s="616">
        <f t="shared" si="16"/>
        <v>0</v>
      </c>
      <c r="W92" s="622">
        <f t="shared" si="21"/>
        <v>0</v>
      </c>
      <c r="X92" s="631">
        <v>0</v>
      </c>
      <c r="Y92" s="634">
        <v>0</v>
      </c>
    </row>
    <row r="93" spans="1:25" ht="16.5" customHeight="1">
      <c r="A93" s="625">
        <v>89</v>
      </c>
      <c r="B93" s="633" t="s">
        <v>719</v>
      </c>
      <c r="C93" s="609">
        <v>1</v>
      </c>
      <c r="D93" s="617">
        <f t="shared" si="17"/>
        <v>1</v>
      </c>
      <c r="E93" s="663">
        <f t="shared" si="18"/>
        <v>100</v>
      </c>
      <c r="F93" s="627">
        <v>2</v>
      </c>
      <c r="G93" s="628">
        <v>0</v>
      </c>
      <c r="H93" s="628">
        <v>0</v>
      </c>
      <c r="I93" s="614">
        <f t="shared" si="19"/>
        <v>2</v>
      </c>
      <c r="J93" s="627">
        <v>2</v>
      </c>
      <c r="K93" s="621">
        <f t="shared" si="11"/>
        <v>100</v>
      </c>
      <c r="L93" s="628">
        <v>0</v>
      </c>
      <c r="M93" s="616">
        <f t="shared" si="12"/>
        <v>0</v>
      </c>
      <c r="N93" s="628">
        <v>0</v>
      </c>
      <c r="O93" s="616">
        <f t="shared" si="13"/>
        <v>0</v>
      </c>
      <c r="P93" s="619">
        <f t="shared" si="20"/>
        <v>2</v>
      </c>
      <c r="Q93" s="627">
        <v>0</v>
      </c>
      <c r="R93" s="616">
        <f t="shared" si="14"/>
        <v>0</v>
      </c>
      <c r="S93" s="628">
        <v>0</v>
      </c>
      <c r="T93" s="616">
        <f t="shared" si="15"/>
        <v>0</v>
      </c>
      <c r="U93" s="621">
        <v>0</v>
      </c>
      <c r="V93" s="616">
        <f t="shared" si="16"/>
        <v>0</v>
      </c>
      <c r="W93" s="622">
        <f t="shared" si="21"/>
        <v>0</v>
      </c>
      <c r="X93" s="631">
        <v>0</v>
      </c>
      <c r="Y93" s="634">
        <v>0</v>
      </c>
    </row>
    <row r="94" spans="1:25" ht="16.5" customHeight="1">
      <c r="A94" s="625">
        <v>90</v>
      </c>
      <c r="B94" s="633" t="s">
        <v>720</v>
      </c>
      <c r="C94" s="609">
        <v>1</v>
      </c>
      <c r="D94" s="617">
        <f t="shared" si="17"/>
        <v>1</v>
      </c>
      <c r="E94" s="663">
        <f t="shared" si="18"/>
        <v>100</v>
      </c>
      <c r="F94" s="627">
        <v>2</v>
      </c>
      <c r="G94" s="628">
        <v>0</v>
      </c>
      <c r="H94" s="628">
        <v>0</v>
      </c>
      <c r="I94" s="614">
        <f t="shared" si="19"/>
        <v>2</v>
      </c>
      <c r="J94" s="627">
        <v>2</v>
      </c>
      <c r="K94" s="621">
        <f t="shared" si="11"/>
        <v>100</v>
      </c>
      <c r="L94" s="628">
        <v>0</v>
      </c>
      <c r="M94" s="616">
        <f t="shared" si="12"/>
        <v>0</v>
      </c>
      <c r="N94" s="628">
        <v>0</v>
      </c>
      <c r="O94" s="616">
        <f t="shared" si="13"/>
        <v>0</v>
      </c>
      <c r="P94" s="619">
        <f t="shared" si="20"/>
        <v>2</v>
      </c>
      <c r="Q94" s="627">
        <v>0</v>
      </c>
      <c r="R94" s="616">
        <f t="shared" si="14"/>
        <v>0</v>
      </c>
      <c r="S94" s="628">
        <v>0</v>
      </c>
      <c r="T94" s="616">
        <f t="shared" si="15"/>
        <v>0</v>
      </c>
      <c r="U94" s="621">
        <v>0</v>
      </c>
      <c r="V94" s="616">
        <f t="shared" si="16"/>
        <v>0</v>
      </c>
      <c r="W94" s="622">
        <f t="shared" si="21"/>
        <v>0</v>
      </c>
      <c r="X94" s="631">
        <v>0</v>
      </c>
      <c r="Y94" s="634">
        <v>0</v>
      </c>
    </row>
    <row r="95" spans="1:25" ht="16.5" customHeight="1">
      <c r="A95" s="625">
        <v>91</v>
      </c>
      <c r="B95" s="633" t="s">
        <v>721</v>
      </c>
      <c r="C95" s="609">
        <v>1</v>
      </c>
      <c r="D95" s="617">
        <f t="shared" si="17"/>
        <v>0</v>
      </c>
      <c r="E95" s="663">
        <f t="shared" si="18"/>
        <v>0</v>
      </c>
      <c r="F95" s="627">
        <v>4</v>
      </c>
      <c r="G95" s="628">
        <v>0</v>
      </c>
      <c r="H95" s="628">
        <v>0</v>
      </c>
      <c r="I95" s="614">
        <f t="shared" si="19"/>
        <v>4</v>
      </c>
      <c r="J95" s="627">
        <v>0</v>
      </c>
      <c r="K95" s="621">
        <f t="shared" si="11"/>
        <v>0</v>
      </c>
      <c r="L95" s="628">
        <v>0</v>
      </c>
      <c r="M95" s="616">
        <f t="shared" si="12"/>
        <v>0</v>
      </c>
      <c r="N95" s="628">
        <v>0</v>
      </c>
      <c r="O95" s="616">
        <f t="shared" si="13"/>
        <v>0</v>
      </c>
      <c r="P95" s="619">
        <f t="shared" si="20"/>
        <v>0</v>
      </c>
      <c r="Q95" s="627">
        <v>0</v>
      </c>
      <c r="R95" s="616">
        <f t="shared" si="14"/>
        <v>0</v>
      </c>
      <c r="S95" s="628">
        <v>0</v>
      </c>
      <c r="T95" s="616">
        <f t="shared" si="15"/>
        <v>0</v>
      </c>
      <c r="U95" s="621">
        <v>0</v>
      </c>
      <c r="V95" s="616">
        <f t="shared" si="16"/>
        <v>0</v>
      </c>
      <c r="W95" s="622">
        <f t="shared" si="21"/>
        <v>0</v>
      </c>
      <c r="X95" s="631">
        <v>0</v>
      </c>
      <c r="Y95" s="634">
        <v>0</v>
      </c>
    </row>
    <row r="96" spans="1:25" ht="16.5" customHeight="1">
      <c r="A96" s="625">
        <v>92</v>
      </c>
      <c r="B96" s="633" t="s">
        <v>722</v>
      </c>
      <c r="C96" s="609">
        <v>1</v>
      </c>
      <c r="D96" s="617">
        <f t="shared" si="17"/>
        <v>1</v>
      </c>
      <c r="E96" s="663">
        <f t="shared" si="18"/>
        <v>100</v>
      </c>
      <c r="F96" s="627">
        <v>10</v>
      </c>
      <c r="G96" s="628">
        <v>0</v>
      </c>
      <c r="H96" s="628">
        <v>0</v>
      </c>
      <c r="I96" s="614">
        <f t="shared" si="19"/>
        <v>10</v>
      </c>
      <c r="J96" s="627">
        <v>9</v>
      </c>
      <c r="K96" s="621">
        <f t="shared" si="11"/>
        <v>90</v>
      </c>
      <c r="L96" s="628">
        <v>0</v>
      </c>
      <c r="M96" s="616">
        <f t="shared" si="12"/>
        <v>0</v>
      </c>
      <c r="N96" s="628">
        <v>0</v>
      </c>
      <c r="O96" s="616">
        <f t="shared" si="13"/>
        <v>0</v>
      </c>
      <c r="P96" s="619">
        <f t="shared" si="20"/>
        <v>9</v>
      </c>
      <c r="Q96" s="627">
        <v>0</v>
      </c>
      <c r="R96" s="616">
        <f t="shared" si="14"/>
        <v>0</v>
      </c>
      <c r="S96" s="628">
        <v>0</v>
      </c>
      <c r="T96" s="616">
        <f t="shared" si="15"/>
        <v>0</v>
      </c>
      <c r="U96" s="621">
        <v>0</v>
      </c>
      <c r="V96" s="616">
        <f t="shared" si="16"/>
        <v>0</v>
      </c>
      <c r="W96" s="622">
        <f t="shared" si="21"/>
        <v>0</v>
      </c>
      <c r="X96" s="631">
        <v>0</v>
      </c>
      <c r="Y96" s="634">
        <v>0</v>
      </c>
    </row>
    <row r="97" spans="1:25" ht="16.5" customHeight="1">
      <c r="A97" s="625">
        <v>93</v>
      </c>
      <c r="B97" s="633" t="s">
        <v>723</v>
      </c>
      <c r="C97" s="609">
        <v>1</v>
      </c>
      <c r="D97" s="617">
        <f t="shared" si="17"/>
        <v>1</v>
      </c>
      <c r="E97" s="663">
        <f t="shared" si="18"/>
        <v>100</v>
      </c>
      <c r="F97" s="627">
        <v>10</v>
      </c>
      <c r="G97" s="628">
        <v>0</v>
      </c>
      <c r="H97" s="628">
        <v>0</v>
      </c>
      <c r="I97" s="614">
        <f t="shared" si="19"/>
        <v>10</v>
      </c>
      <c r="J97" s="627">
        <v>4</v>
      </c>
      <c r="K97" s="621">
        <f t="shared" si="11"/>
        <v>40</v>
      </c>
      <c r="L97" s="628">
        <v>0</v>
      </c>
      <c r="M97" s="616">
        <f t="shared" si="12"/>
        <v>0</v>
      </c>
      <c r="N97" s="628">
        <v>0</v>
      </c>
      <c r="O97" s="616">
        <f t="shared" si="13"/>
        <v>0</v>
      </c>
      <c r="P97" s="619">
        <f t="shared" si="20"/>
        <v>4</v>
      </c>
      <c r="Q97" s="627">
        <v>0</v>
      </c>
      <c r="R97" s="616">
        <f t="shared" si="14"/>
        <v>0</v>
      </c>
      <c r="S97" s="628">
        <v>0</v>
      </c>
      <c r="T97" s="616">
        <f t="shared" si="15"/>
        <v>0</v>
      </c>
      <c r="U97" s="621">
        <v>0</v>
      </c>
      <c r="V97" s="616">
        <f t="shared" si="16"/>
        <v>0</v>
      </c>
      <c r="W97" s="622">
        <f t="shared" si="21"/>
        <v>0</v>
      </c>
      <c r="X97" s="631">
        <v>0</v>
      </c>
      <c r="Y97" s="634">
        <v>0</v>
      </c>
    </row>
    <row r="98" spans="1:25" ht="16.5" customHeight="1">
      <c r="A98" s="625">
        <v>94</v>
      </c>
      <c r="B98" s="633" t="s">
        <v>724</v>
      </c>
      <c r="C98" s="609">
        <v>1</v>
      </c>
      <c r="D98" s="617">
        <f t="shared" si="17"/>
        <v>1</v>
      </c>
      <c r="E98" s="663">
        <f t="shared" si="18"/>
        <v>100</v>
      </c>
      <c r="F98" s="627">
        <v>4</v>
      </c>
      <c r="G98" s="628">
        <v>1</v>
      </c>
      <c r="H98" s="628">
        <v>0</v>
      </c>
      <c r="I98" s="614">
        <f t="shared" si="19"/>
        <v>5</v>
      </c>
      <c r="J98" s="627">
        <v>3</v>
      </c>
      <c r="K98" s="621">
        <f t="shared" si="11"/>
        <v>75</v>
      </c>
      <c r="L98" s="628">
        <v>0</v>
      </c>
      <c r="M98" s="616">
        <f t="shared" si="12"/>
        <v>0</v>
      </c>
      <c r="N98" s="628">
        <v>0</v>
      </c>
      <c r="O98" s="616">
        <f t="shared" si="13"/>
        <v>0</v>
      </c>
      <c r="P98" s="619">
        <f t="shared" si="20"/>
        <v>3</v>
      </c>
      <c r="Q98" s="627">
        <v>0</v>
      </c>
      <c r="R98" s="616">
        <f t="shared" si="14"/>
        <v>0</v>
      </c>
      <c r="S98" s="628">
        <v>0</v>
      </c>
      <c r="T98" s="616">
        <f t="shared" si="15"/>
        <v>0</v>
      </c>
      <c r="U98" s="621">
        <v>0</v>
      </c>
      <c r="V98" s="616">
        <f t="shared" si="16"/>
        <v>0</v>
      </c>
      <c r="W98" s="622">
        <f t="shared" si="21"/>
        <v>0</v>
      </c>
      <c r="X98" s="631">
        <v>0</v>
      </c>
      <c r="Y98" s="634">
        <v>0</v>
      </c>
    </row>
    <row r="99" spans="1:25" ht="16.5" customHeight="1">
      <c r="A99" s="625">
        <v>96</v>
      </c>
      <c r="B99" s="633" t="s">
        <v>725</v>
      </c>
      <c r="C99" s="609">
        <v>1</v>
      </c>
      <c r="D99" s="617">
        <f t="shared" si="17"/>
        <v>1</v>
      </c>
      <c r="E99" s="663">
        <f t="shared" si="18"/>
        <v>100</v>
      </c>
      <c r="F99" s="627">
        <v>2</v>
      </c>
      <c r="G99" s="628">
        <v>0</v>
      </c>
      <c r="H99" s="628">
        <v>0</v>
      </c>
      <c r="I99" s="614">
        <f t="shared" si="19"/>
        <v>2</v>
      </c>
      <c r="J99" s="627">
        <v>2</v>
      </c>
      <c r="K99" s="621">
        <f t="shared" si="11"/>
        <v>100</v>
      </c>
      <c r="L99" s="628">
        <v>0</v>
      </c>
      <c r="M99" s="616">
        <f t="shared" si="12"/>
        <v>0</v>
      </c>
      <c r="N99" s="628">
        <v>0</v>
      </c>
      <c r="O99" s="616">
        <f t="shared" si="13"/>
        <v>0</v>
      </c>
      <c r="P99" s="619">
        <f t="shared" si="20"/>
        <v>2</v>
      </c>
      <c r="Q99" s="627">
        <v>0</v>
      </c>
      <c r="R99" s="616">
        <f t="shared" si="14"/>
        <v>0</v>
      </c>
      <c r="S99" s="628">
        <v>0</v>
      </c>
      <c r="T99" s="616">
        <f t="shared" si="15"/>
        <v>0</v>
      </c>
      <c r="U99" s="621">
        <v>0</v>
      </c>
      <c r="V99" s="616">
        <f t="shared" si="16"/>
        <v>0</v>
      </c>
      <c r="W99" s="622">
        <f t="shared" si="21"/>
        <v>0</v>
      </c>
      <c r="X99" s="631">
        <v>0</v>
      </c>
      <c r="Y99" s="634">
        <v>0</v>
      </c>
    </row>
    <row r="100" spans="1:25" ht="16.5" customHeight="1">
      <c r="A100" s="625">
        <v>97</v>
      </c>
      <c r="B100" s="633" t="s">
        <v>726</v>
      </c>
      <c r="C100" s="609">
        <v>1</v>
      </c>
      <c r="D100" s="617">
        <f t="shared" si="17"/>
        <v>0</v>
      </c>
      <c r="E100" s="663">
        <f t="shared" si="18"/>
        <v>0</v>
      </c>
      <c r="F100" s="627">
        <v>0</v>
      </c>
      <c r="G100" s="628">
        <v>0</v>
      </c>
      <c r="H100" s="628">
        <v>0</v>
      </c>
      <c r="I100" s="614">
        <f t="shared" si="19"/>
        <v>0</v>
      </c>
      <c r="J100" s="627">
        <v>0</v>
      </c>
      <c r="K100" s="621">
        <f t="shared" si="11"/>
        <v>0</v>
      </c>
      <c r="L100" s="628">
        <v>0</v>
      </c>
      <c r="M100" s="616">
        <f t="shared" si="12"/>
        <v>0</v>
      </c>
      <c r="N100" s="628">
        <v>0</v>
      </c>
      <c r="O100" s="616">
        <f t="shared" si="13"/>
        <v>0</v>
      </c>
      <c r="P100" s="619">
        <f t="shared" si="20"/>
        <v>0</v>
      </c>
      <c r="Q100" s="627">
        <v>0</v>
      </c>
      <c r="R100" s="616">
        <f t="shared" si="14"/>
        <v>0</v>
      </c>
      <c r="S100" s="628">
        <v>0</v>
      </c>
      <c r="T100" s="616">
        <f t="shared" si="15"/>
        <v>0</v>
      </c>
      <c r="U100" s="621">
        <v>0</v>
      </c>
      <c r="V100" s="616">
        <f t="shared" si="16"/>
        <v>0</v>
      </c>
      <c r="W100" s="622">
        <f t="shared" si="21"/>
        <v>0</v>
      </c>
      <c r="X100" s="631">
        <v>0</v>
      </c>
      <c r="Y100" s="634">
        <v>0</v>
      </c>
    </row>
    <row r="101" spans="1:25" ht="16.5" customHeight="1">
      <c r="A101" s="625">
        <v>98</v>
      </c>
      <c r="B101" s="633" t="s">
        <v>727</v>
      </c>
      <c r="C101" s="609">
        <v>1</v>
      </c>
      <c r="D101" s="617">
        <f t="shared" si="17"/>
        <v>0</v>
      </c>
      <c r="E101" s="663">
        <f t="shared" si="18"/>
        <v>0</v>
      </c>
      <c r="F101" s="627">
        <v>1</v>
      </c>
      <c r="G101" s="628">
        <v>0</v>
      </c>
      <c r="H101" s="628">
        <v>0</v>
      </c>
      <c r="I101" s="614">
        <f t="shared" si="19"/>
        <v>1</v>
      </c>
      <c r="J101" s="627">
        <v>0</v>
      </c>
      <c r="K101" s="621">
        <f t="shared" si="11"/>
        <v>0</v>
      </c>
      <c r="L101" s="628">
        <v>0</v>
      </c>
      <c r="M101" s="616">
        <f t="shared" si="12"/>
        <v>0</v>
      </c>
      <c r="N101" s="628">
        <v>0</v>
      </c>
      <c r="O101" s="616">
        <f t="shared" si="13"/>
        <v>0</v>
      </c>
      <c r="P101" s="619">
        <f t="shared" si="20"/>
        <v>0</v>
      </c>
      <c r="Q101" s="627">
        <v>0</v>
      </c>
      <c r="R101" s="616">
        <f t="shared" si="14"/>
        <v>0</v>
      </c>
      <c r="S101" s="628">
        <v>0</v>
      </c>
      <c r="T101" s="616">
        <f t="shared" si="15"/>
        <v>0</v>
      </c>
      <c r="U101" s="621">
        <v>0</v>
      </c>
      <c r="V101" s="616">
        <f t="shared" si="16"/>
        <v>0</v>
      </c>
      <c r="W101" s="622">
        <f t="shared" si="21"/>
        <v>0</v>
      </c>
      <c r="X101" s="631">
        <v>0</v>
      </c>
      <c r="Y101" s="634">
        <v>0</v>
      </c>
    </row>
    <row r="102" spans="1:25" ht="16.5" customHeight="1">
      <c r="A102" s="625">
        <v>99</v>
      </c>
      <c r="B102" s="633" t="s">
        <v>728</v>
      </c>
      <c r="C102" s="609">
        <v>1</v>
      </c>
      <c r="D102" s="617">
        <f t="shared" si="17"/>
        <v>1</v>
      </c>
      <c r="E102" s="663">
        <f t="shared" si="18"/>
        <v>100</v>
      </c>
      <c r="F102" s="627">
        <v>1</v>
      </c>
      <c r="G102" s="628">
        <v>0</v>
      </c>
      <c r="H102" s="628">
        <v>0</v>
      </c>
      <c r="I102" s="614">
        <f t="shared" si="19"/>
        <v>1</v>
      </c>
      <c r="J102" s="627">
        <v>1</v>
      </c>
      <c r="K102" s="621">
        <f t="shared" si="11"/>
        <v>100</v>
      </c>
      <c r="L102" s="628">
        <v>0</v>
      </c>
      <c r="M102" s="616">
        <f t="shared" si="12"/>
        <v>0</v>
      </c>
      <c r="N102" s="628">
        <v>0</v>
      </c>
      <c r="O102" s="616">
        <f t="shared" si="13"/>
        <v>0</v>
      </c>
      <c r="P102" s="619">
        <f t="shared" si="20"/>
        <v>1</v>
      </c>
      <c r="Q102" s="627">
        <v>0</v>
      </c>
      <c r="R102" s="616">
        <f t="shared" si="14"/>
        <v>0</v>
      </c>
      <c r="S102" s="628">
        <v>0</v>
      </c>
      <c r="T102" s="616">
        <f t="shared" si="15"/>
        <v>0</v>
      </c>
      <c r="U102" s="621">
        <v>0</v>
      </c>
      <c r="V102" s="616">
        <f t="shared" si="16"/>
        <v>0</v>
      </c>
      <c r="W102" s="622">
        <f t="shared" si="21"/>
        <v>0</v>
      </c>
      <c r="X102" s="631">
        <v>0</v>
      </c>
      <c r="Y102" s="634">
        <v>0</v>
      </c>
    </row>
    <row r="103" spans="1:25" ht="16.5" customHeight="1">
      <c r="A103" s="625">
        <v>100</v>
      </c>
      <c r="B103" s="633" t="s">
        <v>729</v>
      </c>
      <c r="C103" s="609">
        <v>1</v>
      </c>
      <c r="D103" s="617">
        <f t="shared" si="17"/>
        <v>1</v>
      </c>
      <c r="E103" s="663">
        <f t="shared" si="18"/>
        <v>100</v>
      </c>
      <c r="F103" s="627">
        <v>5</v>
      </c>
      <c r="G103" s="628">
        <v>0</v>
      </c>
      <c r="H103" s="628">
        <v>0</v>
      </c>
      <c r="I103" s="614">
        <f t="shared" si="19"/>
        <v>5</v>
      </c>
      <c r="J103" s="627">
        <v>3</v>
      </c>
      <c r="K103" s="621">
        <f t="shared" si="11"/>
        <v>60</v>
      </c>
      <c r="L103" s="628">
        <v>0</v>
      </c>
      <c r="M103" s="616">
        <f t="shared" si="12"/>
        <v>0</v>
      </c>
      <c r="N103" s="628">
        <v>0</v>
      </c>
      <c r="O103" s="616">
        <f t="shared" si="13"/>
        <v>0</v>
      </c>
      <c r="P103" s="619">
        <f t="shared" si="20"/>
        <v>3</v>
      </c>
      <c r="Q103" s="627">
        <v>0</v>
      </c>
      <c r="R103" s="616">
        <f t="shared" si="14"/>
        <v>0</v>
      </c>
      <c r="S103" s="628">
        <v>0</v>
      </c>
      <c r="T103" s="616">
        <f t="shared" si="15"/>
        <v>0</v>
      </c>
      <c r="U103" s="621">
        <v>0</v>
      </c>
      <c r="V103" s="616">
        <f t="shared" si="16"/>
        <v>0</v>
      </c>
      <c r="W103" s="622">
        <f t="shared" si="21"/>
        <v>0</v>
      </c>
      <c r="X103" s="631">
        <v>0</v>
      </c>
      <c r="Y103" s="634">
        <v>0</v>
      </c>
    </row>
    <row r="104" spans="1:25" ht="16.5" customHeight="1">
      <c r="A104" s="638">
        <v>101</v>
      </c>
      <c r="B104" s="633" t="s">
        <v>730</v>
      </c>
      <c r="C104" s="609">
        <v>1</v>
      </c>
      <c r="D104" s="617">
        <f t="shared" si="17"/>
        <v>1</v>
      </c>
      <c r="E104" s="663">
        <f t="shared" si="18"/>
        <v>100</v>
      </c>
      <c r="F104" s="627">
        <v>2</v>
      </c>
      <c r="G104" s="628">
        <v>4</v>
      </c>
      <c r="H104" s="628">
        <v>0</v>
      </c>
      <c r="I104" s="614">
        <f t="shared" si="19"/>
        <v>6</v>
      </c>
      <c r="J104" s="627">
        <v>2</v>
      </c>
      <c r="K104" s="621">
        <f t="shared" si="11"/>
        <v>100</v>
      </c>
      <c r="L104" s="628">
        <v>4</v>
      </c>
      <c r="M104" s="616">
        <f t="shared" si="12"/>
        <v>100</v>
      </c>
      <c r="N104" s="628">
        <v>0</v>
      </c>
      <c r="O104" s="616">
        <f t="shared" si="13"/>
        <v>0</v>
      </c>
      <c r="P104" s="619">
        <f t="shared" si="20"/>
        <v>6</v>
      </c>
      <c r="Q104" s="627">
        <v>0</v>
      </c>
      <c r="R104" s="616">
        <f t="shared" si="14"/>
        <v>0</v>
      </c>
      <c r="S104" s="628">
        <v>0</v>
      </c>
      <c r="T104" s="616">
        <f t="shared" si="15"/>
        <v>0</v>
      </c>
      <c r="U104" s="621">
        <v>0</v>
      </c>
      <c r="V104" s="616">
        <f t="shared" si="16"/>
        <v>0</v>
      </c>
      <c r="W104" s="622">
        <f t="shared" si="21"/>
        <v>0</v>
      </c>
      <c r="X104" s="631">
        <v>0</v>
      </c>
      <c r="Y104" s="634">
        <v>0</v>
      </c>
    </row>
    <row r="105" spans="1:25" ht="16.5" customHeight="1">
      <c r="A105" s="639">
        <v>102</v>
      </c>
      <c r="B105" s="633" t="s">
        <v>731</v>
      </c>
      <c r="C105" s="609">
        <v>1</v>
      </c>
      <c r="D105" s="617">
        <f t="shared" si="17"/>
        <v>0</v>
      </c>
      <c r="E105" s="663">
        <f t="shared" si="18"/>
        <v>0</v>
      </c>
      <c r="F105" s="627">
        <v>5</v>
      </c>
      <c r="G105" s="628">
        <v>0</v>
      </c>
      <c r="H105" s="628">
        <v>0</v>
      </c>
      <c r="I105" s="614">
        <f t="shared" si="19"/>
        <v>5</v>
      </c>
      <c r="J105" s="627">
        <v>0</v>
      </c>
      <c r="K105" s="621">
        <f t="shared" si="11"/>
        <v>0</v>
      </c>
      <c r="L105" s="628">
        <v>0</v>
      </c>
      <c r="M105" s="616">
        <f t="shared" si="12"/>
        <v>0</v>
      </c>
      <c r="N105" s="628">
        <v>0</v>
      </c>
      <c r="O105" s="616">
        <f t="shared" si="13"/>
        <v>0</v>
      </c>
      <c r="P105" s="619">
        <f t="shared" si="20"/>
        <v>0</v>
      </c>
      <c r="Q105" s="627">
        <v>0</v>
      </c>
      <c r="R105" s="616">
        <f t="shared" si="14"/>
        <v>0</v>
      </c>
      <c r="S105" s="628">
        <v>0</v>
      </c>
      <c r="T105" s="616">
        <f t="shared" si="15"/>
        <v>0</v>
      </c>
      <c r="U105" s="621">
        <v>0</v>
      </c>
      <c r="V105" s="616">
        <f t="shared" si="16"/>
        <v>0</v>
      </c>
      <c r="W105" s="622">
        <f t="shared" si="21"/>
        <v>0</v>
      </c>
      <c r="X105" s="631">
        <v>0</v>
      </c>
      <c r="Y105" s="634">
        <v>0</v>
      </c>
    </row>
    <row r="106" spans="1:25" ht="16.5" customHeight="1">
      <c r="A106" s="639">
        <v>104</v>
      </c>
      <c r="B106" s="633" t="s">
        <v>732</v>
      </c>
      <c r="C106" s="609">
        <v>1</v>
      </c>
      <c r="D106" s="617">
        <f t="shared" si="17"/>
        <v>0</v>
      </c>
      <c r="E106" s="663">
        <f t="shared" si="18"/>
        <v>0</v>
      </c>
      <c r="F106" s="627">
        <v>4</v>
      </c>
      <c r="G106" s="628">
        <v>0</v>
      </c>
      <c r="H106" s="628">
        <v>0</v>
      </c>
      <c r="I106" s="614">
        <f t="shared" si="19"/>
        <v>4</v>
      </c>
      <c r="J106" s="627">
        <v>0</v>
      </c>
      <c r="K106" s="621">
        <f t="shared" si="11"/>
        <v>0</v>
      </c>
      <c r="L106" s="628">
        <v>0</v>
      </c>
      <c r="M106" s="616">
        <f t="shared" si="12"/>
        <v>0</v>
      </c>
      <c r="N106" s="628">
        <v>0</v>
      </c>
      <c r="O106" s="616">
        <f t="shared" si="13"/>
        <v>0</v>
      </c>
      <c r="P106" s="619">
        <f t="shared" si="20"/>
        <v>0</v>
      </c>
      <c r="Q106" s="627">
        <v>0</v>
      </c>
      <c r="R106" s="616">
        <f t="shared" si="14"/>
        <v>0</v>
      </c>
      <c r="S106" s="628">
        <v>0</v>
      </c>
      <c r="T106" s="616">
        <f t="shared" si="15"/>
        <v>0</v>
      </c>
      <c r="U106" s="621">
        <v>0</v>
      </c>
      <c r="V106" s="616">
        <f t="shared" si="16"/>
        <v>0</v>
      </c>
      <c r="W106" s="622">
        <f t="shared" si="21"/>
        <v>0</v>
      </c>
      <c r="X106" s="631">
        <v>0</v>
      </c>
      <c r="Y106" s="634">
        <v>0</v>
      </c>
    </row>
    <row r="107" spans="1:25" ht="16.5" customHeight="1">
      <c r="A107" s="639">
        <v>105</v>
      </c>
      <c r="B107" s="633" t="s">
        <v>733</v>
      </c>
      <c r="C107" s="609">
        <v>1</v>
      </c>
      <c r="D107" s="617">
        <f t="shared" si="17"/>
        <v>1</v>
      </c>
      <c r="E107" s="663">
        <f t="shared" si="18"/>
        <v>100</v>
      </c>
      <c r="F107" s="627">
        <v>2</v>
      </c>
      <c r="G107" s="628">
        <v>0</v>
      </c>
      <c r="H107" s="628">
        <v>0</v>
      </c>
      <c r="I107" s="614">
        <f t="shared" si="19"/>
        <v>2</v>
      </c>
      <c r="J107" s="627">
        <v>2</v>
      </c>
      <c r="K107" s="621">
        <f t="shared" si="11"/>
        <v>100</v>
      </c>
      <c r="L107" s="628">
        <v>0</v>
      </c>
      <c r="M107" s="616">
        <f t="shared" si="12"/>
        <v>0</v>
      </c>
      <c r="N107" s="628">
        <v>0</v>
      </c>
      <c r="O107" s="616">
        <f t="shared" si="13"/>
        <v>0</v>
      </c>
      <c r="P107" s="619">
        <f t="shared" si="20"/>
        <v>2</v>
      </c>
      <c r="Q107" s="627">
        <v>0</v>
      </c>
      <c r="R107" s="616">
        <f t="shared" si="14"/>
        <v>0</v>
      </c>
      <c r="S107" s="628">
        <v>0</v>
      </c>
      <c r="T107" s="616">
        <f t="shared" si="15"/>
        <v>0</v>
      </c>
      <c r="U107" s="621">
        <v>0</v>
      </c>
      <c r="V107" s="616">
        <f t="shared" si="16"/>
        <v>0</v>
      </c>
      <c r="W107" s="622">
        <f t="shared" si="21"/>
        <v>0</v>
      </c>
      <c r="X107" s="631">
        <v>0</v>
      </c>
      <c r="Y107" s="634">
        <v>0</v>
      </c>
    </row>
    <row r="108" spans="1:25" ht="16.5" customHeight="1">
      <c r="A108" s="639">
        <v>106</v>
      </c>
      <c r="B108" s="633" t="s">
        <v>734</v>
      </c>
      <c r="C108" s="609">
        <v>1</v>
      </c>
      <c r="D108" s="617">
        <f t="shared" si="17"/>
        <v>1</v>
      </c>
      <c r="E108" s="663">
        <f t="shared" si="18"/>
        <v>100</v>
      </c>
      <c r="F108" s="627">
        <v>4</v>
      </c>
      <c r="G108" s="628">
        <v>1</v>
      </c>
      <c r="H108" s="628">
        <v>0</v>
      </c>
      <c r="I108" s="614">
        <f t="shared" si="19"/>
        <v>5</v>
      </c>
      <c r="J108" s="627">
        <v>4</v>
      </c>
      <c r="K108" s="621">
        <f t="shared" si="11"/>
        <v>100</v>
      </c>
      <c r="L108" s="628">
        <v>1</v>
      </c>
      <c r="M108" s="616">
        <f t="shared" si="12"/>
        <v>100</v>
      </c>
      <c r="N108" s="628">
        <v>0</v>
      </c>
      <c r="O108" s="616">
        <f t="shared" si="13"/>
        <v>0</v>
      </c>
      <c r="P108" s="619">
        <f t="shared" si="20"/>
        <v>5</v>
      </c>
      <c r="Q108" s="627">
        <v>0</v>
      </c>
      <c r="R108" s="616">
        <f t="shared" si="14"/>
        <v>0</v>
      </c>
      <c r="S108" s="628">
        <v>0</v>
      </c>
      <c r="T108" s="616">
        <f t="shared" si="15"/>
        <v>0</v>
      </c>
      <c r="U108" s="621">
        <v>0</v>
      </c>
      <c r="V108" s="616">
        <f t="shared" si="16"/>
        <v>0</v>
      </c>
      <c r="W108" s="622">
        <f t="shared" si="21"/>
        <v>0</v>
      </c>
      <c r="X108" s="631">
        <v>0</v>
      </c>
      <c r="Y108" s="634">
        <v>0</v>
      </c>
    </row>
    <row r="109" spans="1:25" ht="16.5" customHeight="1">
      <c r="A109" s="639">
        <v>108</v>
      </c>
      <c r="B109" s="633" t="s">
        <v>735</v>
      </c>
      <c r="C109" s="609">
        <v>1</v>
      </c>
      <c r="D109" s="617">
        <f t="shared" si="17"/>
        <v>1</v>
      </c>
      <c r="E109" s="663">
        <f t="shared" si="18"/>
        <v>100</v>
      </c>
      <c r="F109" s="627">
        <v>23</v>
      </c>
      <c r="G109" s="628">
        <v>1</v>
      </c>
      <c r="H109" s="628">
        <v>6</v>
      </c>
      <c r="I109" s="614">
        <f t="shared" si="19"/>
        <v>30</v>
      </c>
      <c r="J109" s="627">
        <v>0</v>
      </c>
      <c r="K109" s="621">
        <f t="shared" si="11"/>
        <v>0</v>
      </c>
      <c r="L109" s="628">
        <v>0</v>
      </c>
      <c r="M109" s="616">
        <f t="shared" si="12"/>
        <v>0</v>
      </c>
      <c r="N109" s="628">
        <v>3</v>
      </c>
      <c r="O109" s="616">
        <f t="shared" si="13"/>
        <v>50</v>
      </c>
      <c r="P109" s="619">
        <f t="shared" si="20"/>
        <v>3</v>
      </c>
      <c r="Q109" s="627">
        <v>0</v>
      </c>
      <c r="R109" s="616">
        <f t="shared" si="14"/>
        <v>0</v>
      </c>
      <c r="S109" s="628">
        <v>0</v>
      </c>
      <c r="T109" s="616">
        <f t="shared" si="15"/>
        <v>0</v>
      </c>
      <c r="U109" s="621">
        <v>0</v>
      </c>
      <c r="V109" s="616">
        <f t="shared" si="16"/>
        <v>0</v>
      </c>
      <c r="W109" s="622">
        <f t="shared" si="21"/>
        <v>0</v>
      </c>
      <c r="X109" s="631">
        <v>0</v>
      </c>
      <c r="Y109" s="634">
        <v>0</v>
      </c>
    </row>
    <row r="110" spans="1:25" ht="16.5" customHeight="1">
      <c r="A110" s="639">
        <v>109</v>
      </c>
      <c r="B110" s="633" t="s">
        <v>736</v>
      </c>
      <c r="C110" s="609">
        <v>1</v>
      </c>
      <c r="D110" s="617">
        <f t="shared" si="17"/>
        <v>0</v>
      </c>
      <c r="E110" s="663">
        <f t="shared" si="18"/>
        <v>0</v>
      </c>
      <c r="F110" s="627">
        <v>2</v>
      </c>
      <c r="G110" s="628">
        <v>0</v>
      </c>
      <c r="H110" s="628">
        <v>0</v>
      </c>
      <c r="I110" s="614">
        <f t="shared" si="19"/>
        <v>2</v>
      </c>
      <c r="J110" s="627">
        <v>0</v>
      </c>
      <c r="K110" s="621">
        <f t="shared" si="11"/>
        <v>0</v>
      </c>
      <c r="L110" s="628">
        <v>0</v>
      </c>
      <c r="M110" s="616">
        <f t="shared" si="12"/>
        <v>0</v>
      </c>
      <c r="N110" s="628">
        <v>0</v>
      </c>
      <c r="O110" s="616">
        <f t="shared" si="13"/>
        <v>0</v>
      </c>
      <c r="P110" s="619">
        <f t="shared" si="20"/>
        <v>0</v>
      </c>
      <c r="Q110" s="627">
        <v>0</v>
      </c>
      <c r="R110" s="616">
        <f t="shared" si="14"/>
        <v>0</v>
      </c>
      <c r="S110" s="628">
        <v>0</v>
      </c>
      <c r="T110" s="616">
        <f t="shared" si="15"/>
        <v>0</v>
      </c>
      <c r="U110" s="621">
        <v>0</v>
      </c>
      <c r="V110" s="616">
        <f t="shared" si="16"/>
        <v>0</v>
      </c>
      <c r="W110" s="622">
        <f t="shared" si="21"/>
        <v>0</v>
      </c>
      <c r="X110" s="631">
        <v>0</v>
      </c>
      <c r="Y110" s="634">
        <v>0</v>
      </c>
    </row>
    <row r="111" spans="1:25" ht="16.5" customHeight="1">
      <c r="A111" s="639">
        <v>110</v>
      </c>
      <c r="B111" s="633" t="s">
        <v>737</v>
      </c>
      <c r="C111" s="609">
        <v>1</v>
      </c>
      <c r="D111" s="617">
        <f t="shared" si="17"/>
        <v>0</v>
      </c>
      <c r="E111" s="663">
        <f t="shared" si="18"/>
        <v>0</v>
      </c>
      <c r="F111" s="627">
        <v>0</v>
      </c>
      <c r="G111" s="628">
        <v>0</v>
      </c>
      <c r="H111" s="628">
        <v>0</v>
      </c>
      <c r="I111" s="614">
        <f t="shared" si="19"/>
        <v>0</v>
      </c>
      <c r="J111" s="627">
        <v>0</v>
      </c>
      <c r="K111" s="621">
        <f t="shared" si="11"/>
        <v>0</v>
      </c>
      <c r="L111" s="628">
        <v>0</v>
      </c>
      <c r="M111" s="616">
        <f t="shared" si="12"/>
        <v>0</v>
      </c>
      <c r="N111" s="628">
        <v>0</v>
      </c>
      <c r="O111" s="616">
        <f t="shared" si="13"/>
        <v>0</v>
      </c>
      <c r="P111" s="619">
        <f t="shared" si="20"/>
        <v>0</v>
      </c>
      <c r="Q111" s="627">
        <v>0</v>
      </c>
      <c r="R111" s="616">
        <f t="shared" si="14"/>
        <v>0</v>
      </c>
      <c r="S111" s="628">
        <v>0</v>
      </c>
      <c r="T111" s="616">
        <f t="shared" si="15"/>
        <v>0</v>
      </c>
      <c r="U111" s="621">
        <v>0</v>
      </c>
      <c r="V111" s="616">
        <f t="shared" si="16"/>
        <v>0</v>
      </c>
      <c r="W111" s="622">
        <f t="shared" si="21"/>
        <v>0</v>
      </c>
      <c r="X111" s="631">
        <v>0</v>
      </c>
      <c r="Y111" s="634">
        <v>0</v>
      </c>
    </row>
    <row r="112" spans="1:25" ht="16.5" customHeight="1">
      <c r="A112" s="639">
        <v>111</v>
      </c>
      <c r="B112" s="633" t="s">
        <v>738</v>
      </c>
      <c r="C112" s="609">
        <v>1</v>
      </c>
      <c r="D112" s="617">
        <f t="shared" si="17"/>
        <v>1</v>
      </c>
      <c r="E112" s="663">
        <f t="shared" si="18"/>
        <v>100</v>
      </c>
      <c r="F112" s="627">
        <v>1</v>
      </c>
      <c r="G112" s="628">
        <v>0</v>
      </c>
      <c r="H112" s="628">
        <v>0</v>
      </c>
      <c r="I112" s="614">
        <f t="shared" si="19"/>
        <v>1</v>
      </c>
      <c r="J112" s="627">
        <v>1</v>
      </c>
      <c r="K112" s="621">
        <f t="shared" si="11"/>
        <v>100</v>
      </c>
      <c r="L112" s="628">
        <v>0</v>
      </c>
      <c r="M112" s="616">
        <f t="shared" si="12"/>
        <v>0</v>
      </c>
      <c r="N112" s="628">
        <v>0</v>
      </c>
      <c r="O112" s="616">
        <f t="shared" si="13"/>
        <v>0</v>
      </c>
      <c r="P112" s="619">
        <f t="shared" si="20"/>
        <v>1</v>
      </c>
      <c r="Q112" s="627">
        <v>0</v>
      </c>
      <c r="R112" s="616">
        <f t="shared" si="14"/>
        <v>0</v>
      </c>
      <c r="S112" s="628">
        <v>0</v>
      </c>
      <c r="T112" s="616">
        <f t="shared" si="15"/>
        <v>0</v>
      </c>
      <c r="U112" s="621">
        <v>0</v>
      </c>
      <c r="V112" s="616">
        <f t="shared" si="16"/>
        <v>0</v>
      </c>
      <c r="W112" s="622">
        <f t="shared" si="21"/>
        <v>0</v>
      </c>
      <c r="X112" s="631">
        <v>0</v>
      </c>
      <c r="Y112" s="634">
        <v>0</v>
      </c>
    </row>
    <row r="113" spans="1:25" ht="16.5" customHeight="1" thickBot="1">
      <c r="A113" s="640">
        <v>113</v>
      </c>
      <c r="B113" s="667" t="s">
        <v>739</v>
      </c>
      <c r="C113" s="668">
        <v>1</v>
      </c>
      <c r="D113" s="641">
        <f t="shared" si="17"/>
        <v>1</v>
      </c>
      <c r="E113" s="669">
        <f t="shared" si="18"/>
        <v>100</v>
      </c>
      <c r="F113" s="670">
        <v>47</v>
      </c>
      <c r="G113" s="671">
        <v>2</v>
      </c>
      <c r="H113" s="671">
        <v>12</v>
      </c>
      <c r="I113" s="672">
        <f t="shared" si="19"/>
        <v>61</v>
      </c>
      <c r="J113" s="670">
        <v>25</v>
      </c>
      <c r="K113" s="673">
        <f t="shared" si="11"/>
        <v>53.191489361702125</v>
      </c>
      <c r="L113" s="671">
        <v>0</v>
      </c>
      <c r="M113" s="674">
        <f t="shared" si="12"/>
        <v>0</v>
      </c>
      <c r="N113" s="671">
        <v>0</v>
      </c>
      <c r="O113" s="674">
        <f t="shared" si="13"/>
        <v>0</v>
      </c>
      <c r="P113" s="675">
        <f t="shared" si="20"/>
        <v>25</v>
      </c>
      <c r="Q113" s="670">
        <v>0</v>
      </c>
      <c r="R113" s="674">
        <f t="shared" si="14"/>
        <v>0</v>
      </c>
      <c r="S113" s="671">
        <v>0</v>
      </c>
      <c r="T113" s="674">
        <f t="shared" si="15"/>
        <v>0</v>
      </c>
      <c r="U113" s="673">
        <v>0</v>
      </c>
      <c r="V113" s="674">
        <f t="shared" si="16"/>
        <v>0</v>
      </c>
      <c r="W113" s="676">
        <f t="shared" si="21"/>
        <v>0</v>
      </c>
      <c r="X113" s="677">
        <v>0</v>
      </c>
      <c r="Y113" s="642">
        <v>0</v>
      </c>
    </row>
    <row r="114" spans="1:25" s="643" customFormat="1" ht="21" customHeight="1" thickBot="1">
      <c r="A114" s="1105" t="s">
        <v>0</v>
      </c>
      <c r="B114" s="1106"/>
      <c r="C114" s="678">
        <f>SUM(C7:C113)</f>
        <v>107</v>
      </c>
      <c r="D114" s="679">
        <f>SUM(D7:D113)</f>
        <v>49</v>
      </c>
      <c r="E114" s="686">
        <f t="shared" si="18"/>
        <v>45.794392523364486</v>
      </c>
      <c r="F114" s="679">
        <f>SUM(F7:F113)</f>
        <v>2031</v>
      </c>
      <c r="G114" s="678">
        <f>SUM(G7:G113)</f>
        <v>107</v>
      </c>
      <c r="H114" s="678">
        <f>SUM(H7:H113)</f>
        <v>215</v>
      </c>
      <c r="I114" s="680">
        <f>SUM(I7:I113)</f>
        <v>2353</v>
      </c>
      <c r="J114" s="679">
        <f>SUM(J7:J113)</f>
        <v>300</v>
      </c>
      <c r="K114" s="687">
        <f t="shared" si="11"/>
        <v>14.771048744460858</v>
      </c>
      <c r="L114" s="681">
        <f>SUM(L7:L113)</f>
        <v>30</v>
      </c>
      <c r="M114" s="682">
        <f t="shared" si="12"/>
        <v>28.037383177570092</v>
      </c>
      <c r="N114" s="681">
        <f>SUM(N7:N113)</f>
        <v>23</v>
      </c>
      <c r="O114" s="682">
        <f t="shared" si="13"/>
        <v>10.69767441860465</v>
      </c>
      <c r="P114" s="688">
        <f t="shared" si="20"/>
        <v>353</v>
      </c>
      <c r="Q114" s="683">
        <f>SUM(Q7:Q113)</f>
        <v>28</v>
      </c>
      <c r="R114" s="682">
        <f t="shared" si="14"/>
        <v>9.333333333333334</v>
      </c>
      <c r="S114" s="678">
        <f>SUM(S7:S113)</f>
        <v>2</v>
      </c>
      <c r="T114" s="682">
        <f t="shared" si="15"/>
        <v>6.666666666666667</v>
      </c>
      <c r="U114" s="678">
        <v>0</v>
      </c>
      <c r="V114" s="682">
        <f t="shared" si="16"/>
        <v>0</v>
      </c>
      <c r="W114" s="689">
        <f t="shared" si="21"/>
        <v>30</v>
      </c>
      <c r="X114" s="684">
        <f>SUM(X7:X113)</f>
        <v>105</v>
      </c>
      <c r="Y114" s="685">
        <f>SUM(Y7:Y113)</f>
        <v>105</v>
      </c>
    </row>
    <row r="115" spans="1:25" ht="14.25">
      <c r="A115" s="644"/>
      <c r="B115" s="644"/>
      <c r="C115" s="644"/>
      <c r="D115" s="644"/>
      <c r="E115" s="664"/>
      <c r="F115" s="644"/>
      <c r="G115" s="644"/>
      <c r="H115" s="644"/>
      <c r="I115" s="644"/>
      <c r="J115" s="644"/>
      <c r="K115" s="658"/>
      <c r="L115" s="644"/>
      <c r="M115" s="645"/>
      <c r="N115" s="644"/>
      <c r="O115" s="645"/>
      <c r="P115" s="645"/>
      <c r="Q115" s="644"/>
      <c r="R115" s="645"/>
      <c r="S115" s="644"/>
      <c r="T115" s="645"/>
      <c r="U115" s="644"/>
      <c r="V115" s="645"/>
      <c r="W115" s="645"/>
      <c r="X115" s="645"/>
      <c r="Y115" s="645"/>
    </row>
    <row r="116" spans="1:25" ht="14.25">
      <c r="A116" s="644"/>
      <c r="B116" s="644"/>
      <c r="C116" s="644"/>
      <c r="D116" s="644"/>
      <c r="E116" s="664"/>
      <c r="F116" s="644"/>
      <c r="G116" s="644"/>
      <c r="H116" s="644"/>
      <c r="I116" s="644"/>
      <c r="J116" s="644"/>
      <c r="K116" s="658"/>
      <c r="L116" s="644"/>
      <c r="M116" s="645"/>
      <c r="N116" s="644"/>
      <c r="O116" s="645"/>
      <c r="P116" s="645"/>
      <c r="Q116" s="644"/>
      <c r="R116" s="645"/>
      <c r="S116" s="644"/>
      <c r="T116" s="645"/>
      <c r="U116" s="644"/>
      <c r="V116" s="645"/>
      <c r="W116" s="645"/>
      <c r="X116" s="645"/>
      <c r="Y116" s="645"/>
    </row>
    <row r="117" spans="1:25" ht="14.25">
      <c r="A117" s="644"/>
      <c r="B117" s="646"/>
      <c r="C117" s="646"/>
      <c r="D117" s="646"/>
      <c r="E117" s="665"/>
      <c r="F117" s="644"/>
      <c r="G117" s="644"/>
      <c r="H117" s="644"/>
      <c r="I117" s="644"/>
      <c r="J117" s="644"/>
      <c r="K117" s="658"/>
      <c r="L117" s="644"/>
      <c r="M117" s="645"/>
      <c r="N117" s="644"/>
      <c r="O117" s="645"/>
      <c r="P117" s="645"/>
      <c r="Q117" s="644"/>
      <c r="R117" s="645"/>
      <c r="S117" s="644"/>
      <c r="T117" s="645"/>
      <c r="U117" s="644"/>
      <c r="V117" s="645"/>
      <c r="W117" s="645"/>
      <c r="X117" s="645"/>
      <c r="Y117" s="645"/>
    </row>
    <row r="118" spans="1:26" ht="17.25" customHeight="1">
      <c r="A118" s="690"/>
      <c r="B118" s="690"/>
      <c r="C118" s="690"/>
      <c r="D118" s="690"/>
      <c r="E118" s="690"/>
      <c r="F118" s="690"/>
      <c r="G118" s="690"/>
      <c r="H118" s="690"/>
      <c r="I118" s="690"/>
      <c r="J118" s="690"/>
      <c r="K118" s="690"/>
      <c r="L118" s="690"/>
      <c r="M118" s="690"/>
      <c r="N118" s="690"/>
      <c r="O118" s="690"/>
      <c r="P118" s="690"/>
      <c r="Q118" s="690"/>
      <c r="R118" s="690"/>
      <c r="S118" s="690"/>
      <c r="T118" s="690"/>
      <c r="U118" s="690"/>
      <c r="V118" s="690"/>
      <c r="W118" s="690"/>
      <c r="X118" s="690"/>
      <c r="Y118" s="690"/>
      <c r="Z118" s="690"/>
    </row>
    <row r="119" spans="1:26" ht="14.25" customHeight="1">
      <c r="A119" s="690"/>
      <c r="B119" s="690"/>
      <c r="C119" s="690"/>
      <c r="D119" s="690"/>
      <c r="E119" s="690"/>
      <c r="F119" s="690"/>
      <c r="G119" s="690"/>
      <c r="H119" s="690"/>
      <c r="I119" s="690"/>
      <c r="J119" s="690"/>
      <c r="K119" s="690"/>
      <c r="L119" s="690"/>
      <c r="M119" s="690"/>
      <c r="N119" s="690"/>
      <c r="O119" s="690"/>
      <c r="P119" s="690"/>
      <c r="Q119" s="690"/>
      <c r="R119" s="690"/>
      <c r="S119" s="690"/>
      <c r="T119" s="690"/>
      <c r="U119" s="690"/>
      <c r="V119" s="690"/>
      <c r="W119" s="690"/>
      <c r="X119" s="690"/>
      <c r="Y119" s="690"/>
      <c r="Z119" s="690"/>
    </row>
    <row r="120" spans="1:26" ht="16.5" customHeight="1">
      <c r="A120" s="690"/>
      <c r="B120" s="690"/>
      <c r="C120" s="690"/>
      <c r="D120" s="690"/>
      <c r="E120" s="690"/>
      <c r="F120" s="690"/>
      <c r="G120" s="690"/>
      <c r="H120" s="690"/>
      <c r="I120" s="690"/>
      <c r="J120" s="690"/>
      <c r="K120" s="690"/>
      <c r="L120" s="690"/>
      <c r="M120" s="690"/>
      <c r="N120" s="690"/>
      <c r="O120" s="690"/>
      <c r="P120" s="690"/>
      <c r="Q120" s="690"/>
      <c r="R120" s="690"/>
      <c r="S120" s="690"/>
      <c r="T120" s="690"/>
      <c r="U120" s="690"/>
      <c r="V120" s="690"/>
      <c r="W120" s="690"/>
      <c r="X120" s="690"/>
      <c r="Y120" s="690"/>
      <c r="Z120" s="690"/>
    </row>
    <row r="121" spans="1:26" ht="12.75" customHeight="1">
      <c r="A121" s="690"/>
      <c r="B121" s="690"/>
      <c r="C121" s="690"/>
      <c r="D121" s="690"/>
      <c r="E121" s="690"/>
      <c r="F121" s="690"/>
      <c r="G121" s="690"/>
      <c r="H121" s="690"/>
      <c r="I121" s="690"/>
      <c r="J121" s="690"/>
      <c r="K121" s="690"/>
      <c r="L121" s="690"/>
      <c r="M121" s="690"/>
      <c r="N121" s="690"/>
      <c r="O121" s="690"/>
      <c r="P121" s="690"/>
      <c r="Q121" s="690"/>
      <c r="R121" s="690"/>
      <c r="S121" s="690"/>
      <c r="T121" s="690"/>
      <c r="U121" s="690"/>
      <c r="V121" s="690"/>
      <c r="W121" s="690"/>
      <c r="X121" s="690"/>
      <c r="Y121" s="690"/>
      <c r="Z121" s="690"/>
    </row>
    <row r="122" spans="1:26" ht="18" customHeight="1">
      <c r="A122" s="690"/>
      <c r="B122" s="690"/>
      <c r="C122" s="690"/>
      <c r="D122" s="690"/>
      <c r="E122" s="690"/>
      <c r="F122" s="690"/>
      <c r="G122" s="690"/>
      <c r="H122" s="690"/>
      <c r="I122" s="690"/>
      <c r="J122" s="690"/>
      <c r="K122" s="690"/>
      <c r="L122" s="690"/>
      <c r="M122" s="690"/>
      <c r="N122" s="690"/>
      <c r="O122" s="690"/>
      <c r="P122" s="690"/>
      <c r="Q122" s="690"/>
      <c r="R122" s="690"/>
      <c r="S122" s="690"/>
      <c r="T122" s="690"/>
      <c r="U122" s="690"/>
      <c r="V122" s="690"/>
      <c r="W122" s="690"/>
      <c r="X122" s="690"/>
      <c r="Y122" s="690"/>
      <c r="Z122" s="690"/>
    </row>
    <row r="123" spans="1:26" ht="16.5" customHeight="1">
      <c r="A123" s="690"/>
      <c r="B123" s="690"/>
      <c r="C123" s="690"/>
      <c r="D123" s="690"/>
      <c r="E123" s="690"/>
      <c r="F123" s="690"/>
      <c r="G123" s="690"/>
      <c r="H123" s="690"/>
      <c r="I123" s="690"/>
      <c r="J123" s="690"/>
      <c r="K123" s="690"/>
      <c r="L123" s="690"/>
      <c r="M123" s="690"/>
      <c r="N123" s="690"/>
      <c r="O123" s="690"/>
      <c r="P123" s="690"/>
      <c r="Q123" s="690"/>
      <c r="R123" s="690"/>
      <c r="S123" s="690"/>
      <c r="T123" s="690"/>
      <c r="U123" s="690"/>
      <c r="V123" s="690"/>
      <c r="W123" s="690"/>
      <c r="X123" s="690"/>
      <c r="Y123" s="690"/>
      <c r="Z123" s="690"/>
    </row>
    <row r="124" spans="1:26" s="647" customFormat="1" ht="16.5" customHeight="1">
      <c r="A124" s="690"/>
      <c r="B124" s="690"/>
      <c r="C124" s="690"/>
      <c r="D124" s="690"/>
      <c r="E124" s="690"/>
      <c r="F124" s="690"/>
      <c r="G124" s="690"/>
      <c r="H124" s="690"/>
      <c r="I124" s="690"/>
      <c r="J124" s="690"/>
      <c r="K124" s="690"/>
      <c r="L124" s="690"/>
      <c r="M124" s="690"/>
      <c r="N124" s="690"/>
      <c r="O124" s="690"/>
      <c r="P124" s="690"/>
      <c r="Q124" s="690"/>
      <c r="R124" s="690"/>
      <c r="S124" s="690"/>
      <c r="T124" s="690"/>
      <c r="U124" s="690"/>
      <c r="V124" s="690"/>
      <c r="W124" s="690"/>
      <c r="X124" s="690"/>
      <c r="Y124" s="690"/>
      <c r="Z124" s="690"/>
    </row>
    <row r="125" spans="1:25" ht="15.75" customHeight="1">
      <c r="A125" s="690"/>
      <c r="B125" s="648"/>
      <c r="C125" s="649"/>
      <c r="D125" s="649"/>
      <c r="E125" s="690"/>
      <c r="F125" s="649"/>
      <c r="G125" s="649"/>
      <c r="H125" s="649"/>
      <c r="I125" s="649"/>
      <c r="J125" s="649"/>
      <c r="K125" s="690"/>
      <c r="L125" s="690"/>
      <c r="M125" s="690"/>
      <c r="N125" s="690"/>
      <c r="O125" s="690"/>
      <c r="P125" s="690"/>
      <c r="Q125" s="650"/>
      <c r="R125" s="651"/>
      <c r="S125" s="649"/>
      <c r="T125" s="651"/>
      <c r="U125" s="649"/>
      <c r="V125" s="690"/>
      <c r="W125" s="690"/>
      <c r="X125" s="652"/>
      <c r="Y125" s="652"/>
    </row>
    <row r="126" spans="1:25" ht="15.75" customHeight="1">
      <c r="A126" s="690"/>
      <c r="B126" s="648"/>
      <c r="C126" s="649"/>
      <c r="D126" s="649"/>
      <c r="E126" s="690"/>
      <c r="F126" s="649"/>
      <c r="G126" s="649"/>
      <c r="H126" s="649"/>
      <c r="I126" s="649"/>
      <c r="J126" s="649"/>
      <c r="K126" s="690"/>
      <c r="L126" s="690"/>
      <c r="M126" s="690"/>
      <c r="N126" s="690"/>
      <c r="O126" s="690"/>
      <c r="P126" s="690"/>
      <c r="Q126" s="650"/>
      <c r="R126" s="651"/>
      <c r="S126" s="649"/>
      <c r="T126" s="651"/>
      <c r="U126" s="649"/>
      <c r="V126" s="690"/>
      <c r="W126" s="690"/>
      <c r="X126" s="652"/>
      <c r="Y126" s="652"/>
    </row>
    <row r="127" spans="1:25" ht="14.25" customHeight="1">
      <c r="A127" s="690"/>
      <c r="B127" s="646"/>
      <c r="C127" s="646"/>
      <c r="D127" s="653"/>
      <c r="E127" s="690"/>
      <c r="F127" s="644"/>
      <c r="G127" s="644"/>
      <c r="H127" s="644"/>
      <c r="I127" s="644"/>
      <c r="J127" s="644"/>
      <c r="K127" s="690"/>
      <c r="L127" s="690"/>
      <c r="M127" s="690"/>
      <c r="N127" s="690"/>
      <c r="O127" s="690"/>
      <c r="P127" s="690"/>
      <c r="Q127" s="644"/>
      <c r="R127" s="645"/>
      <c r="S127" s="644"/>
      <c r="T127" s="645"/>
      <c r="U127" s="644"/>
      <c r="V127" s="690"/>
      <c r="W127" s="690"/>
      <c r="X127" s="645"/>
      <c r="Y127" s="645"/>
    </row>
    <row r="128" spans="1:25" ht="15">
      <c r="A128" s="644"/>
      <c r="B128" s="646"/>
      <c r="C128" s="646"/>
      <c r="D128" s="646"/>
      <c r="E128" s="665"/>
      <c r="F128" s="654"/>
      <c r="G128" s="654"/>
      <c r="H128" s="654"/>
      <c r="I128" s="654"/>
      <c r="J128" s="654"/>
      <c r="K128" s="659"/>
      <c r="L128" s="654"/>
      <c r="M128" s="655"/>
      <c r="N128" s="654"/>
      <c r="O128" s="655"/>
      <c r="P128" s="655"/>
      <c r="Q128" s="654"/>
      <c r="R128" s="655"/>
      <c r="S128" s="654"/>
      <c r="T128" s="655"/>
      <c r="U128" s="654"/>
      <c r="V128" s="645"/>
      <c r="W128" s="645"/>
      <c r="X128" s="645"/>
      <c r="Y128" s="645"/>
    </row>
    <row r="129" spans="1:25" ht="15">
      <c r="A129" s="644"/>
      <c r="B129" s="646"/>
      <c r="C129" s="646"/>
      <c r="D129" s="646"/>
      <c r="E129" s="665"/>
      <c r="F129" s="654"/>
      <c r="G129" s="654"/>
      <c r="H129" s="654"/>
      <c r="I129" s="654"/>
      <c r="J129" s="654"/>
      <c r="K129" s="659"/>
      <c r="L129" s="654"/>
      <c r="M129" s="655"/>
      <c r="N129" s="655"/>
      <c r="O129" s="655"/>
      <c r="P129" s="655"/>
      <c r="Q129" s="654"/>
      <c r="R129" s="655"/>
      <c r="S129" s="654"/>
      <c r="T129" s="655"/>
      <c r="U129" s="654"/>
      <c r="V129" s="645"/>
      <c r="W129" s="645"/>
      <c r="X129" s="645"/>
      <c r="Y129" s="645"/>
    </row>
  </sheetData>
  <sheetProtection/>
  <mergeCells count="26">
    <mergeCell ref="A114:B114"/>
    <mergeCell ref="W4:W5"/>
    <mergeCell ref="X4:X5"/>
    <mergeCell ref="Y4:Y5"/>
    <mergeCell ref="L4:M4"/>
    <mergeCell ref="N4:O4"/>
    <mergeCell ref="P4:P5"/>
    <mergeCell ref="Q4:R4"/>
    <mergeCell ref="S4:T4"/>
    <mergeCell ref="U4:V4"/>
    <mergeCell ref="D4:E4"/>
    <mergeCell ref="F4:F5"/>
    <mergeCell ref="G4:G5"/>
    <mergeCell ref="H4:H5"/>
    <mergeCell ref="I4:I5"/>
    <mergeCell ref="J4:K4"/>
    <mergeCell ref="A1:X1"/>
    <mergeCell ref="A2:Y2"/>
    <mergeCell ref="A3:A5"/>
    <mergeCell ref="B3:E3"/>
    <mergeCell ref="F3:I3"/>
    <mergeCell ref="J3:P3"/>
    <mergeCell ref="Q3:W3"/>
    <mergeCell ref="X3:Y3"/>
    <mergeCell ref="B4:B5"/>
    <mergeCell ref="C4:C5"/>
  </mergeCells>
  <printOptions/>
  <pageMargins left="0.17" right="0.17" top="0.31" bottom="0.25" header="0.17" footer="0.1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31"/>
  <sheetViews>
    <sheetView zoomScalePageLayoutView="0" workbookViewId="0" topLeftCell="A1">
      <selection activeCell="A1" sqref="A1:Y1"/>
    </sheetView>
  </sheetViews>
  <sheetFormatPr defaultColWidth="9.28125" defaultRowHeight="12.75"/>
  <cols>
    <col min="1" max="1" width="3.7109375" style="1" customWidth="1"/>
    <col min="2" max="2" width="16.28125" style="3" customWidth="1"/>
    <col min="3" max="3" width="9.28125" style="3" customWidth="1"/>
    <col min="4" max="4" width="6.421875" style="3" customWidth="1"/>
    <col min="5" max="5" width="5.57421875" style="3" customWidth="1"/>
    <col min="6" max="6" width="8.7109375" style="1" customWidth="1"/>
    <col min="7" max="7" width="6.8515625" style="1" customWidth="1"/>
    <col min="8" max="8" width="7.57421875" style="1" customWidth="1"/>
    <col min="9" max="9" width="8.28125" style="1" customWidth="1"/>
    <col min="10" max="10" width="8.00390625" style="1" customWidth="1"/>
    <col min="11" max="11" width="6.421875" style="1" customWidth="1"/>
    <col min="12" max="12" width="7.00390625" style="1" customWidth="1"/>
    <col min="13" max="13" width="5.57421875" style="1" customWidth="1"/>
    <col min="14" max="14" width="7.140625" style="1" customWidth="1"/>
    <col min="15" max="15" width="5.421875" style="1" customWidth="1"/>
    <col min="16" max="16" width="7.7109375" style="1" customWidth="1"/>
    <col min="17" max="17" width="6.28125" style="1" customWidth="1"/>
    <col min="18" max="18" width="5.421875" style="1" customWidth="1"/>
    <col min="19" max="19" width="5.8515625" style="1" customWidth="1"/>
    <col min="20" max="20" width="6.00390625" style="1" customWidth="1"/>
    <col min="21" max="21" width="5.140625" style="1" customWidth="1"/>
    <col min="22" max="22" width="4.8515625" style="1" customWidth="1"/>
    <col min="23" max="23" width="7.140625" style="1" customWidth="1"/>
    <col min="24" max="24" width="12.28125" style="1" customWidth="1"/>
    <col min="25" max="25" width="10.421875" style="1" customWidth="1"/>
    <col min="26" max="94" width="9.28125" style="1" customWidth="1"/>
    <col min="95" max="253" width="9.28125" style="2" customWidth="1"/>
    <col min="254" max="16384" width="9.28125" style="1" customWidth="1"/>
  </cols>
  <sheetData>
    <row r="1" spans="1:25" ht="21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3" s="72" customFormat="1" ht="39.75" customHeight="1">
      <c r="A2" s="910" t="s">
        <v>772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</row>
    <row r="3" spans="1:26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2"/>
      <c r="Z3" s="2"/>
    </row>
    <row r="4" spans="1:26" ht="18.75" customHeight="1" thickBot="1">
      <c r="A4" s="81"/>
      <c r="B4" s="936" t="s">
        <v>773</v>
      </c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  <c r="W4" s="936"/>
      <c r="X4" s="936"/>
      <c r="Y4" s="936"/>
      <c r="Z4" s="2"/>
    </row>
    <row r="5" spans="1:253" s="72" customFormat="1" ht="63.75" customHeight="1">
      <c r="A5" s="937" t="s">
        <v>24</v>
      </c>
      <c r="B5" s="902" t="s">
        <v>23</v>
      </c>
      <c r="C5" s="902" t="s">
        <v>22</v>
      </c>
      <c r="D5" s="926" t="s">
        <v>21</v>
      </c>
      <c r="E5" s="926"/>
      <c r="F5" s="915" t="s">
        <v>20</v>
      </c>
      <c r="G5" s="915"/>
      <c r="H5" s="915"/>
      <c r="I5" s="915"/>
      <c r="J5" s="921" t="s">
        <v>19</v>
      </c>
      <c r="K5" s="921"/>
      <c r="L5" s="921"/>
      <c r="M5" s="921"/>
      <c r="N5" s="921"/>
      <c r="O5" s="921"/>
      <c r="P5" s="921"/>
      <c r="Q5" s="929" t="s">
        <v>18</v>
      </c>
      <c r="R5" s="930"/>
      <c r="S5" s="930"/>
      <c r="T5" s="930"/>
      <c r="U5" s="930"/>
      <c r="V5" s="930"/>
      <c r="W5" s="931"/>
      <c r="X5" s="934" t="s">
        <v>17</v>
      </c>
      <c r="Y5" s="924" t="s">
        <v>755</v>
      </c>
      <c r="Z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</row>
    <row r="6" spans="1:253" s="72" customFormat="1" ht="30.75" customHeight="1">
      <c r="A6" s="938"/>
      <c r="B6" s="900"/>
      <c r="C6" s="900"/>
      <c r="D6" s="927"/>
      <c r="E6" s="927"/>
      <c r="F6" s="165" t="s">
        <v>16</v>
      </c>
      <c r="G6" s="165" t="s">
        <v>15</v>
      </c>
      <c r="H6" s="165" t="s">
        <v>14</v>
      </c>
      <c r="I6" s="919" t="s">
        <v>0</v>
      </c>
      <c r="J6" s="900" t="s">
        <v>16</v>
      </c>
      <c r="K6" s="900"/>
      <c r="L6" s="900" t="s">
        <v>15</v>
      </c>
      <c r="M6" s="900"/>
      <c r="N6" s="900" t="s">
        <v>14</v>
      </c>
      <c r="O6" s="900"/>
      <c r="P6" s="900" t="s">
        <v>0</v>
      </c>
      <c r="Q6" s="900" t="s">
        <v>16</v>
      </c>
      <c r="R6" s="900"/>
      <c r="S6" s="900" t="s">
        <v>15</v>
      </c>
      <c r="T6" s="900"/>
      <c r="U6" s="909" t="s">
        <v>14</v>
      </c>
      <c r="V6" s="909"/>
      <c r="W6" s="932" t="s">
        <v>0</v>
      </c>
      <c r="X6" s="935"/>
      <c r="Y6" s="925"/>
      <c r="Z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</row>
    <row r="7" spans="1:253" s="72" customFormat="1" ht="27" customHeight="1">
      <c r="A7" s="938"/>
      <c r="B7" s="900"/>
      <c r="C7" s="900"/>
      <c r="D7" s="80" t="s">
        <v>13</v>
      </c>
      <c r="E7" s="134" t="s">
        <v>12</v>
      </c>
      <c r="F7" s="166" t="s">
        <v>60</v>
      </c>
      <c r="G7" s="166" t="s">
        <v>60</v>
      </c>
      <c r="H7" s="166" t="s">
        <v>60</v>
      </c>
      <c r="I7" s="928"/>
      <c r="J7" s="133" t="s">
        <v>13</v>
      </c>
      <c r="K7" s="168" t="s">
        <v>12</v>
      </c>
      <c r="L7" s="133" t="s">
        <v>13</v>
      </c>
      <c r="M7" s="169" t="s">
        <v>12</v>
      </c>
      <c r="N7" s="133" t="s">
        <v>13</v>
      </c>
      <c r="O7" s="225" t="s">
        <v>12</v>
      </c>
      <c r="P7" s="900"/>
      <c r="Q7" s="133" t="s">
        <v>13</v>
      </c>
      <c r="R7" s="121" t="s">
        <v>12</v>
      </c>
      <c r="S7" s="80" t="s">
        <v>13</v>
      </c>
      <c r="T7" s="135" t="s">
        <v>12</v>
      </c>
      <c r="U7" s="80" t="s">
        <v>13</v>
      </c>
      <c r="V7" s="135" t="s">
        <v>12</v>
      </c>
      <c r="W7" s="933"/>
      <c r="X7" s="935"/>
      <c r="Y7" s="925"/>
      <c r="Z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spans="1:253" s="61" customFormat="1" ht="15.75" customHeight="1">
      <c r="A8" s="163">
        <v>1</v>
      </c>
      <c r="B8" s="147">
        <v>2</v>
      </c>
      <c r="C8" s="147">
        <v>3</v>
      </c>
      <c r="D8" s="147">
        <v>4</v>
      </c>
      <c r="E8" s="147">
        <v>5</v>
      </c>
      <c r="F8" s="147">
        <v>6</v>
      </c>
      <c r="G8" s="147">
        <v>7</v>
      </c>
      <c r="H8" s="147">
        <v>8</v>
      </c>
      <c r="I8" s="147">
        <v>9</v>
      </c>
      <c r="J8" s="147">
        <v>10</v>
      </c>
      <c r="K8" s="147">
        <v>11</v>
      </c>
      <c r="L8" s="147">
        <v>12</v>
      </c>
      <c r="M8" s="147">
        <v>13</v>
      </c>
      <c r="N8" s="147">
        <v>14</v>
      </c>
      <c r="O8" s="147">
        <v>15</v>
      </c>
      <c r="P8" s="147">
        <v>16</v>
      </c>
      <c r="Q8" s="147">
        <v>17</v>
      </c>
      <c r="R8" s="147">
        <v>18</v>
      </c>
      <c r="S8" s="147">
        <v>19</v>
      </c>
      <c r="T8" s="147">
        <v>20</v>
      </c>
      <c r="U8" s="147">
        <v>21</v>
      </c>
      <c r="V8" s="147">
        <v>22</v>
      </c>
      <c r="W8" s="147">
        <v>23</v>
      </c>
      <c r="X8" s="147">
        <v>24</v>
      </c>
      <c r="Y8" s="17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</row>
    <row r="9" spans="1:28" s="57" customFormat="1" ht="30.75" customHeight="1">
      <c r="A9" s="114">
        <v>1</v>
      </c>
      <c r="B9" s="170" t="s">
        <v>11</v>
      </c>
      <c r="C9" s="106">
        <v>1</v>
      </c>
      <c r="D9" s="106">
        <v>1</v>
      </c>
      <c r="E9" s="171">
        <f>D9/C9*100</f>
        <v>100</v>
      </c>
      <c r="F9" s="108">
        <v>7990</v>
      </c>
      <c r="G9" s="108">
        <v>1085</v>
      </c>
      <c r="H9" s="108">
        <v>1899</v>
      </c>
      <c r="I9" s="108">
        <f>H9+G9+F9</f>
        <v>10974</v>
      </c>
      <c r="J9" s="149">
        <v>7104</v>
      </c>
      <c r="K9" s="167">
        <f>J9/F9*100</f>
        <v>88.91113892365456</v>
      </c>
      <c r="L9" s="108">
        <v>949</v>
      </c>
      <c r="M9" s="151">
        <f>L9/G9*100</f>
        <v>87.46543778801843</v>
      </c>
      <c r="N9" s="108">
        <v>1085</v>
      </c>
      <c r="O9" s="226">
        <f>N9/H9*100</f>
        <v>57.13533438651922</v>
      </c>
      <c r="P9" s="172">
        <f>N9+L9+J9</f>
        <v>9138</v>
      </c>
      <c r="Q9" s="108">
        <v>2063</v>
      </c>
      <c r="R9" s="148">
        <f aca="true" t="shared" si="0" ref="R9:R20">Q9/J9*100</f>
        <v>29.03997747747748</v>
      </c>
      <c r="S9" s="108">
        <v>125</v>
      </c>
      <c r="T9" s="173">
        <f aca="true" t="shared" si="1" ref="T9:T20">S9/L9*100</f>
        <v>13.171759747102213</v>
      </c>
      <c r="U9" s="108">
        <v>24</v>
      </c>
      <c r="V9" s="174">
        <f aca="true" t="shared" si="2" ref="V9:V20">U9/N9*100</f>
        <v>2.2119815668202767</v>
      </c>
      <c r="W9" s="177">
        <f>U9+S9+Q9</f>
        <v>2212</v>
      </c>
      <c r="X9" s="220">
        <v>17656</v>
      </c>
      <c r="Y9" s="213">
        <v>35445</v>
      </c>
      <c r="Z9" s="62"/>
      <c r="AA9" s="62"/>
      <c r="AB9" s="62"/>
    </row>
    <row r="10" spans="1:94" s="42" customFormat="1" ht="28.5" customHeight="1">
      <c r="A10" s="227">
        <v>2</v>
      </c>
      <c r="B10" s="175" t="s">
        <v>10</v>
      </c>
      <c r="C10" s="108">
        <v>114</v>
      </c>
      <c r="D10" s="108">
        <v>79</v>
      </c>
      <c r="E10" s="171">
        <f aca="true" t="shared" si="3" ref="E10:E20">D10/C10*100</f>
        <v>69.2982456140351</v>
      </c>
      <c r="F10" s="108">
        <v>541</v>
      </c>
      <c r="G10" s="108">
        <v>77</v>
      </c>
      <c r="H10" s="108">
        <v>58</v>
      </c>
      <c r="I10" s="108">
        <f aca="true" t="shared" si="4" ref="I10:I20">H10+G10+F10</f>
        <v>676</v>
      </c>
      <c r="J10" s="108">
        <v>513</v>
      </c>
      <c r="K10" s="167">
        <f aca="true" t="shared" si="5" ref="K10:K20">J10/F10*100</f>
        <v>94.82439926062847</v>
      </c>
      <c r="L10" s="108">
        <v>78</v>
      </c>
      <c r="M10" s="151">
        <f aca="true" t="shared" si="6" ref="M10:M20">L10/G10*100</f>
        <v>101.29870129870129</v>
      </c>
      <c r="N10" s="130">
        <v>62</v>
      </c>
      <c r="O10" s="226">
        <f aca="true" t="shared" si="7" ref="O10:O20">N10/H10*100</f>
        <v>106.89655172413792</v>
      </c>
      <c r="P10" s="172">
        <f aca="true" t="shared" si="8" ref="P10:P20">N10+L10+J10</f>
        <v>653</v>
      </c>
      <c r="Q10" s="108">
        <v>61</v>
      </c>
      <c r="R10" s="148">
        <f t="shared" si="0"/>
        <v>11.890838206627679</v>
      </c>
      <c r="S10" s="108">
        <v>12</v>
      </c>
      <c r="T10" s="173">
        <f t="shared" si="1"/>
        <v>15.384615384615385</v>
      </c>
      <c r="U10" s="108">
        <v>3</v>
      </c>
      <c r="V10" s="174">
        <f t="shared" si="2"/>
        <v>4.838709677419355</v>
      </c>
      <c r="W10" s="177">
        <f aca="true" t="shared" si="9" ref="W10:W20">U10+S10+Q10</f>
        <v>76</v>
      </c>
      <c r="X10" s="220">
        <v>1054</v>
      </c>
      <c r="Y10" s="228"/>
      <c r="Z10" s="62"/>
      <c r="AA10" s="62"/>
      <c r="AB10" s="62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</row>
    <row r="11" spans="1:253" s="52" customFormat="1" ht="29.25" customHeight="1">
      <c r="A11" s="116">
        <v>3</v>
      </c>
      <c r="B11" s="175" t="s">
        <v>9</v>
      </c>
      <c r="C11" s="108">
        <v>97</v>
      </c>
      <c r="D11" s="108">
        <v>62</v>
      </c>
      <c r="E11" s="171">
        <f t="shared" si="3"/>
        <v>63.91752577319587</v>
      </c>
      <c r="F11" s="108">
        <v>1060</v>
      </c>
      <c r="G11" s="108">
        <v>62</v>
      </c>
      <c r="H11" s="108">
        <v>167</v>
      </c>
      <c r="I11" s="108">
        <f t="shared" si="4"/>
        <v>1289</v>
      </c>
      <c r="J11" s="108">
        <v>903</v>
      </c>
      <c r="K11" s="167">
        <f t="shared" si="5"/>
        <v>85.18867924528301</v>
      </c>
      <c r="L11" s="108">
        <v>36</v>
      </c>
      <c r="M11" s="151">
        <f t="shared" si="6"/>
        <v>58.06451612903226</v>
      </c>
      <c r="N11" s="130">
        <v>113</v>
      </c>
      <c r="O11" s="226">
        <f t="shared" si="7"/>
        <v>67.66467065868264</v>
      </c>
      <c r="P11" s="172">
        <f t="shared" si="8"/>
        <v>1052</v>
      </c>
      <c r="Q11" s="108">
        <v>17</v>
      </c>
      <c r="R11" s="148">
        <f t="shared" si="0"/>
        <v>1.8826135105204873</v>
      </c>
      <c r="S11" s="156">
        <v>0</v>
      </c>
      <c r="T11" s="173">
        <f t="shared" si="1"/>
        <v>0</v>
      </c>
      <c r="U11" s="156">
        <v>0</v>
      </c>
      <c r="V11" s="174">
        <f t="shared" si="2"/>
        <v>0</v>
      </c>
      <c r="W11" s="177">
        <f t="shared" si="9"/>
        <v>17</v>
      </c>
      <c r="X11" s="220">
        <v>330</v>
      </c>
      <c r="Y11" s="229"/>
      <c r="Z11" s="62"/>
      <c r="AA11" s="62"/>
      <c r="AB11" s="62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s="36" customFormat="1" ht="30" customHeight="1">
      <c r="A12" s="227">
        <v>4</v>
      </c>
      <c r="B12" s="175" t="s">
        <v>8</v>
      </c>
      <c r="C12" s="108">
        <v>97</v>
      </c>
      <c r="D12" s="108">
        <v>92</v>
      </c>
      <c r="E12" s="171">
        <v>94.84536082474226</v>
      </c>
      <c r="F12" s="108">
        <v>1364</v>
      </c>
      <c r="G12" s="108">
        <v>70</v>
      </c>
      <c r="H12" s="108">
        <v>216</v>
      </c>
      <c r="I12" s="108">
        <f t="shared" si="4"/>
        <v>1650</v>
      </c>
      <c r="J12" s="108">
        <v>1603</v>
      </c>
      <c r="K12" s="167">
        <f t="shared" si="5"/>
        <v>117.52199413489737</v>
      </c>
      <c r="L12" s="108">
        <v>41</v>
      </c>
      <c r="M12" s="151">
        <f t="shared" si="6"/>
        <v>58.57142857142858</v>
      </c>
      <c r="N12" s="130">
        <v>126</v>
      </c>
      <c r="O12" s="226">
        <v>58.333333333333336</v>
      </c>
      <c r="P12" s="172">
        <f t="shared" si="8"/>
        <v>1770</v>
      </c>
      <c r="Q12" s="108">
        <v>0</v>
      </c>
      <c r="R12" s="148">
        <f t="shared" si="0"/>
        <v>0</v>
      </c>
      <c r="S12" s="108">
        <v>0</v>
      </c>
      <c r="T12" s="173">
        <f t="shared" si="1"/>
        <v>0</v>
      </c>
      <c r="U12" s="108">
        <v>0</v>
      </c>
      <c r="V12" s="174">
        <f t="shared" si="2"/>
        <v>0</v>
      </c>
      <c r="W12" s="177">
        <f t="shared" si="9"/>
        <v>0</v>
      </c>
      <c r="X12" s="220">
        <v>0</v>
      </c>
      <c r="Y12" s="230"/>
      <c r="Z12" s="62"/>
      <c r="AA12" s="62"/>
      <c r="AB12" s="62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</row>
    <row r="13" spans="1:28" ht="31.5" customHeight="1">
      <c r="A13" s="116">
        <v>5</v>
      </c>
      <c r="B13" s="175" t="s">
        <v>7</v>
      </c>
      <c r="C13" s="108">
        <v>92</v>
      </c>
      <c r="D13" s="108">
        <v>60</v>
      </c>
      <c r="E13" s="171">
        <f t="shared" si="3"/>
        <v>65.21739130434783</v>
      </c>
      <c r="F13" s="108">
        <v>731</v>
      </c>
      <c r="G13" s="108">
        <v>49</v>
      </c>
      <c r="H13" s="108">
        <v>41</v>
      </c>
      <c r="I13" s="108">
        <f t="shared" si="4"/>
        <v>821</v>
      </c>
      <c r="J13" s="108">
        <v>331</v>
      </c>
      <c r="K13" s="167">
        <f t="shared" si="5"/>
        <v>45.280437756497946</v>
      </c>
      <c r="L13" s="108">
        <v>11</v>
      </c>
      <c r="M13" s="151">
        <f t="shared" si="6"/>
        <v>22.448979591836736</v>
      </c>
      <c r="N13" s="108">
        <v>4</v>
      </c>
      <c r="O13" s="226">
        <f t="shared" si="7"/>
        <v>9.75609756097561</v>
      </c>
      <c r="P13" s="172">
        <f t="shared" si="8"/>
        <v>346</v>
      </c>
      <c r="Q13" s="108">
        <v>5</v>
      </c>
      <c r="R13" s="148">
        <f t="shared" si="0"/>
        <v>1.5105740181268883</v>
      </c>
      <c r="S13" s="108">
        <v>0</v>
      </c>
      <c r="T13" s="173">
        <f t="shared" si="1"/>
        <v>0</v>
      </c>
      <c r="U13" s="108">
        <v>0</v>
      </c>
      <c r="V13" s="174">
        <f t="shared" si="2"/>
        <v>0</v>
      </c>
      <c r="W13" s="177">
        <f t="shared" si="9"/>
        <v>5</v>
      </c>
      <c r="X13" s="220">
        <v>75</v>
      </c>
      <c r="Y13" s="230"/>
      <c r="Z13" s="62"/>
      <c r="AA13" s="62"/>
      <c r="AB13" s="62"/>
    </row>
    <row r="14" spans="1:253" s="41" customFormat="1" ht="28.5" customHeight="1">
      <c r="A14" s="227">
        <v>6</v>
      </c>
      <c r="B14" s="170" t="s">
        <v>6</v>
      </c>
      <c r="C14" s="109">
        <v>113</v>
      </c>
      <c r="D14" s="109">
        <v>13</v>
      </c>
      <c r="E14" s="171">
        <f t="shared" si="3"/>
        <v>11.504424778761061</v>
      </c>
      <c r="F14" s="109">
        <v>2032</v>
      </c>
      <c r="G14" s="109">
        <v>102</v>
      </c>
      <c r="H14" s="109">
        <v>198</v>
      </c>
      <c r="I14" s="108">
        <f t="shared" si="4"/>
        <v>2332</v>
      </c>
      <c r="J14" s="109">
        <v>383</v>
      </c>
      <c r="K14" s="167">
        <f t="shared" si="5"/>
        <v>18.848425196850393</v>
      </c>
      <c r="L14" s="176">
        <v>51</v>
      </c>
      <c r="M14" s="151">
        <f t="shared" si="6"/>
        <v>50</v>
      </c>
      <c r="N14" s="176">
        <v>39</v>
      </c>
      <c r="O14" s="226">
        <f t="shared" si="7"/>
        <v>19.696969696969695</v>
      </c>
      <c r="P14" s="172">
        <f t="shared" si="8"/>
        <v>473</v>
      </c>
      <c r="Q14" s="176">
        <v>54</v>
      </c>
      <c r="R14" s="148">
        <f t="shared" si="0"/>
        <v>14.099216710182768</v>
      </c>
      <c r="S14" s="110">
        <v>2</v>
      </c>
      <c r="T14" s="173">
        <f t="shared" si="1"/>
        <v>3.9215686274509802</v>
      </c>
      <c r="U14" s="110">
        <v>0</v>
      </c>
      <c r="V14" s="174">
        <f t="shared" si="2"/>
        <v>0</v>
      </c>
      <c r="W14" s="177">
        <f t="shared" si="9"/>
        <v>56</v>
      </c>
      <c r="X14" s="224">
        <v>465</v>
      </c>
      <c r="Y14" s="231"/>
      <c r="Z14" s="62"/>
      <c r="AA14" s="62"/>
      <c r="AB14" s="6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8" ht="25.5" customHeight="1">
      <c r="A15" s="227">
        <v>7</v>
      </c>
      <c r="B15" s="170" t="s">
        <v>5</v>
      </c>
      <c r="C15" s="109">
        <v>67</v>
      </c>
      <c r="D15" s="109">
        <v>63</v>
      </c>
      <c r="E15" s="171">
        <f t="shared" si="3"/>
        <v>94.02985074626866</v>
      </c>
      <c r="F15" s="110">
        <v>1337</v>
      </c>
      <c r="G15" s="110">
        <v>136</v>
      </c>
      <c r="H15" s="110">
        <v>147</v>
      </c>
      <c r="I15" s="108">
        <f t="shared" si="4"/>
        <v>1620</v>
      </c>
      <c r="J15" s="110">
        <v>613</v>
      </c>
      <c r="K15" s="167">
        <f t="shared" si="5"/>
        <v>45.84891548242334</v>
      </c>
      <c r="L15" s="110">
        <v>66</v>
      </c>
      <c r="M15" s="151">
        <f t="shared" si="6"/>
        <v>48.529411764705884</v>
      </c>
      <c r="N15" s="110">
        <v>30</v>
      </c>
      <c r="O15" s="226">
        <f t="shared" si="7"/>
        <v>20.408163265306122</v>
      </c>
      <c r="P15" s="172">
        <f t="shared" si="8"/>
        <v>709</v>
      </c>
      <c r="Q15" s="110">
        <v>55</v>
      </c>
      <c r="R15" s="148">
        <f t="shared" si="0"/>
        <v>8.97226753670473</v>
      </c>
      <c r="S15" s="110">
        <v>0</v>
      </c>
      <c r="T15" s="173">
        <f t="shared" si="1"/>
        <v>0</v>
      </c>
      <c r="U15" s="110">
        <v>0</v>
      </c>
      <c r="V15" s="174">
        <f t="shared" si="2"/>
        <v>0</v>
      </c>
      <c r="W15" s="177">
        <f t="shared" si="9"/>
        <v>55</v>
      </c>
      <c r="X15" s="224">
        <v>520</v>
      </c>
      <c r="Y15" s="230"/>
      <c r="Z15" s="62"/>
      <c r="AA15" s="62"/>
      <c r="AB15" s="62"/>
    </row>
    <row r="16" spans="1:28" ht="27" customHeight="1">
      <c r="A16" s="227">
        <v>8</v>
      </c>
      <c r="B16" s="175" t="s">
        <v>4</v>
      </c>
      <c r="C16" s="110">
        <v>119</v>
      </c>
      <c r="D16" s="110">
        <v>92</v>
      </c>
      <c r="E16" s="171">
        <f t="shared" si="3"/>
        <v>77.31092436974791</v>
      </c>
      <c r="F16" s="110">
        <v>908</v>
      </c>
      <c r="G16" s="110">
        <v>93</v>
      </c>
      <c r="H16" s="110">
        <v>121</v>
      </c>
      <c r="I16" s="108">
        <f t="shared" si="4"/>
        <v>1122</v>
      </c>
      <c r="J16" s="110">
        <v>730</v>
      </c>
      <c r="K16" s="167">
        <f t="shared" si="5"/>
        <v>80.39647577092511</v>
      </c>
      <c r="L16" s="110">
        <v>67</v>
      </c>
      <c r="M16" s="151">
        <f t="shared" si="6"/>
        <v>72.04301075268818</v>
      </c>
      <c r="N16" s="110">
        <v>29</v>
      </c>
      <c r="O16" s="226">
        <f t="shared" si="7"/>
        <v>23.96694214876033</v>
      </c>
      <c r="P16" s="172">
        <f t="shared" si="8"/>
        <v>826</v>
      </c>
      <c r="Q16" s="110">
        <v>113</v>
      </c>
      <c r="R16" s="148">
        <f t="shared" si="0"/>
        <v>15.479452054794521</v>
      </c>
      <c r="S16" s="110">
        <v>0</v>
      </c>
      <c r="T16" s="173">
        <f t="shared" si="1"/>
        <v>0</v>
      </c>
      <c r="U16" s="110">
        <v>0</v>
      </c>
      <c r="V16" s="174">
        <f t="shared" si="2"/>
        <v>0</v>
      </c>
      <c r="W16" s="177">
        <f t="shared" si="9"/>
        <v>113</v>
      </c>
      <c r="X16" s="224">
        <v>857</v>
      </c>
      <c r="Y16" s="230"/>
      <c r="Z16" s="62"/>
      <c r="AA16" s="62"/>
      <c r="AB16" s="62"/>
    </row>
    <row r="17" spans="1:28" ht="28.5" customHeight="1">
      <c r="A17" s="116">
        <v>9</v>
      </c>
      <c r="B17" s="175" t="s">
        <v>3</v>
      </c>
      <c r="C17" s="110">
        <v>109</v>
      </c>
      <c r="D17" s="112">
        <v>67</v>
      </c>
      <c r="E17" s="171">
        <f t="shared" si="3"/>
        <v>61.46788990825688</v>
      </c>
      <c r="F17" s="110">
        <v>1061</v>
      </c>
      <c r="G17" s="110">
        <v>116</v>
      </c>
      <c r="H17" s="110">
        <v>121</v>
      </c>
      <c r="I17" s="108">
        <f t="shared" si="4"/>
        <v>1298</v>
      </c>
      <c r="J17" s="110">
        <v>577</v>
      </c>
      <c r="K17" s="167">
        <f t="shared" si="5"/>
        <v>54.38265786993403</v>
      </c>
      <c r="L17" s="110">
        <v>89</v>
      </c>
      <c r="M17" s="151">
        <f t="shared" si="6"/>
        <v>76.72413793103449</v>
      </c>
      <c r="N17" s="112">
        <v>41</v>
      </c>
      <c r="O17" s="226">
        <f t="shared" si="7"/>
        <v>33.88429752066116</v>
      </c>
      <c r="P17" s="172">
        <f t="shared" si="8"/>
        <v>707</v>
      </c>
      <c r="Q17" s="110">
        <v>0</v>
      </c>
      <c r="R17" s="148">
        <f t="shared" si="0"/>
        <v>0</v>
      </c>
      <c r="S17" s="110">
        <v>0</v>
      </c>
      <c r="T17" s="173">
        <f t="shared" si="1"/>
        <v>0</v>
      </c>
      <c r="U17" s="112">
        <v>0</v>
      </c>
      <c r="V17" s="174">
        <f t="shared" si="2"/>
        <v>0</v>
      </c>
      <c r="W17" s="177">
        <f t="shared" si="9"/>
        <v>0</v>
      </c>
      <c r="X17" s="224">
        <v>0</v>
      </c>
      <c r="Y17" s="230"/>
      <c r="Z17" s="62"/>
      <c r="AA17" s="62"/>
      <c r="AB17" s="62"/>
    </row>
    <row r="18" spans="1:28" ht="31.5" customHeight="1">
      <c r="A18" s="116">
        <v>10</v>
      </c>
      <c r="B18" s="175" t="s">
        <v>2</v>
      </c>
      <c r="C18" s="110">
        <v>44</v>
      </c>
      <c r="D18" s="110">
        <v>33</v>
      </c>
      <c r="E18" s="171">
        <f t="shared" si="3"/>
        <v>75</v>
      </c>
      <c r="F18" s="110">
        <v>433</v>
      </c>
      <c r="G18" s="110">
        <v>39</v>
      </c>
      <c r="H18" s="110">
        <v>28</v>
      </c>
      <c r="I18" s="108">
        <f t="shared" si="4"/>
        <v>500</v>
      </c>
      <c r="J18" s="110">
        <v>175</v>
      </c>
      <c r="K18" s="167">
        <f t="shared" si="5"/>
        <v>40.415704387990765</v>
      </c>
      <c r="L18" s="110">
        <v>16</v>
      </c>
      <c r="M18" s="151">
        <f t="shared" si="6"/>
        <v>41.02564102564102</v>
      </c>
      <c r="N18" s="110">
        <v>10</v>
      </c>
      <c r="O18" s="226">
        <f t="shared" si="7"/>
        <v>35.714285714285715</v>
      </c>
      <c r="P18" s="172">
        <f t="shared" si="8"/>
        <v>201</v>
      </c>
      <c r="Q18" s="110">
        <v>0</v>
      </c>
      <c r="R18" s="148">
        <f t="shared" si="0"/>
        <v>0</v>
      </c>
      <c r="S18" s="110">
        <v>0</v>
      </c>
      <c r="T18" s="173">
        <f t="shared" si="1"/>
        <v>0</v>
      </c>
      <c r="U18" s="110">
        <v>0</v>
      </c>
      <c r="V18" s="174">
        <f t="shared" si="2"/>
        <v>0</v>
      </c>
      <c r="W18" s="177">
        <f t="shared" si="9"/>
        <v>0</v>
      </c>
      <c r="X18" s="224">
        <v>0</v>
      </c>
      <c r="Y18" s="230"/>
      <c r="Z18" s="62"/>
      <c r="AA18" s="62"/>
      <c r="AB18" s="62"/>
    </row>
    <row r="19" spans="1:28" ht="29.25" customHeight="1">
      <c r="A19" s="116">
        <v>11</v>
      </c>
      <c r="B19" s="175" t="s">
        <v>1</v>
      </c>
      <c r="C19" s="110">
        <v>62</v>
      </c>
      <c r="D19" s="113">
        <v>21</v>
      </c>
      <c r="E19" s="171">
        <f t="shared" si="3"/>
        <v>33.87096774193548</v>
      </c>
      <c r="F19" s="110">
        <v>404</v>
      </c>
      <c r="G19" s="110">
        <v>26</v>
      </c>
      <c r="H19" s="110">
        <v>36</v>
      </c>
      <c r="I19" s="108">
        <f t="shared" si="4"/>
        <v>466</v>
      </c>
      <c r="J19" s="110">
        <v>267</v>
      </c>
      <c r="K19" s="167">
        <f t="shared" si="5"/>
        <v>66.0891089108911</v>
      </c>
      <c r="L19" s="110">
        <v>19</v>
      </c>
      <c r="M19" s="151">
        <f t="shared" si="6"/>
        <v>73.07692307692307</v>
      </c>
      <c r="N19" s="110">
        <v>24</v>
      </c>
      <c r="O19" s="226">
        <f t="shared" si="7"/>
        <v>66.66666666666666</v>
      </c>
      <c r="P19" s="172">
        <f t="shared" si="8"/>
        <v>310</v>
      </c>
      <c r="Q19" s="110">
        <v>23</v>
      </c>
      <c r="R19" s="148">
        <f t="shared" si="0"/>
        <v>8.614232209737828</v>
      </c>
      <c r="S19" s="110">
        <v>0</v>
      </c>
      <c r="T19" s="173">
        <f t="shared" si="1"/>
        <v>0</v>
      </c>
      <c r="U19" s="110">
        <v>0</v>
      </c>
      <c r="V19" s="174">
        <f t="shared" si="2"/>
        <v>0</v>
      </c>
      <c r="W19" s="177">
        <f t="shared" si="9"/>
        <v>23</v>
      </c>
      <c r="X19" s="224">
        <v>200.5</v>
      </c>
      <c r="Y19" s="230"/>
      <c r="Z19" s="62"/>
      <c r="AA19" s="62"/>
      <c r="AB19" s="62"/>
    </row>
    <row r="20" spans="1:253" s="11" customFormat="1" ht="22.5" customHeight="1" thickBot="1">
      <c r="A20" s="922" t="s">
        <v>0</v>
      </c>
      <c r="B20" s="923"/>
      <c r="C20" s="232">
        <f>SUM(C9:C19)</f>
        <v>915</v>
      </c>
      <c r="D20" s="232">
        <f>SUM(D9:D19)</f>
        <v>583</v>
      </c>
      <c r="E20" s="233">
        <f t="shared" si="3"/>
        <v>63.71584699453552</v>
      </c>
      <c r="F20" s="232">
        <f>SUM(F9:F19)</f>
        <v>17861</v>
      </c>
      <c r="G20" s="232">
        <f>SUM(G9:G19)</f>
        <v>1855</v>
      </c>
      <c r="H20" s="232">
        <f>SUM(H9:H19)</f>
        <v>3032</v>
      </c>
      <c r="I20" s="232">
        <f t="shared" si="4"/>
        <v>22748</v>
      </c>
      <c r="J20" s="232">
        <f>SUM(J9:J19)</f>
        <v>13199</v>
      </c>
      <c r="K20" s="234">
        <f t="shared" si="5"/>
        <v>73.89843793740553</v>
      </c>
      <c r="L20" s="232">
        <f>SUM(L9:L19)</f>
        <v>1423</v>
      </c>
      <c r="M20" s="233">
        <f t="shared" si="6"/>
        <v>76.71159029649596</v>
      </c>
      <c r="N20" s="232">
        <f>SUM(N9:N19)</f>
        <v>1563</v>
      </c>
      <c r="O20" s="235">
        <f t="shared" si="7"/>
        <v>51.55013192612137</v>
      </c>
      <c r="P20" s="235">
        <f t="shared" si="8"/>
        <v>16185</v>
      </c>
      <c r="Q20" s="232">
        <f>SUM(Q9:Q19)</f>
        <v>2391</v>
      </c>
      <c r="R20" s="233">
        <f t="shared" si="0"/>
        <v>18.115008712781272</v>
      </c>
      <c r="S20" s="232">
        <f>SUM(S9:S19)</f>
        <v>139</v>
      </c>
      <c r="T20" s="234">
        <f t="shared" si="1"/>
        <v>9.76809557273366</v>
      </c>
      <c r="U20" s="232">
        <f>SUM(U9:U19)</f>
        <v>27</v>
      </c>
      <c r="V20" s="236">
        <f t="shared" si="2"/>
        <v>1.727447216890595</v>
      </c>
      <c r="W20" s="236">
        <f t="shared" si="9"/>
        <v>2557</v>
      </c>
      <c r="X20" s="237">
        <f>SUM(X9:X19)</f>
        <v>21157.5</v>
      </c>
      <c r="Y20" s="238">
        <f>SUM(Y9:Y19)</f>
        <v>35445</v>
      </c>
      <c r="Z20" s="62"/>
      <c r="AA20" s="62"/>
      <c r="AB20" s="6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6" ht="19.5" customHeight="1">
      <c r="A21" s="10"/>
      <c r="B21" s="9"/>
      <c r="C21" s="9"/>
      <c r="D21" s="9"/>
      <c r="E21" s="9"/>
      <c r="F21" s="8"/>
      <c r="G21" s="8"/>
      <c r="H21" s="8"/>
      <c r="I21" s="8"/>
      <c r="J21" s="4"/>
      <c r="K21" s="4"/>
      <c r="L21" s="4"/>
      <c r="M21" s="4"/>
      <c r="N21" s="4"/>
      <c r="O21" s="8"/>
      <c r="P21" s="8"/>
      <c r="Q21" s="8"/>
      <c r="R21" s="8"/>
      <c r="S21" s="8"/>
      <c r="T21" s="4"/>
      <c r="U21" s="4"/>
      <c r="V21" s="4"/>
      <c r="W21" s="4"/>
      <c r="X21" s="136"/>
      <c r="Y21" s="4"/>
      <c r="Z21" s="2"/>
    </row>
    <row r="22" spans="1:25" ht="17.25" customHeight="1">
      <c r="A22" s="7"/>
      <c r="B22" s="2"/>
      <c r="C22" s="2"/>
      <c r="D22" s="2"/>
      <c r="E22" s="2"/>
      <c r="F22" s="2"/>
      <c r="G22" s="2"/>
      <c r="H22" s="2"/>
      <c r="I22" s="2"/>
      <c r="J22" s="4"/>
      <c r="K22" s="4"/>
      <c r="L22" s="4"/>
      <c r="M22" s="4"/>
      <c r="N22" s="4"/>
      <c r="O22" s="124"/>
      <c r="P22" s="124"/>
      <c r="Q22" s="2"/>
      <c r="R22" s="2"/>
      <c r="S22" s="2"/>
      <c r="T22" s="4"/>
      <c r="U22" s="4"/>
      <c r="V22" s="4"/>
      <c r="W22" s="4"/>
      <c r="X22" s="4"/>
      <c r="Y22" s="4"/>
    </row>
    <row r="23" spans="1:25" ht="14.25" customHeight="1">
      <c r="A23" s="7"/>
      <c r="B23" s="2"/>
      <c r="C23" s="2"/>
      <c r="D23" s="2"/>
      <c r="E23" s="2"/>
      <c r="F23" s="2"/>
      <c r="G23" s="2"/>
      <c r="H23" s="2"/>
      <c r="I23" s="2"/>
      <c r="J23" s="4"/>
      <c r="K23" s="4"/>
      <c r="L23" s="2"/>
      <c r="M23" s="2"/>
      <c r="N23" s="2"/>
      <c r="O23" s="2"/>
      <c r="P23" s="2"/>
      <c r="Q23" s="2"/>
      <c r="R23" s="2"/>
      <c r="S23" s="2"/>
      <c r="T23" s="4"/>
      <c r="U23" s="4"/>
      <c r="V23" s="4"/>
      <c r="W23" s="4"/>
      <c r="X23" s="4"/>
      <c r="Y23" s="4"/>
    </row>
    <row r="24" spans="1:25" ht="14.25" customHeight="1">
      <c r="A24" s="2"/>
      <c r="B24" s="7"/>
      <c r="C24" s="7"/>
      <c r="D24" s="7"/>
      <c r="E24" s="7"/>
      <c r="F24" s="2"/>
      <c r="G24" s="2"/>
      <c r="H24" s="2"/>
      <c r="I24" s="2"/>
      <c r="J24" s="4"/>
      <c r="K24" s="4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</row>
    <row r="25" spans="2:25" ht="14.25" customHeight="1">
      <c r="B25" s="7"/>
      <c r="C25" s="7"/>
      <c r="D25" s="7"/>
      <c r="E25" s="7"/>
      <c r="F25" s="2"/>
      <c r="G25" s="2"/>
      <c r="H25" s="2"/>
      <c r="I25" s="2"/>
      <c r="J25" s="4"/>
      <c r="K25" s="4"/>
      <c r="L25" s="2"/>
      <c r="M25" s="2"/>
      <c r="S25" s="2"/>
      <c r="T25" s="4"/>
      <c r="U25" s="4"/>
      <c r="V25" s="4"/>
      <c r="W25" s="4"/>
      <c r="X25" s="4"/>
      <c r="Y25" s="4"/>
    </row>
    <row r="26" spans="2:25" ht="14.25" customHeight="1">
      <c r="B26" s="7"/>
      <c r="C26" s="6"/>
      <c r="D26" s="6"/>
      <c r="E26" s="137"/>
      <c r="F26" s="5"/>
      <c r="G26" s="5"/>
      <c r="H26" s="5"/>
      <c r="I26" s="5"/>
      <c r="J26" s="4"/>
      <c r="K26" s="4"/>
      <c r="L26" s="5"/>
      <c r="M26" s="2"/>
      <c r="S26" s="2"/>
      <c r="T26" s="2"/>
      <c r="U26" s="2"/>
      <c r="V26" s="2"/>
      <c r="W26" s="2"/>
      <c r="X26" s="2"/>
      <c r="Y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 customHeight="1">
      <c r="H29" s="2"/>
      <c r="I29" s="2"/>
      <c r="J29" s="4"/>
      <c r="K29" s="4"/>
      <c r="L29" s="2"/>
    </row>
    <row r="30" spans="8:12" ht="14.25" customHeight="1">
      <c r="H30" s="2"/>
      <c r="I30" s="2"/>
      <c r="J30" s="4"/>
      <c r="K30" s="4"/>
      <c r="L30" s="2"/>
    </row>
    <row r="31" spans="8:12" ht="14.25">
      <c r="H31" s="2"/>
      <c r="I31" s="2"/>
      <c r="J31" s="2"/>
      <c r="K31" s="2"/>
      <c r="L31" s="2"/>
    </row>
  </sheetData>
  <sheetProtection/>
  <mergeCells count="22">
    <mergeCell ref="A5:A7"/>
    <mergeCell ref="B5:B7"/>
    <mergeCell ref="C5:C7"/>
    <mergeCell ref="I6:I7"/>
    <mergeCell ref="Q5:W5"/>
    <mergeCell ref="W6:W7"/>
    <mergeCell ref="A1:Y1"/>
    <mergeCell ref="X5:X7"/>
    <mergeCell ref="N6:O6"/>
    <mergeCell ref="U6:V6"/>
    <mergeCell ref="B4:Y4"/>
    <mergeCell ref="A2:Y2"/>
    <mergeCell ref="J5:P5"/>
    <mergeCell ref="P6:P7"/>
    <mergeCell ref="Q6:R6"/>
    <mergeCell ref="F5:I5"/>
    <mergeCell ref="A20:B20"/>
    <mergeCell ref="Y5:Y7"/>
    <mergeCell ref="J6:K6"/>
    <mergeCell ref="D5:E6"/>
    <mergeCell ref="S6:T6"/>
    <mergeCell ref="L6:M6"/>
  </mergeCells>
  <printOptions/>
  <pageMargins left="0.1968503937007874" right="0.15748031496062992" top="0.2755905511811024" bottom="0.2755905511811024" header="0.1968503937007874" footer="0.1968503937007874"/>
  <pageSetup horizontalDpi="600" verticalDpi="600" orientation="landscape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T88"/>
  <sheetViews>
    <sheetView zoomScalePageLayoutView="0" workbookViewId="0" topLeftCell="A1">
      <pane xSplit="2" ySplit="7" topLeftCell="C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6.140625" style="3" customWidth="1"/>
    <col min="4" max="4" width="5.57421875" style="3" customWidth="1"/>
    <col min="5" max="5" width="6.421875" style="3" customWidth="1"/>
    <col min="6" max="6" width="7.00390625" style="1" customWidth="1"/>
    <col min="7" max="7" width="6.28125" style="1" customWidth="1"/>
    <col min="8" max="8" width="7.00390625" style="1" customWidth="1"/>
    <col min="9" max="9" width="6.8515625" style="1" customWidth="1"/>
    <col min="10" max="10" width="7.57421875" style="1" customWidth="1"/>
    <col min="11" max="11" width="8.00390625" style="1" customWidth="1"/>
    <col min="12" max="12" width="6.8515625" style="1" customWidth="1"/>
    <col min="13" max="13" width="8.00390625" style="1" customWidth="1"/>
    <col min="14" max="14" width="6.8515625" style="1" customWidth="1"/>
    <col min="15" max="15" width="6.7109375" style="1" customWidth="1"/>
    <col min="16" max="16" width="6.57421875" style="1" customWidth="1"/>
    <col min="17" max="17" width="6.8515625" style="1" customWidth="1"/>
    <col min="18" max="18" width="8.8515625" style="1" customWidth="1"/>
    <col min="19" max="19" width="6.57421875" style="1" customWidth="1"/>
    <col min="20" max="20" width="8.8515625" style="1" customWidth="1"/>
    <col min="21" max="21" width="7.140625" style="1" customWidth="1"/>
    <col min="22" max="22" width="6.8515625" style="1" customWidth="1"/>
    <col min="23" max="23" width="7.28125" style="1" customWidth="1"/>
    <col min="24" max="24" width="7.140625" style="1" customWidth="1"/>
    <col min="25" max="25" width="9.003906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9" ht="18.75" customHeight="1">
      <c r="A1" s="1128">
        <v>55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  <c r="M1" s="1128"/>
      <c r="N1" s="1128"/>
      <c r="O1" s="1128"/>
      <c r="P1" s="1128"/>
      <c r="Q1" s="1128"/>
      <c r="R1" s="1128"/>
      <c r="S1" s="1128"/>
      <c r="T1" s="1128"/>
      <c r="U1" s="1128"/>
      <c r="V1" s="1128"/>
      <c r="W1" s="1128"/>
      <c r="X1" s="1128"/>
      <c r="Y1" s="1128"/>
      <c r="Z1" s="306"/>
      <c r="AA1" s="306"/>
      <c r="AB1" s="306"/>
      <c r="AC1" s="306"/>
    </row>
    <row r="2" spans="1:254" s="72" customFormat="1" ht="35.25" customHeight="1">
      <c r="A2" s="1129" t="s">
        <v>783</v>
      </c>
      <c r="B2" s="1129"/>
      <c r="C2" s="1129"/>
      <c r="D2" s="1129"/>
      <c r="E2" s="1129"/>
      <c r="F2" s="1129"/>
      <c r="G2" s="1129"/>
      <c r="H2" s="1129"/>
      <c r="I2" s="1129"/>
      <c r="J2" s="1129"/>
      <c r="K2" s="1129"/>
      <c r="L2" s="1129"/>
      <c r="M2" s="1129"/>
      <c r="N2" s="1129"/>
      <c r="O2" s="1129"/>
      <c r="P2" s="1129"/>
      <c r="Q2" s="1129"/>
      <c r="R2" s="1129"/>
      <c r="S2" s="1129"/>
      <c r="T2" s="1129"/>
      <c r="U2" s="1129"/>
      <c r="V2" s="1129"/>
      <c r="W2" s="1129"/>
      <c r="X2" s="1129"/>
      <c r="Y2" s="1129"/>
      <c r="Z2" s="307"/>
      <c r="AA2" s="308"/>
      <c r="AB2" s="308"/>
      <c r="AC2" s="308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9" ht="25.5" customHeight="1" hidden="1" thickBot="1">
      <c r="A3" s="309"/>
      <c r="B3" s="310"/>
      <c r="C3" s="310"/>
      <c r="D3" s="310"/>
      <c r="E3" s="310"/>
      <c r="F3" s="310"/>
      <c r="G3" s="310"/>
      <c r="H3" s="310"/>
      <c r="I3" s="310"/>
      <c r="J3" s="310"/>
      <c r="K3" s="307"/>
      <c r="L3" s="310"/>
      <c r="M3" s="310"/>
      <c r="N3" s="310"/>
      <c r="O3" s="310"/>
      <c r="P3" s="310"/>
      <c r="Q3" s="310"/>
      <c r="R3" s="310"/>
      <c r="S3" s="310"/>
      <c r="T3" s="309"/>
      <c r="U3" s="309"/>
      <c r="V3" s="309"/>
      <c r="W3" s="309"/>
      <c r="X3" s="309"/>
      <c r="Y3" s="309"/>
      <c r="Z3" s="311"/>
      <c r="AA3" s="311"/>
      <c r="AB3" s="306"/>
      <c r="AC3" s="306"/>
    </row>
    <row r="4" spans="1:29" ht="24" customHeight="1" thickBot="1">
      <c r="A4" s="1129" t="s">
        <v>872</v>
      </c>
      <c r="B4" s="1129"/>
      <c r="C4" s="1129"/>
      <c r="D4" s="1129"/>
      <c r="E4" s="1129"/>
      <c r="F4" s="1129"/>
      <c r="G4" s="1129"/>
      <c r="H4" s="1129"/>
      <c r="I4" s="1129"/>
      <c r="J4" s="1129"/>
      <c r="K4" s="1129"/>
      <c r="L4" s="1129"/>
      <c r="M4" s="1129"/>
      <c r="N4" s="1129"/>
      <c r="O4" s="1129"/>
      <c r="P4" s="1129"/>
      <c r="Q4" s="1129"/>
      <c r="R4" s="1129"/>
      <c r="S4" s="1129"/>
      <c r="T4" s="1129"/>
      <c r="U4" s="1129"/>
      <c r="V4" s="1129"/>
      <c r="W4" s="1129"/>
      <c r="X4" s="1129"/>
      <c r="Y4" s="1129"/>
      <c r="Z4" s="311"/>
      <c r="AA4" s="311"/>
      <c r="AB4" s="311"/>
      <c r="AC4" s="451"/>
    </row>
    <row r="5" spans="1:254" s="308" customFormat="1" ht="43.5" customHeight="1">
      <c r="A5" s="1130" t="s">
        <v>24</v>
      </c>
      <c r="B5" s="1132" t="s">
        <v>784</v>
      </c>
      <c r="C5" s="1134" t="s">
        <v>22</v>
      </c>
      <c r="D5" s="1135" t="s">
        <v>21</v>
      </c>
      <c r="E5" s="1135"/>
      <c r="F5" s="1137" t="s">
        <v>20</v>
      </c>
      <c r="G5" s="1137"/>
      <c r="H5" s="1137"/>
      <c r="I5" s="1137"/>
      <c r="J5" s="1138" t="s">
        <v>19</v>
      </c>
      <c r="K5" s="1138"/>
      <c r="L5" s="1138"/>
      <c r="M5" s="1138"/>
      <c r="N5" s="1138"/>
      <c r="O5" s="1138"/>
      <c r="P5" s="1138"/>
      <c r="Q5" s="1124" t="s">
        <v>18</v>
      </c>
      <c r="R5" s="1124"/>
      <c r="S5" s="1124"/>
      <c r="T5" s="1124"/>
      <c r="U5" s="1124"/>
      <c r="V5" s="1124"/>
      <c r="W5" s="1124"/>
      <c r="X5" s="1125" t="s">
        <v>809</v>
      </c>
      <c r="Y5" s="1126"/>
      <c r="Z5" s="311"/>
      <c r="AA5" s="311"/>
      <c r="AB5" s="311"/>
      <c r="AC5" s="451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07"/>
      <c r="ER5" s="307"/>
      <c r="ES5" s="307"/>
      <c r="ET5" s="307"/>
      <c r="EU5" s="307"/>
      <c r="EV5" s="307"/>
      <c r="EW5" s="307"/>
      <c r="EX5" s="307"/>
      <c r="EY5" s="307"/>
      <c r="EZ5" s="307"/>
      <c r="FA5" s="307"/>
      <c r="FB5" s="307"/>
      <c r="FC5" s="307"/>
      <c r="FD5" s="307"/>
      <c r="FE5" s="307"/>
      <c r="FF5" s="307"/>
      <c r="FG5" s="307"/>
      <c r="FH5" s="307"/>
      <c r="FI5" s="307"/>
      <c r="FJ5" s="307"/>
      <c r="FK5" s="307"/>
      <c r="FL5" s="307"/>
      <c r="FM5" s="307"/>
      <c r="FN5" s="307"/>
      <c r="FO5" s="307"/>
      <c r="FP5" s="307"/>
      <c r="FQ5" s="307"/>
      <c r="FR5" s="307"/>
      <c r="FS5" s="307"/>
      <c r="FT5" s="307"/>
      <c r="FU5" s="307"/>
      <c r="FV5" s="307"/>
      <c r="FW5" s="307"/>
      <c r="FX5" s="307"/>
      <c r="FY5" s="307"/>
      <c r="FZ5" s="307"/>
      <c r="GA5" s="307"/>
      <c r="GB5" s="307"/>
      <c r="GC5" s="307"/>
      <c r="GD5" s="307"/>
      <c r="GE5" s="307"/>
      <c r="GF5" s="307"/>
      <c r="GG5" s="307"/>
      <c r="GH5" s="307"/>
      <c r="GI5" s="307"/>
      <c r="GJ5" s="307"/>
      <c r="GK5" s="307"/>
      <c r="GL5" s="307"/>
      <c r="GM5" s="307"/>
      <c r="GN5" s="307"/>
      <c r="GO5" s="307"/>
      <c r="GP5" s="307"/>
      <c r="GQ5" s="307"/>
      <c r="GR5" s="307"/>
      <c r="GS5" s="307"/>
      <c r="GT5" s="307"/>
      <c r="GU5" s="307"/>
      <c r="GV5" s="307"/>
      <c r="GW5" s="307"/>
      <c r="GX5" s="307"/>
      <c r="GY5" s="307"/>
      <c r="GZ5" s="307"/>
      <c r="HA5" s="307"/>
      <c r="HB5" s="307"/>
      <c r="HC5" s="307"/>
      <c r="HD5" s="307"/>
      <c r="HE5" s="307"/>
      <c r="HF5" s="307"/>
      <c r="HG5" s="307"/>
      <c r="HH5" s="307"/>
      <c r="HI5" s="307"/>
      <c r="HJ5" s="307"/>
      <c r="HK5" s="307"/>
      <c r="HL5" s="307"/>
      <c r="HM5" s="307"/>
      <c r="HN5" s="307"/>
      <c r="HO5" s="307"/>
      <c r="HP5" s="307"/>
      <c r="HQ5" s="307"/>
      <c r="HR5" s="307"/>
      <c r="HS5" s="307"/>
      <c r="HT5" s="307"/>
      <c r="HU5" s="307"/>
      <c r="HV5" s="307"/>
      <c r="HW5" s="307"/>
      <c r="HX5" s="307"/>
      <c r="HY5" s="307"/>
      <c r="HZ5" s="307"/>
      <c r="IA5" s="307"/>
      <c r="IB5" s="307"/>
      <c r="IC5" s="307"/>
      <c r="ID5" s="307"/>
      <c r="IE5" s="307"/>
      <c r="IF5" s="307"/>
      <c r="IG5" s="307"/>
      <c r="IH5" s="307"/>
      <c r="II5" s="307"/>
      <c r="IJ5" s="307"/>
      <c r="IK5" s="307"/>
      <c r="IL5" s="307"/>
      <c r="IM5" s="307"/>
      <c r="IN5" s="307"/>
      <c r="IO5" s="307"/>
      <c r="IP5" s="307"/>
      <c r="IQ5" s="307"/>
      <c r="IR5" s="307"/>
      <c r="IS5" s="307"/>
      <c r="IT5" s="307"/>
    </row>
    <row r="6" spans="1:254" s="308" customFormat="1" ht="21.75" customHeight="1">
      <c r="A6" s="1131"/>
      <c r="B6" s="1133"/>
      <c r="C6" s="1127"/>
      <c r="D6" s="1136"/>
      <c r="E6" s="1136"/>
      <c r="F6" s="1119" t="s">
        <v>16</v>
      </c>
      <c r="G6" s="1119" t="s">
        <v>15</v>
      </c>
      <c r="H6" s="1127" t="s">
        <v>14</v>
      </c>
      <c r="I6" s="1123" t="s">
        <v>0</v>
      </c>
      <c r="J6" s="1119" t="s">
        <v>16</v>
      </c>
      <c r="K6" s="1119"/>
      <c r="L6" s="1119" t="s">
        <v>15</v>
      </c>
      <c r="M6" s="1119"/>
      <c r="N6" s="1119" t="s">
        <v>14</v>
      </c>
      <c r="O6" s="1119"/>
      <c r="P6" s="1123" t="s">
        <v>0</v>
      </c>
      <c r="Q6" s="1119" t="s">
        <v>16</v>
      </c>
      <c r="R6" s="1119"/>
      <c r="S6" s="1119" t="s">
        <v>15</v>
      </c>
      <c r="T6" s="1119"/>
      <c r="U6" s="1120" t="s">
        <v>14</v>
      </c>
      <c r="V6" s="1120"/>
      <c r="W6" s="1121" t="s">
        <v>0</v>
      </c>
      <c r="X6" s="1122" t="s">
        <v>771</v>
      </c>
      <c r="Y6" s="1139" t="s">
        <v>770</v>
      </c>
      <c r="Z6" s="311"/>
      <c r="AA6" s="311"/>
      <c r="AB6" s="311"/>
      <c r="AC6" s="451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07"/>
      <c r="ER6" s="307"/>
      <c r="ES6" s="307"/>
      <c r="ET6" s="307"/>
      <c r="EU6" s="307"/>
      <c r="EV6" s="307"/>
      <c r="EW6" s="307"/>
      <c r="EX6" s="307"/>
      <c r="EY6" s="307"/>
      <c r="EZ6" s="307"/>
      <c r="FA6" s="307"/>
      <c r="FB6" s="307"/>
      <c r="FC6" s="307"/>
      <c r="FD6" s="307"/>
      <c r="FE6" s="307"/>
      <c r="FF6" s="307"/>
      <c r="FG6" s="307"/>
      <c r="FH6" s="307"/>
      <c r="FI6" s="307"/>
      <c r="FJ6" s="307"/>
      <c r="FK6" s="307"/>
      <c r="FL6" s="307"/>
      <c r="FM6" s="307"/>
      <c r="FN6" s="307"/>
      <c r="FO6" s="307"/>
      <c r="FP6" s="307"/>
      <c r="FQ6" s="307"/>
      <c r="FR6" s="307"/>
      <c r="FS6" s="307"/>
      <c r="FT6" s="307"/>
      <c r="FU6" s="307"/>
      <c r="FV6" s="307"/>
      <c r="FW6" s="307"/>
      <c r="FX6" s="307"/>
      <c r="FY6" s="307"/>
      <c r="FZ6" s="307"/>
      <c r="GA6" s="307"/>
      <c r="GB6" s="307"/>
      <c r="GC6" s="307"/>
      <c r="GD6" s="307"/>
      <c r="GE6" s="307"/>
      <c r="GF6" s="307"/>
      <c r="GG6" s="307"/>
      <c r="GH6" s="307"/>
      <c r="GI6" s="307"/>
      <c r="GJ6" s="307"/>
      <c r="GK6" s="307"/>
      <c r="GL6" s="307"/>
      <c r="GM6" s="307"/>
      <c r="GN6" s="307"/>
      <c r="GO6" s="307"/>
      <c r="GP6" s="307"/>
      <c r="GQ6" s="307"/>
      <c r="GR6" s="307"/>
      <c r="GS6" s="307"/>
      <c r="GT6" s="307"/>
      <c r="GU6" s="307"/>
      <c r="GV6" s="307"/>
      <c r="GW6" s="307"/>
      <c r="GX6" s="307"/>
      <c r="GY6" s="307"/>
      <c r="GZ6" s="307"/>
      <c r="HA6" s="307"/>
      <c r="HB6" s="307"/>
      <c r="HC6" s="307"/>
      <c r="HD6" s="307"/>
      <c r="HE6" s="307"/>
      <c r="HF6" s="307"/>
      <c r="HG6" s="307"/>
      <c r="HH6" s="307"/>
      <c r="HI6" s="307"/>
      <c r="HJ6" s="307"/>
      <c r="HK6" s="307"/>
      <c r="HL6" s="307"/>
      <c r="HM6" s="307"/>
      <c r="HN6" s="307"/>
      <c r="HO6" s="307"/>
      <c r="HP6" s="307"/>
      <c r="HQ6" s="307"/>
      <c r="HR6" s="307"/>
      <c r="HS6" s="307"/>
      <c r="HT6" s="307"/>
      <c r="HU6" s="307"/>
      <c r="HV6" s="307"/>
      <c r="HW6" s="307"/>
      <c r="HX6" s="307"/>
      <c r="HY6" s="307"/>
      <c r="HZ6" s="307"/>
      <c r="IA6" s="307"/>
      <c r="IB6" s="307"/>
      <c r="IC6" s="307"/>
      <c r="ID6" s="307"/>
      <c r="IE6" s="307"/>
      <c r="IF6" s="307"/>
      <c r="IG6" s="307"/>
      <c r="IH6" s="307"/>
      <c r="II6" s="307"/>
      <c r="IJ6" s="307"/>
      <c r="IK6" s="307"/>
      <c r="IL6" s="307"/>
      <c r="IM6" s="307"/>
      <c r="IN6" s="307"/>
      <c r="IO6" s="307"/>
      <c r="IP6" s="307"/>
      <c r="IQ6" s="307"/>
      <c r="IR6" s="307"/>
      <c r="IS6" s="307"/>
      <c r="IT6" s="307"/>
    </row>
    <row r="7" spans="1:254" s="308" customFormat="1" ht="39.75" customHeight="1">
      <c r="A7" s="1131"/>
      <c r="B7" s="1133"/>
      <c r="C7" s="1127"/>
      <c r="D7" s="560" t="s">
        <v>13</v>
      </c>
      <c r="E7" s="702" t="s">
        <v>12</v>
      </c>
      <c r="F7" s="1119"/>
      <c r="G7" s="1119"/>
      <c r="H7" s="1127"/>
      <c r="I7" s="1123"/>
      <c r="J7" s="560" t="s">
        <v>13</v>
      </c>
      <c r="K7" s="703" t="s">
        <v>12</v>
      </c>
      <c r="L7" s="560" t="s">
        <v>13</v>
      </c>
      <c r="M7" s="704" t="s">
        <v>12</v>
      </c>
      <c r="N7" s="560" t="s">
        <v>13</v>
      </c>
      <c r="O7" s="703" t="s">
        <v>12</v>
      </c>
      <c r="P7" s="1123"/>
      <c r="Q7" s="560" t="s">
        <v>13</v>
      </c>
      <c r="R7" s="704" t="s">
        <v>12</v>
      </c>
      <c r="S7" s="560" t="s">
        <v>13</v>
      </c>
      <c r="T7" s="703" t="s">
        <v>12</v>
      </c>
      <c r="U7" s="560" t="s">
        <v>13</v>
      </c>
      <c r="V7" s="703" t="s">
        <v>12</v>
      </c>
      <c r="W7" s="1121"/>
      <c r="X7" s="1122"/>
      <c r="Y7" s="1139"/>
      <c r="Z7" s="311"/>
      <c r="AA7" s="311"/>
      <c r="AB7" s="311"/>
      <c r="AC7" s="451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07"/>
      <c r="ER7" s="307"/>
      <c r="ES7" s="307"/>
      <c r="ET7" s="307"/>
      <c r="EU7" s="307"/>
      <c r="EV7" s="307"/>
      <c r="EW7" s="307"/>
      <c r="EX7" s="307"/>
      <c r="EY7" s="307"/>
      <c r="EZ7" s="307"/>
      <c r="FA7" s="307"/>
      <c r="FB7" s="307"/>
      <c r="FC7" s="307"/>
      <c r="FD7" s="307"/>
      <c r="FE7" s="307"/>
      <c r="FF7" s="307"/>
      <c r="FG7" s="307"/>
      <c r="FH7" s="307"/>
      <c r="FI7" s="307"/>
      <c r="FJ7" s="307"/>
      <c r="FK7" s="307"/>
      <c r="FL7" s="307"/>
      <c r="FM7" s="307"/>
      <c r="FN7" s="307"/>
      <c r="FO7" s="307"/>
      <c r="FP7" s="307"/>
      <c r="FQ7" s="307"/>
      <c r="FR7" s="307"/>
      <c r="FS7" s="307"/>
      <c r="FT7" s="307"/>
      <c r="FU7" s="307"/>
      <c r="FV7" s="307"/>
      <c r="FW7" s="307"/>
      <c r="FX7" s="307"/>
      <c r="FY7" s="307"/>
      <c r="FZ7" s="307"/>
      <c r="GA7" s="307"/>
      <c r="GB7" s="307"/>
      <c r="GC7" s="307"/>
      <c r="GD7" s="307"/>
      <c r="GE7" s="307"/>
      <c r="GF7" s="307"/>
      <c r="GG7" s="307"/>
      <c r="GH7" s="307"/>
      <c r="GI7" s="307"/>
      <c r="GJ7" s="307"/>
      <c r="GK7" s="307"/>
      <c r="GL7" s="307"/>
      <c r="GM7" s="307"/>
      <c r="GN7" s="307"/>
      <c r="GO7" s="307"/>
      <c r="GP7" s="307"/>
      <c r="GQ7" s="307"/>
      <c r="GR7" s="307"/>
      <c r="GS7" s="307"/>
      <c r="GT7" s="307"/>
      <c r="GU7" s="307"/>
      <c r="GV7" s="307"/>
      <c r="GW7" s="307"/>
      <c r="GX7" s="307"/>
      <c r="GY7" s="307"/>
      <c r="GZ7" s="307"/>
      <c r="HA7" s="307"/>
      <c r="HB7" s="307"/>
      <c r="HC7" s="307"/>
      <c r="HD7" s="307"/>
      <c r="HE7" s="307"/>
      <c r="HF7" s="307"/>
      <c r="HG7" s="307"/>
      <c r="HH7" s="307"/>
      <c r="HI7" s="307"/>
      <c r="HJ7" s="307"/>
      <c r="HK7" s="307"/>
      <c r="HL7" s="307"/>
      <c r="HM7" s="307"/>
      <c r="HN7" s="307"/>
      <c r="HO7" s="307"/>
      <c r="HP7" s="307"/>
      <c r="HQ7" s="307"/>
      <c r="HR7" s="307"/>
      <c r="HS7" s="307"/>
      <c r="HT7" s="307"/>
      <c r="HU7" s="307"/>
      <c r="HV7" s="307"/>
      <c r="HW7" s="307"/>
      <c r="HX7" s="307"/>
      <c r="HY7" s="307"/>
      <c r="HZ7" s="307"/>
      <c r="IA7" s="307"/>
      <c r="IB7" s="307"/>
      <c r="IC7" s="307"/>
      <c r="ID7" s="307"/>
      <c r="IE7" s="307"/>
      <c r="IF7" s="307"/>
      <c r="IG7" s="307"/>
      <c r="IH7" s="307"/>
      <c r="II7" s="307"/>
      <c r="IJ7" s="307"/>
      <c r="IK7" s="307"/>
      <c r="IL7" s="307"/>
      <c r="IM7" s="307"/>
      <c r="IN7" s="307"/>
      <c r="IO7" s="307"/>
      <c r="IP7" s="307"/>
      <c r="IQ7" s="307"/>
      <c r="IR7" s="307"/>
      <c r="IS7" s="307"/>
      <c r="IT7" s="307"/>
    </row>
    <row r="8" spans="1:254" s="313" customFormat="1" ht="18.75" customHeight="1">
      <c r="A8" s="706">
        <v>1</v>
      </c>
      <c r="B8" s="705">
        <v>2</v>
      </c>
      <c r="C8" s="705">
        <v>3</v>
      </c>
      <c r="D8" s="705">
        <v>4</v>
      </c>
      <c r="E8" s="705">
        <v>5</v>
      </c>
      <c r="F8" s="705">
        <v>6</v>
      </c>
      <c r="G8" s="705">
        <v>7</v>
      </c>
      <c r="H8" s="705">
        <v>8</v>
      </c>
      <c r="I8" s="705">
        <v>9</v>
      </c>
      <c r="J8" s="705">
        <v>10</v>
      </c>
      <c r="K8" s="705">
        <v>11</v>
      </c>
      <c r="L8" s="705">
        <v>12</v>
      </c>
      <c r="M8" s="705">
        <v>13</v>
      </c>
      <c r="N8" s="705">
        <v>14</v>
      </c>
      <c r="O8" s="705">
        <v>15</v>
      </c>
      <c r="P8" s="705">
        <v>16</v>
      </c>
      <c r="Q8" s="705">
        <v>17</v>
      </c>
      <c r="R8" s="705">
        <v>18</v>
      </c>
      <c r="S8" s="705">
        <v>19</v>
      </c>
      <c r="T8" s="705">
        <v>20</v>
      </c>
      <c r="U8" s="705">
        <v>21</v>
      </c>
      <c r="V8" s="705">
        <v>22</v>
      </c>
      <c r="W8" s="705">
        <v>23</v>
      </c>
      <c r="X8" s="705">
        <v>24</v>
      </c>
      <c r="Y8" s="707">
        <v>25</v>
      </c>
      <c r="Z8" s="311"/>
      <c r="AA8" s="311"/>
      <c r="AB8" s="311"/>
      <c r="AC8" s="451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  <c r="DR8" s="312"/>
      <c r="DS8" s="312"/>
      <c r="DT8" s="312"/>
      <c r="DU8" s="312"/>
      <c r="DV8" s="312"/>
      <c r="DW8" s="312"/>
      <c r="DX8" s="312"/>
      <c r="DY8" s="312"/>
      <c r="DZ8" s="312"/>
      <c r="EA8" s="312"/>
      <c r="EB8" s="312"/>
      <c r="EC8" s="312"/>
      <c r="ED8" s="312"/>
      <c r="EE8" s="312"/>
      <c r="EF8" s="312"/>
      <c r="EG8" s="312"/>
      <c r="EH8" s="312"/>
      <c r="EI8" s="312"/>
      <c r="EJ8" s="312"/>
      <c r="EK8" s="312"/>
      <c r="EL8" s="312"/>
      <c r="EM8" s="312"/>
      <c r="EN8" s="312"/>
      <c r="EO8" s="312"/>
      <c r="EP8" s="312"/>
      <c r="EQ8" s="312"/>
      <c r="ER8" s="312"/>
      <c r="ES8" s="312"/>
      <c r="ET8" s="312"/>
      <c r="EU8" s="312"/>
      <c r="EV8" s="312"/>
      <c r="EW8" s="312"/>
      <c r="EX8" s="312"/>
      <c r="EY8" s="312"/>
      <c r="EZ8" s="312"/>
      <c r="FA8" s="312"/>
      <c r="FB8" s="312"/>
      <c r="FC8" s="312"/>
      <c r="FD8" s="312"/>
      <c r="FE8" s="312"/>
      <c r="FF8" s="312"/>
      <c r="FG8" s="312"/>
      <c r="FH8" s="312"/>
      <c r="FI8" s="312"/>
      <c r="FJ8" s="312"/>
      <c r="FK8" s="312"/>
      <c r="FL8" s="312"/>
      <c r="FM8" s="312"/>
      <c r="FN8" s="312"/>
      <c r="FO8" s="312"/>
      <c r="FP8" s="312"/>
      <c r="FQ8" s="312"/>
      <c r="FR8" s="312"/>
      <c r="FS8" s="312"/>
      <c r="FT8" s="312"/>
      <c r="FU8" s="312"/>
      <c r="FV8" s="312"/>
      <c r="FW8" s="312"/>
      <c r="FX8" s="312"/>
      <c r="FY8" s="312"/>
      <c r="FZ8" s="312"/>
      <c r="GA8" s="312"/>
      <c r="GB8" s="312"/>
      <c r="GC8" s="312"/>
      <c r="GD8" s="312"/>
      <c r="GE8" s="312"/>
      <c r="GF8" s="312"/>
      <c r="GG8" s="312"/>
      <c r="GH8" s="312"/>
      <c r="GI8" s="312"/>
      <c r="GJ8" s="312"/>
      <c r="GK8" s="312"/>
      <c r="GL8" s="312"/>
      <c r="GM8" s="312"/>
      <c r="GN8" s="312"/>
      <c r="GO8" s="312"/>
      <c r="GP8" s="312"/>
      <c r="GQ8" s="312"/>
      <c r="GR8" s="312"/>
      <c r="GS8" s="312"/>
      <c r="GT8" s="312"/>
      <c r="GU8" s="312"/>
      <c r="GV8" s="312"/>
      <c r="GW8" s="312"/>
      <c r="GX8" s="312"/>
      <c r="GY8" s="312"/>
      <c r="GZ8" s="312"/>
      <c r="HA8" s="312"/>
      <c r="HB8" s="312"/>
      <c r="HC8" s="312"/>
      <c r="HD8" s="312"/>
      <c r="HE8" s="312"/>
      <c r="HF8" s="312"/>
      <c r="HG8" s="312"/>
      <c r="HH8" s="312"/>
      <c r="HI8" s="312"/>
      <c r="HJ8" s="312"/>
      <c r="HK8" s="312"/>
      <c r="HL8" s="312"/>
      <c r="HM8" s="312"/>
      <c r="HN8" s="312"/>
      <c r="HO8" s="312"/>
      <c r="HP8" s="312"/>
      <c r="HQ8" s="312"/>
      <c r="HR8" s="312"/>
      <c r="HS8" s="312"/>
      <c r="HT8" s="312"/>
      <c r="HU8" s="312"/>
      <c r="HV8" s="312"/>
      <c r="HW8" s="312"/>
      <c r="HX8" s="312"/>
      <c r="HY8" s="312"/>
      <c r="HZ8" s="312"/>
      <c r="IA8" s="312"/>
      <c r="IB8" s="312"/>
      <c r="IC8" s="312"/>
      <c r="ID8" s="312"/>
      <c r="IE8" s="312"/>
      <c r="IF8" s="312"/>
      <c r="IG8" s="312"/>
      <c r="IH8" s="312"/>
      <c r="II8" s="312"/>
      <c r="IJ8" s="312"/>
      <c r="IK8" s="312"/>
      <c r="IL8" s="312"/>
      <c r="IM8" s="312"/>
      <c r="IN8" s="312"/>
      <c r="IO8" s="312"/>
      <c r="IP8" s="312"/>
      <c r="IQ8" s="312"/>
      <c r="IR8" s="312"/>
      <c r="IS8" s="312"/>
      <c r="IT8" s="312"/>
    </row>
    <row r="9" spans="1:254" s="313" customFormat="1" ht="21" customHeight="1">
      <c r="A9" s="708">
        <v>1</v>
      </c>
      <c r="B9" s="696" t="s">
        <v>227</v>
      </c>
      <c r="C9" s="691">
        <v>1</v>
      </c>
      <c r="D9" s="691">
        <v>1</v>
      </c>
      <c r="E9" s="692">
        <f>D9/C9*100</f>
        <v>100</v>
      </c>
      <c r="F9" s="691">
        <v>346</v>
      </c>
      <c r="G9" s="691">
        <v>33</v>
      </c>
      <c r="H9" s="691">
        <v>103</v>
      </c>
      <c r="I9" s="693">
        <f>F9+G9+H9</f>
        <v>482</v>
      </c>
      <c r="J9" s="691">
        <v>2</v>
      </c>
      <c r="K9" s="695">
        <f>J9/F9*100</f>
        <v>0.5780346820809248</v>
      </c>
      <c r="L9" s="691">
        <v>1</v>
      </c>
      <c r="M9" s="695">
        <f>L9/G9*100</f>
        <v>3.0303030303030303</v>
      </c>
      <c r="N9" s="691">
        <v>0</v>
      </c>
      <c r="O9" s="692"/>
      <c r="P9" s="693">
        <f>J9+L9+N9</f>
        <v>3</v>
      </c>
      <c r="Q9" s="691">
        <v>2</v>
      </c>
      <c r="R9" s="692">
        <f>Q9/J9*100</f>
        <v>100</v>
      </c>
      <c r="S9" s="691">
        <v>1</v>
      </c>
      <c r="T9" s="692">
        <f>S9/L9*100</f>
        <v>100</v>
      </c>
      <c r="U9" s="691">
        <v>0</v>
      </c>
      <c r="V9" s="692"/>
      <c r="W9" s="693">
        <f>Q9+S9+U9</f>
        <v>3</v>
      </c>
      <c r="X9" s="701">
        <v>100</v>
      </c>
      <c r="Y9" s="709">
        <v>230</v>
      </c>
      <c r="Z9" s="311"/>
      <c r="AA9" s="311"/>
      <c r="AB9" s="311"/>
      <c r="AC9" s="451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  <c r="GM9" s="312"/>
      <c r="GN9" s="312"/>
      <c r="GO9" s="312"/>
      <c r="GP9" s="312"/>
      <c r="GQ9" s="312"/>
      <c r="GR9" s="312"/>
      <c r="GS9" s="312"/>
      <c r="GT9" s="312"/>
      <c r="GU9" s="312"/>
      <c r="GV9" s="312"/>
      <c r="GW9" s="312"/>
      <c r="GX9" s="312"/>
      <c r="GY9" s="312"/>
      <c r="GZ9" s="312"/>
      <c r="HA9" s="312"/>
      <c r="HB9" s="312"/>
      <c r="HC9" s="312"/>
      <c r="HD9" s="312"/>
      <c r="HE9" s="312"/>
      <c r="HF9" s="312"/>
      <c r="HG9" s="312"/>
      <c r="HH9" s="312"/>
      <c r="HI9" s="312"/>
      <c r="HJ9" s="312"/>
      <c r="HK9" s="312"/>
      <c r="HL9" s="312"/>
      <c r="HM9" s="312"/>
      <c r="HN9" s="312"/>
      <c r="HO9" s="312"/>
      <c r="HP9" s="312"/>
      <c r="HQ9" s="312"/>
      <c r="HR9" s="312"/>
      <c r="HS9" s="312"/>
      <c r="HT9" s="312"/>
      <c r="HU9" s="312"/>
      <c r="HV9" s="312"/>
      <c r="HW9" s="312"/>
      <c r="HX9" s="312"/>
      <c r="HY9" s="312"/>
      <c r="HZ9" s="312"/>
      <c r="IA9" s="312"/>
      <c r="IB9" s="312"/>
      <c r="IC9" s="312"/>
      <c r="ID9" s="312"/>
      <c r="IE9" s="312"/>
      <c r="IF9" s="312"/>
      <c r="IG9" s="312"/>
      <c r="IH9" s="312"/>
      <c r="II9" s="312"/>
      <c r="IJ9" s="312"/>
      <c r="IK9" s="312"/>
      <c r="IL9" s="312"/>
      <c r="IM9" s="312"/>
      <c r="IN9" s="312"/>
      <c r="IO9" s="312"/>
      <c r="IP9" s="312"/>
      <c r="IQ9" s="312"/>
      <c r="IR9" s="312"/>
      <c r="IS9" s="312"/>
      <c r="IT9" s="312"/>
    </row>
    <row r="10" spans="1:254" s="313" customFormat="1" ht="21" customHeight="1">
      <c r="A10" s="708">
        <v>2</v>
      </c>
      <c r="B10" s="696" t="s">
        <v>228</v>
      </c>
      <c r="C10" s="691">
        <v>1</v>
      </c>
      <c r="D10" s="691">
        <v>1</v>
      </c>
      <c r="E10" s="692">
        <f aca="true" t="shared" si="0" ref="E10:E73">D10/C10*100</f>
        <v>100</v>
      </c>
      <c r="F10" s="691">
        <v>482</v>
      </c>
      <c r="G10" s="691">
        <v>23</v>
      </c>
      <c r="H10" s="691">
        <v>92</v>
      </c>
      <c r="I10" s="693">
        <f aca="true" t="shared" si="1" ref="I10:I73">F10+G10+H10</f>
        <v>597</v>
      </c>
      <c r="J10" s="691">
        <v>236</v>
      </c>
      <c r="K10" s="695">
        <f aca="true" t="shared" si="2" ref="K10:K73">J10/F10*100</f>
        <v>48.96265560165975</v>
      </c>
      <c r="L10" s="691">
        <v>9</v>
      </c>
      <c r="M10" s="695">
        <f aca="true" t="shared" si="3" ref="M10:M73">L10/G10*100</f>
        <v>39.130434782608695</v>
      </c>
      <c r="N10" s="691">
        <v>1</v>
      </c>
      <c r="O10" s="695">
        <v>1.1</v>
      </c>
      <c r="P10" s="693">
        <f aca="true" t="shared" si="4" ref="P10:P73">J10+L10+N10</f>
        <v>246</v>
      </c>
      <c r="Q10" s="691">
        <v>1</v>
      </c>
      <c r="R10" s="695">
        <f aca="true" t="shared" si="5" ref="R10:R73">Q10/J10*100</f>
        <v>0.423728813559322</v>
      </c>
      <c r="S10" s="691">
        <v>0</v>
      </c>
      <c r="T10" s="692">
        <f>S10/L10*100</f>
        <v>0</v>
      </c>
      <c r="U10" s="691">
        <v>0</v>
      </c>
      <c r="V10" s="692">
        <f>U10/N10*100</f>
        <v>0</v>
      </c>
      <c r="W10" s="693">
        <f aca="true" t="shared" si="6" ref="W10:W73">Q10+S10+U10</f>
        <v>1</v>
      </c>
      <c r="X10" s="701">
        <v>10</v>
      </c>
      <c r="Y10" s="709">
        <v>10</v>
      </c>
      <c r="Z10" s="311"/>
      <c r="AA10" s="311"/>
      <c r="AB10" s="311"/>
      <c r="AC10" s="451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  <c r="DR10" s="312"/>
      <c r="DS10" s="312"/>
      <c r="DT10" s="312"/>
      <c r="DU10" s="312"/>
      <c r="DV10" s="312"/>
      <c r="DW10" s="312"/>
      <c r="DX10" s="312"/>
      <c r="DY10" s="312"/>
      <c r="DZ10" s="312"/>
      <c r="EA10" s="312"/>
      <c r="EB10" s="312"/>
      <c r="EC10" s="312"/>
      <c r="ED10" s="312"/>
      <c r="EE10" s="312"/>
      <c r="EF10" s="312"/>
      <c r="EG10" s="312"/>
      <c r="EH10" s="312"/>
      <c r="EI10" s="312"/>
      <c r="EJ10" s="312"/>
      <c r="EK10" s="312"/>
      <c r="EL10" s="312"/>
      <c r="EM10" s="312"/>
      <c r="EN10" s="312"/>
      <c r="EO10" s="312"/>
      <c r="EP10" s="312"/>
      <c r="EQ10" s="312"/>
      <c r="ER10" s="312"/>
      <c r="ES10" s="312"/>
      <c r="ET10" s="312"/>
      <c r="EU10" s="312"/>
      <c r="EV10" s="312"/>
      <c r="EW10" s="312"/>
      <c r="EX10" s="312"/>
      <c r="EY10" s="312"/>
      <c r="EZ10" s="312"/>
      <c r="FA10" s="312"/>
      <c r="FB10" s="312"/>
      <c r="FC10" s="312"/>
      <c r="FD10" s="312"/>
      <c r="FE10" s="312"/>
      <c r="FF10" s="312"/>
      <c r="FG10" s="312"/>
      <c r="FH10" s="312"/>
      <c r="FI10" s="312"/>
      <c r="FJ10" s="312"/>
      <c r="FK10" s="312"/>
      <c r="FL10" s="312"/>
      <c r="FM10" s="312"/>
      <c r="FN10" s="312"/>
      <c r="FO10" s="312"/>
      <c r="FP10" s="312"/>
      <c r="FQ10" s="312"/>
      <c r="FR10" s="312"/>
      <c r="FS10" s="312"/>
      <c r="FT10" s="312"/>
      <c r="FU10" s="312"/>
      <c r="FV10" s="312"/>
      <c r="FW10" s="312"/>
      <c r="FX10" s="312"/>
      <c r="FY10" s="312"/>
      <c r="FZ10" s="312"/>
      <c r="GA10" s="312"/>
      <c r="GB10" s="312"/>
      <c r="GC10" s="312"/>
      <c r="GD10" s="312"/>
      <c r="GE10" s="312"/>
      <c r="GF10" s="312"/>
      <c r="GG10" s="312"/>
      <c r="GH10" s="312"/>
      <c r="GI10" s="312"/>
      <c r="GJ10" s="312"/>
      <c r="GK10" s="312"/>
      <c r="GL10" s="312"/>
      <c r="GM10" s="312"/>
      <c r="GN10" s="312"/>
      <c r="GO10" s="312"/>
      <c r="GP10" s="312"/>
      <c r="GQ10" s="312"/>
      <c r="GR10" s="312"/>
      <c r="GS10" s="312"/>
      <c r="GT10" s="312"/>
      <c r="GU10" s="312"/>
      <c r="GV10" s="312"/>
      <c r="GW10" s="312"/>
      <c r="GX10" s="312"/>
      <c r="GY10" s="312"/>
      <c r="GZ10" s="312"/>
      <c r="HA10" s="312"/>
      <c r="HB10" s="312"/>
      <c r="HC10" s="312"/>
      <c r="HD10" s="312"/>
      <c r="HE10" s="312"/>
      <c r="HF10" s="312"/>
      <c r="HG10" s="312"/>
      <c r="HH10" s="312"/>
      <c r="HI10" s="312"/>
      <c r="HJ10" s="312"/>
      <c r="HK10" s="312"/>
      <c r="HL10" s="312"/>
      <c r="HM10" s="312"/>
      <c r="HN10" s="312"/>
      <c r="HO10" s="312"/>
      <c r="HP10" s="312"/>
      <c r="HQ10" s="312"/>
      <c r="HR10" s="312"/>
      <c r="HS10" s="312"/>
      <c r="HT10" s="312"/>
      <c r="HU10" s="312"/>
      <c r="HV10" s="312"/>
      <c r="HW10" s="312"/>
      <c r="HX10" s="312"/>
      <c r="HY10" s="312"/>
      <c r="HZ10" s="312"/>
      <c r="IA10" s="312"/>
      <c r="IB10" s="312"/>
      <c r="IC10" s="312"/>
      <c r="ID10" s="312"/>
      <c r="IE10" s="312"/>
      <c r="IF10" s="312"/>
      <c r="IG10" s="312"/>
      <c r="IH10" s="312"/>
      <c r="II10" s="312"/>
      <c r="IJ10" s="312"/>
      <c r="IK10" s="312"/>
      <c r="IL10" s="312"/>
      <c r="IM10" s="312"/>
      <c r="IN10" s="312"/>
      <c r="IO10" s="312"/>
      <c r="IP10" s="312"/>
      <c r="IQ10" s="312"/>
      <c r="IR10" s="312"/>
      <c r="IS10" s="312"/>
      <c r="IT10" s="312"/>
    </row>
    <row r="11" spans="1:254" s="313" customFormat="1" ht="21" customHeight="1">
      <c r="A11" s="708">
        <v>3</v>
      </c>
      <c r="B11" s="696" t="s">
        <v>229</v>
      </c>
      <c r="C11" s="691">
        <v>1</v>
      </c>
      <c r="D11" s="691"/>
      <c r="E11" s="692">
        <f t="shared" si="0"/>
        <v>0</v>
      </c>
      <c r="F11" s="691">
        <v>175</v>
      </c>
      <c r="G11" s="691">
        <v>13</v>
      </c>
      <c r="H11" s="691">
        <v>21</v>
      </c>
      <c r="I11" s="693">
        <f t="shared" si="1"/>
        <v>209</v>
      </c>
      <c r="J11" s="691">
        <v>0</v>
      </c>
      <c r="K11" s="695">
        <f t="shared" si="2"/>
        <v>0</v>
      </c>
      <c r="L11" s="691">
        <v>0</v>
      </c>
      <c r="M11" s="695">
        <f t="shared" si="3"/>
        <v>0</v>
      </c>
      <c r="N11" s="691">
        <v>0</v>
      </c>
      <c r="O11" s="692"/>
      <c r="P11" s="693">
        <f t="shared" si="4"/>
        <v>0</v>
      </c>
      <c r="Q11" s="691">
        <v>0</v>
      </c>
      <c r="R11" s="692"/>
      <c r="S11" s="691">
        <v>0</v>
      </c>
      <c r="T11" s="692"/>
      <c r="U11" s="691">
        <v>0</v>
      </c>
      <c r="V11" s="692"/>
      <c r="W11" s="693">
        <f t="shared" si="6"/>
        <v>0</v>
      </c>
      <c r="X11" s="694">
        <v>0</v>
      </c>
      <c r="Y11" s="709">
        <v>0</v>
      </c>
      <c r="Z11" s="311"/>
      <c r="AA11" s="311"/>
      <c r="AB11" s="311"/>
      <c r="AC11" s="451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  <c r="DR11" s="312"/>
      <c r="DS11" s="312"/>
      <c r="DT11" s="312"/>
      <c r="DU11" s="312"/>
      <c r="DV11" s="312"/>
      <c r="DW11" s="312"/>
      <c r="DX11" s="312"/>
      <c r="DY11" s="312"/>
      <c r="DZ11" s="312"/>
      <c r="EA11" s="312"/>
      <c r="EB11" s="312"/>
      <c r="EC11" s="312"/>
      <c r="ED11" s="312"/>
      <c r="EE11" s="312"/>
      <c r="EF11" s="312"/>
      <c r="EG11" s="312"/>
      <c r="EH11" s="312"/>
      <c r="EI11" s="312"/>
      <c r="EJ11" s="312"/>
      <c r="EK11" s="312"/>
      <c r="EL11" s="312"/>
      <c r="EM11" s="312"/>
      <c r="EN11" s="312"/>
      <c r="EO11" s="312"/>
      <c r="EP11" s="312"/>
      <c r="EQ11" s="312"/>
      <c r="ER11" s="312"/>
      <c r="ES11" s="312"/>
      <c r="ET11" s="312"/>
      <c r="EU11" s="312"/>
      <c r="EV11" s="312"/>
      <c r="EW11" s="312"/>
      <c r="EX11" s="312"/>
      <c r="EY11" s="312"/>
      <c r="EZ11" s="312"/>
      <c r="FA11" s="312"/>
      <c r="FB11" s="312"/>
      <c r="FC11" s="312"/>
      <c r="FD11" s="312"/>
      <c r="FE11" s="312"/>
      <c r="FF11" s="312"/>
      <c r="FG11" s="312"/>
      <c r="FH11" s="312"/>
      <c r="FI11" s="312"/>
      <c r="FJ11" s="312"/>
      <c r="FK11" s="312"/>
      <c r="FL11" s="312"/>
      <c r="FM11" s="312"/>
      <c r="FN11" s="312"/>
      <c r="FO11" s="312"/>
      <c r="FP11" s="312"/>
      <c r="FQ11" s="312"/>
      <c r="FR11" s="312"/>
      <c r="FS11" s="312"/>
      <c r="FT11" s="312"/>
      <c r="FU11" s="312"/>
      <c r="FV11" s="312"/>
      <c r="FW11" s="312"/>
      <c r="FX11" s="312"/>
      <c r="FY11" s="312"/>
      <c r="FZ11" s="312"/>
      <c r="GA11" s="312"/>
      <c r="GB11" s="312"/>
      <c r="GC11" s="312"/>
      <c r="GD11" s="312"/>
      <c r="GE11" s="312"/>
      <c r="GF11" s="312"/>
      <c r="GG11" s="312"/>
      <c r="GH11" s="312"/>
      <c r="GI11" s="312"/>
      <c r="GJ11" s="312"/>
      <c r="GK11" s="312"/>
      <c r="GL11" s="312"/>
      <c r="GM11" s="312"/>
      <c r="GN11" s="312"/>
      <c r="GO11" s="312"/>
      <c r="GP11" s="312"/>
      <c r="GQ11" s="312"/>
      <c r="GR11" s="312"/>
      <c r="GS11" s="312"/>
      <c r="GT11" s="312"/>
      <c r="GU11" s="312"/>
      <c r="GV11" s="312"/>
      <c r="GW11" s="312"/>
      <c r="GX11" s="312"/>
      <c r="GY11" s="312"/>
      <c r="GZ11" s="312"/>
      <c r="HA11" s="312"/>
      <c r="HB11" s="312"/>
      <c r="HC11" s="312"/>
      <c r="HD11" s="312"/>
      <c r="HE11" s="312"/>
      <c r="HF11" s="312"/>
      <c r="HG11" s="312"/>
      <c r="HH11" s="312"/>
      <c r="HI11" s="312"/>
      <c r="HJ11" s="312"/>
      <c r="HK11" s="312"/>
      <c r="HL11" s="312"/>
      <c r="HM11" s="312"/>
      <c r="HN11" s="312"/>
      <c r="HO11" s="312"/>
      <c r="HP11" s="312"/>
      <c r="HQ11" s="312"/>
      <c r="HR11" s="312"/>
      <c r="HS11" s="312"/>
      <c r="HT11" s="312"/>
      <c r="HU11" s="312"/>
      <c r="HV11" s="312"/>
      <c r="HW11" s="312"/>
      <c r="HX11" s="312"/>
      <c r="HY11" s="312"/>
      <c r="HZ11" s="312"/>
      <c r="IA11" s="312"/>
      <c r="IB11" s="312"/>
      <c r="IC11" s="312"/>
      <c r="ID11" s="312"/>
      <c r="IE11" s="312"/>
      <c r="IF11" s="312"/>
      <c r="IG11" s="312"/>
      <c r="IH11" s="312"/>
      <c r="II11" s="312"/>
      <c r="IJ11" s="312"/>
      <c r="IK11" s="312"/>
      <c r="IL11" s="312"/>
      <c r="IM11" s="312"/>
      <c r="IN11" s="312"/>
      <c r="IO11" s="312"/>
      <c r="IP11" s="312"/>
      <c r="IQ11" s="312"/>
      <c r="IR11" s="312"/>
      <c r="IS11" s="312"/>
      <c r="IT11" s="312"/>
    </row>
    <row r="12" spans="1:254" s="313" customFormat="1" ht="22.5" customHeight="1">
      <c r="A12" s="708">
        <v>4</v>
      </c>
      <c r="B12" s="696" t="s">
        <v>73</v>
      </c>
      <c r="C12" s="691">
        <v>1</v>
      </c>
      <c r="D12" s="691"/>
      <c r="E12" s="692">
        <f t="shared" si="0"/>
        <v>0</v>
      </c>
      <c r="F12" s="691">
        <v>68</v>
      </c>
      <c r="G12" s="691">
        <v>5</v>
      </c>
      <c r="H12" s="691">
        <v>9</v>
      </c>
      <c r="I12" s="693">
        <f t="shared" si="1"/>
        <v>82</v>
      </c>
      <c r="J12" s="691">
        <v>0</v>
      </c>
      <c r="K12" s="695">
        <f t="shared" si="2"/>
        <v>0</v>
      </c>
      <c r="L12" s="691">
        <v>0</v>
      </c>
      <c r="M12" s="695">
        <f t="shared" si="3"/>
        <v>0</v>
      </c>
      <c r="N12" s="691">
        <v>0</v>
      </c>
      <c r="O12" s="692"/>
      <c r="P12" s="693">
        <f t="shared" si="4"/>
        <v>0</v>
      </c>
      <c r="Q12" s="691">
        <v>0</v>
      </c>
      <c r="R12" s="692"/>
      <c r="S12" s="691">
        <v>0</v>
      </c>
      <c r="T12" s="692"/>
      <c r="U12" s="691">
        <v>0</v>
      </c>
      <c r="V12" s="692"/>
      <c r="W12" s="693">
        <f t="shared" si="6"/>
        <v>0</v>
      </c>
      <c r="X12" s="694">
        <v>0</v>
      </c>
      <c r="Y12" s="709">
        <v>0</v>
      </c>
      <c r="Z12" s="311"/>
      <c r="AA12" s="311"/>
      <c r="AB12" s="311"/>
      <c r="AC12" s="451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  <c r="DR12" s="312"/>
      <c r="DS12" s="312"/>
      <c r="DT12" s="312"/>
      <c r="DU12" s="312"/>
      <c r="DV12" s="312"/>
      <c r="DW12" s="312"/>
      <c r="DX12" s="312"/>
      <c r="DY12" s="312"/>
      <c r="DZ12" s="312"/>
      <c r="EA12" s="312"/>
      <c r="EB12" s="312"/>
      <c r="EC12" s="312"/>
      <c r="ED12" s="312"/>
      <c r="EE12" s="312"/>
      <c r="EF12" s="312"/>
      <c r="EG12" s="312"/>
      <c r="EH12" s="312"/>
      <c r="EI12" s="312"/>
      <c r="EJ12" s="312"/>
      <c r="EK12" s="312"/>
      <c r="EL12" s="312"/>
      <c r="EM12" s="312"/>
      <c r="EN12" s="312"/>
      <c r="EO12" s="312"/>
      <c r="EP12" s="312"/>
      <c r="EQ12" s="312"/>
      <c r="ER12" s="312"/>
      <c r="ES12" s="312"/>
      <c r="ET12" s="312"/>
      <c r="EU12" s="312"/>
      <c r="EV12" s="312"/>
      <c r="EW12" s="312"/>
      <c r="EX12" s="312"/>
      <c r="EY12" s="312"/>
      <c r="EZ12" s="312"/>
      <c r="FA12" s="312"/>
      <c r="FB12" s="312"/>
      <c r="FC12" s="312"/>
      <c r="FD12" s="312"/>
      <c r="FE12" s="312"/>
      <c r="FF12" s="312"/>
      <c r="FG12" s="312"/>
      <c r="FH12" s="312"/>
      <c r="FI12" s="312"/>
      <c r="FJ12" s="312"/>
      <c r="FK12" s="312"/>
      <c r="FL12" s="312"/>
      <c r="FM12" s="312"/>
      <c r="FN12" s="312"/>
      <c r="FO12" s="312"/>
      <c r="FP12" s="312"/>
      <c r="FQ12" s="312"/>
      <c r="FR12" s="312"/>
      <c r="FS12" s="312"/>
      <c r="FT12" s="312"/>
      <c r="FU12" s="312"/>
      <c r="FV12" s="312"/>
      <c r="FW12" s="312"/>
      <c r="FX12" s="312"/>
      <c r="FY12" s="312"/>
      <c r="FZ12" s="312"/>
      <c r="GA12" s="312"/>
      <c r="GB12" s="312"/>
      <c r="GC12" s="312"/>
      <c r="GD12" s="312"/>
      <c r="GE12" s="312"/>
      <c r="GF12" s="312"/>
      <c r="GG12" s="312"/>
      <c r="GH12" s="312"/>
      <c r="GI12" s="312"/>
      <c r="GJ12" s="312"/>
      <c r="GK12" s="312"/>
      <c r="GL12" s="312"/>
      <c r="GM12" s="312"/>
      <c r="GN12" s="312"/>
      <c r="GO12" s="312"/>
      <c r="GP12" s="312"/>
      <c r="GQ12" s="312"/>
      <c r="GR12" s="312"/>
      <c r="GS12" s="312"/>
      <c r="GT12" s="312"/>
      <c r="GU12" s="312"/>
      <c r="GV12" s="312"/>
      <c r="GW12" s="312"/>
      <c r="GX12" s="312"/>
      <c r="GY12" s="312"/>
      <c r="GZ12" s="312"/>
      <c r="HA12" s="312"/>
      <c r="HB12" s="312"/>
      <c r="HC12" s="312"/>
      <c r="HD12" s="312"/>
      <c r="HE12" s="312"/>
      <c r="HF12" s="312"/>
      <c r="HG12" s="312"/>
      <c r="HH12" s="312"/>
      <c r="HI12" s="312"/>
      <c r="HJ12" s="312"/>
      <c r="HK12" s="312"/>
      <c r="HL12" s="312"/>
      <c r="HM12" s="312"/>
      <c r="HN12" s="312"/>
      <c r="HO12" s="312"/>
      <c r="HP12" s="312"/>
      <c r="HQ12" s="312"/>
      <c r="HR12" s="312"/>
      <c r="HS12" s="312"/>
      <c r="HT12" s="312"/>
      <c r="HU12" s="312"/>
      <c r="HV12" s="312"/>
      <c r="HW12" s="312"/>
      <c r="HX12" s="312"/>
      <c r="HY12" s="312"/>
      <c r="HZ12" s="312"/>
      <c r="IA12" s="312"/>
      <c r="IB12" s="312"/>
      <c r="IC12" s="312"/>
      <c r="ID12" s="312"/>
      <c r="IE12" s="312"/>
      <c r="IF12" s="312"/>
      <c r="IG12" s="312"/>
      <c r="IH12" s="312"/>
      <c r="II12" s="312"/>
      <c r="IJ12" s="312"/>
      <c r="IK12" s="312"/>
      <c r="IL12" s="312"/>
      <c r="IM12" s="312"/>
      <c r="IN12" s="312"/>
      <c r="IO12" s="312"/>
      <c r="IP12" s="312"/>
      <c r="IQ12" s="312"/>
      <c r="IR12" s="312"/>
      <c r="IS12" s="312"/>
      <c r="IT12" s="312"/>
    </row>
    <row r="13" spans="1:254" s="313" customFormat="1" ht="21" customHeight="1">
      <c r="A13" s="708">
        <v>5</v>
      </c>
      <c r="B13" s="696" t="s">
        <v>230</v>
      </c>
      <c r="C13" s="691">
        <v>1</v>
      </c>
      <c r="D13" s="691">
        <v>1</v>
      </c>
      <c r="E13" s="692">
        <f t="shared" si="0"/>
        <v>100</v>
      </c>
      <c r="F13" s="691">
        <v>70</v>
      </c>
      <c r="G13" s="691">
        <v>0</v>
      </c>
      <c r="H13" s="691">
        <v>10</v>
      </c>
      <c r="I13" s="693">
        <f t="shared" si="1"/>
        <v>80</v>
      </c>
      <c r="J13" s="691">
        <v>40</v>
      </c>
      <c r="K13" s="695">
        <f t="shared" si="2"/>
        <v>57.14285714285714</v>
      </c>
      <c r="L13" s="691">
        <v>0</v>
      </c>
      <c r="M13" s="695"/>
      <c r="N13" s="691">
        <v>0</v>
      </c>
      <c r="O13" s="692"/>
      <c r="P13" s="693">
        <f t="shared" si="4"/>
        <v>40</v>
      </c>
      <c r="Q13" s="691">
        <v>0</v>
      </c>
      <c r="R13" s="692">
        <f t="shared" si="5"/>
        <v>0</v>
      </c>
      <c r="S13" s="691">
        <v>0</v>
      </c>
      <c r="T13" s="692"/>
      <c r="U13" s="691">
        <v>0</v>
      </c>
      <c r="V13" s="692"/>
      <c r="W13" s="693">
        <f t="shared" si="6"/>
        <v>0</v>
      </c>
      <c r="X13" s="694">
        <v>0</v>
      </c>
      <c r="Y13" s="709">
        <v>0</v>
      </c>
      <c r="Z13" s="311"/>
      <c r="AA13" s="311"/>
      <c r="AB13" s="311"/>
      <c r="AC13" s="451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  <c r="DR13" s="312"/>
      <c r="DS13" s="312"/>
      <c r="DT13" s="312"/>
      <c r="DU13" s="312"/>
      <c r="DV13" s="312"/>
      <c r="DW13" s="312"/>
      <c r="DX13" s="312"/>
      <c r="DY13" s="312"/>
      <c r="DZ13" s="312"/>
      <c r="EA13" s="312"/>
      <c r="EB13" s="312"/>
      <c r="EC13" s="312"/>
      <c r="ED13" s="312"/>
      <c r="EE13" s="312"/>
      <c r="EF13" s="312"/>
      <c r="EG13" s="312"/>
      <c r="EH13" s="312"/>
      <c r="EI13" s="312"/>
      <c r="EJ13" s="312"/>
      <c r="EK13" s="312"/>
      <c r="EL13" s="312"/>
      <c r="EM13" s="312"/>
      <c r="EN13" s="312"/>
      <c r="EO13" s="312"/>
      <c r="EP13" s="312"/>
      <c r="EQ13" s="312"/>
      <c r="ER13" s="312"/>
      <c r="ES13" s="312"/>
      <c r="ET13" s="312"/>
      <c r="EU13" s="312"/>
      <c r="EV13" s="312"/>
      <c r="EW13" s="312"/>
      <c r="EX13" s="312"/>
      <c r="EY13" s="312"/>
      <c r="EZ13" s="312"/>
      <c r="FA13" s="312"/>
      <c r="FB13" s="312"/>
      <c r="FC13" s="312"/>
      <c r="FD13" s="312"/>
      <c r="FE13" s="312"/>
      <c r="FF13" s="312"/>
      <c r="FG13" s="312"/>
      <c r="FH13" s="312"/>
      <c r="FI13" s="312"/>
      <c r="FJ13" s="312"/>
      <c r="FK13" s="312"/>
      <c r="FL13" s="312"/>
      <c r="FM13" s="312"/>
      <c r="FN13" s="312"/>
      <c r="FO13" s="312"/>
      <c r="FP13" s="312"/>
      <c r="FQ13" s="312"/>
      <c r="FR13" s="312"/>
      <c r="FS13" s="312"/>
      <c r="FT13" s="312"/>
      <c r="FU13" s="312"/>
      <c r="FV13" s="312"/>
      <c r="FW13" s="312"/>
      <c r="FX13" s="312"/>
      <c r="FY13" s="312"/>
      <c r="FZ13" s="312"/>
      <c r="GA13" s="312"/>
      <c r="GB13" s="312"/>
      <c r="GC13" s="312"/>
      <c r="GD13" s="312"/>
      <c r="GE13" s="312"/>
      <c r="GF13" s="312"/>
      <c r="GG13" s="312"/>
      <c r="GH13" s="312"/>
      <c r="GI13" s="312"/>
      <c r="GJ13" s="312"/>
      <c r="GK13" s="312"/>
      <c r="GL13" s="312"/>
      <c r="GM13" s="312"/>
      <c r="GN13" s="312"/>
      <c r="GO13" s="312"/>
      <c r="GP13" s="312"/>
      <c r="GQ13" s="312"/>
      <c r="GR13" s="312"/>
      <c r="GS13" s="312"/>
      <c r="GT13" s="312"/>
      <c r="GU13" s="312"/>
      <c r="GV13" s="312"/>
      <c r="GW13" s="312"/>
      <c r="GX13" s="312"/>
      <c r="GY13" s="312"/>
      <c r="GZ13" s="312"/>
      <c r="HA13" s="312"/>
      <c r="HB13" s="312"/>
      <c r="HC13" s="312"/>
      <c r="HD13" s="312"/>
      <c r="HE13" s="312"/>
      <c r="HF13" s="312"/>
      <c r="HG13" s="312"/>
      <c r="HH13" s="312"/>
      <c r="HI13" s="312"/>
      <c r="HJ13" s="312"/>
      <c r="HK13" s="312"/>
      <c r="HL13" s="312"/>
      <c r="HM13" s="312"/>
      <c r="HN13" s="312"/>
      <c r="HO13" s="312"/>
      <c r="HP13" s="312"/>
      <c r="HQ13" s="312"/>
      <c r="HR13" s="312"/>
      <c r="HS13" s="312"/>
      <c r="HT13" s="312"/>
      <c r="HU13" s="312"/>
      <c r="HV13" s="312"/>
      <c r="HW13" s="312"/>
      <c r="HX13" s="312"/>
      <c r="HY13" s="312"/>
      <c r="HZ13" s="312"/>
      <c r="IA13" s="312"/>
      <c r="IB13" s="312"/>
      <c r="IC13" s="312"/>
      <c r="ID13" s="312"/>
      <c r="IE13" s="312"/>
      <c r="IF13" s="312"/>
      <c r="IG13" s="312"/>
      <c r="IH13" s="312"/>
      <c r="II13" s="312"/>
      <c r="IJ13" s="312"/>
      <c r="IK13" s="312"/>
      <c r="IL13" s="312"/>
      <c r="IM13" s="312"/>
      <c r="IN13" s="312"/>
      <c r="IO13" s="312"/>
      <c r="IP13" s="312"/>
      <c r="IQ13" s="312"/>
      <c r="IR13" s="312"/>
      <c r="IS13" s="312"/>
      <c r="IT13" s="312"/>
    </row>
    <row r="14" spans="1:254" s="313" customFormat="1" ht="20.25" customHeight="1">
      <c r="A14" s="708">
        <v>6</v>
      </c>
      <c r="B14" s="696" t="s">
        <v>231</v>
      </c>
      <c r="C14" s="691">
        <v>1</v>
      </c>
      <c r="D14" s="691"/>
      <c r="E14" s="692">
        <f t="shared" si="0"/>
        <v>0</v>
      </c>
      <c r="F14" s="691">
        <v>45</v>
      </c>
      <c r="G14" s="691">
        <v>2</v>
      </c>
      <c r="H14" s="691">
        <v>16</v>
      </c>
      <c r="I14" s="693">
        <f t="shared" si="1"/>
        <v>63</v>
      </c>
      <c r="J14" s="691">
        <v>0</v>
      </c>
      <c r="K14" s="695">
        <f t="shared" si="2"/>
        <v>0</v>
      </c>
      <c r="L14" s="691">
        <v>0</v>
      </c>
      <c r="M14" s="695">
        <f t="shared" si="3"/>
        <v>0</v>
      </c>
      <c r="N14" s="691">
        <v>0</v>
      </c>
      <c r="O14" s="692"/>
      <c r="P14" s="693">
        <f t="shared" si="4"/>
        <v>0</v>
      </c>
      <c r="Q14" s="691">
        <v>0</v>
      </c>
      <c r="R14" s="692"/>
      <c r="S14" s="691">
        <v>0</v>
      </c>
      <c r="T14" s="692"/>
      <c r="U14" s="691">
        <v>0</v>
      </c>
      <c r="V14" s="692"/>
      <c r="W14" s="693">
        <f t="shared" si="6"/>
        <v>0</v>
      </c>
      <c r="X14" s="694">
        <v>0</v>
      </c>
      <c r="Y14" s="709">
        <v>0</v>
      </c>
      <c r="Z14" s="311"/>
      <c r="AA14" s="311"/>
      <c r="AB14" s="311"/>
      <c r="AC14" s="451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  <c r="DR14" s="312"/>
      <c r="DS14" s="312"/>
      <c r="DT14" s="312"/>
      <c r="DU14" s="312"/>
      <c r="DV14" s="312"/>
      <c r="DW14" s="312"/>
      <c r="DX14" s="312"/>
      <c r="DY14" s="312"/>
      <c r="DZ14" s="312"/>
      <c r="EA14" s="312"/>
      <c r="EB14" s="312"/>
      <c r="EC14" s="312"/>
      <c r="ED14" s="312"/>
      <c r="EE14" s="312"/>
      <c r="EF14" s="312"/>
      <c r="EG14" s="312"/>
      <c r="EH14" s="312"/>
      <c r="EI14" s="312"/>
      <c r="EJ14" s="312"/>
      <c r="EK14" s="312"/>
      <c r="EL14" s="312"/>
      <c r="EM14" s="312"/>
      <c r="EN14" s="312"/>
      <c r="EO14" s="312"/>
      <c r="EP14" s="312"/>
      <c r="EQ14" s="312"/>
      <c r="ER14" s="312"/>
      <c r="ES14" s="312"/>
      <c r="ET14" s="312"/>
      <c r="EU14" s="312"/>
      <c r="EV14" s="312"/>
      <c r="EW14" s="312"/>
      <c r="EX14" s="312"/>
      <c r="EY14" s="312"/>
      <c r="EZ14" s="312"/>
      <c r="FA14" s="312"/>
      <c r="FB14" s="312"/>
      <c r="FC14" s="312"/>
      <c r="FD14" s="312"/>
      <c r="FE14" s="312"/>
      <c r="FF14" s="312"/>
      <c r="FG14" s="312"/>
      <c r="FH14" s="312"/>
      <c r="FI14" s="312"/>
      <c r="FJ14" s="312"/>
      <c r="FK14" s="312"/>
      <c r="FL14" s="312"/>
      <c r="FM14" s="312"/>
      <c r="FN14" s="312"/>
      <c r="FO14" s="312"/>
      <c r="FP14" s="312"/>
      <c r="FQ14" s="312"/>
      <c r="FR14" s="312"/>
      <c r="FS14" s="312"/>
      <c r="FT14" s="312"/>
      <c r="FU14" s="312"/>
      <c r="FV14" s="312"/>
      <c r="FW14" s="312"/>
      <c r="FX14" s="312"/>
      <c r="FY14" s="312"/>
      <c r="FZ14" s="312"/>
      <c r="GA14" s="312"/>
      <c r="GB14" s="312"/>
      <c r="GC14" s="312"/>
      <c r="GD14" s="312"/>
      <c r="GE14" s="312"/>
      <c r="GF14" s="312"/>
      <c r="GG14" s="312"/>
      <c r="GH14" s="312"/>
      <c r="GI14" s="312"/>
      <c r="GJ14" s="312"/>
      <c r="GK14" s="312"/>
      <c r="GL14" s="312"/>
      <c r="GM14" s="312"/>
      <c r="GN14" s="312"/>
      <c r="GO14" s="312"/>
      <c r="GP14" s="312"/>
      <c r="GQ14" s="312"/>
      <c r="GR14" s="312"/>
      <c r="GS14" s="312"/>
      <c r="GT14" s="312"/>
      <c r="GU14" s="312"/>
      <c r="GV14" s="312"/>
      <c r="GW14" s="312"/>
      <c r="GX14" s="312"/>
      <c r="GY14" s="312"/>
      <c r="GZ14" s="312"/>
      <c r="HA14" s="312"/>
      <c r="HB14" s="312"/>
      <c r="HC14" s="312"/>
      <c r="HD14" s="312"/>
      <c r="HE14" s="312"/>
      <c r="HF14" s="312"/>
      <c r="HG14" s="312"/>
      <c r="HH14" s="312"/>
      <c r="HI14" s="312"/>
      <c r="HJ14" s="312"/>
      <c r="HK14" s="312"/>
      <c r="HL14" s="312"/>
      <c r="HM14" s="312"/>
      <c r="HN14" s="312"/>
      <c r="HO14" s="312"/>
      <c r="HP14" s="312"/>
      <c r="HQ14" s="312"/>
      <c r="HR14" s="312"/>
      <c r="HS14" s="312"/>
      <c r="HT14" s="312"/>
      <c r="HU14" s="312"/>
      <c r="HV14" s="312"/>
      <c r="HW14" s="312"/>
      <c r="HX14" s="312"/>
      <c r="HY14" s="312"/>
      <c r="HZ14" s="312"/>
      <c r="IA14" s="312"/>
      <c r="IB14" s="312"/>
      <c r="IC14" s="312"/>
      <c r="ID14" s="312"/>
      <c r="IE14" s="312"/>
      <c r="IF14" s="312"/>
      <c r="IG14" s="312"/>
      <c r="IH14" s="312"/>
      <c r="II14" s="312"/>
      <c r="IJ14" s="312"/>
      <c r="IK14" s="312"/>
      <c r="IL14" s="312"/>
      <c r="IM14" s="312"/>
      <c r="IN14" s="312"/>
      <c r="IO14" s="312"/>
      <c r="IP14" s="312"/>
      <c r="IQ14" s="312"/>
      <c r="IR14" s="312"/>
      <c r="IS14" s="312"/>
      <c r="IT14" s="312"/>
    </row>
    <row r="15" spans="1:254" s="313" customFormat="1" ht="21" customHeight="1">
      <c r="A15" s="708">
        <v>7</v>
      </c>
      <c r="B15" s="696" t="s">
        <v>232</v>
      </c>
      <c r="C15" s="691">
        <v>1</v>
      </c>
      <c r="D15" s="691">
        <v>1</v>
      </c>
      <c r="E15" s="692">
        <f t="shared" si="0"/>
        <v>100</v>
      </c>
      <c r="F15" s="691">
        <v>7</v>
      </c>
      <c r="G15" s="691">
        <v>34</v>
      </c>
      <c r="H15" s="691">
        <v>1</v>
      </c>
      <c r="I15" s="693">
        <f t="shared" si="1"/>
        <v>42</v>
      </c>
      <c r="J15" s="691">
        <v>7</v>
      </c>
      <c r="K15" s="695">
        <f t="shared" si="2"/>
        <v>100</v>
      </c>
      <c r="L15" s="691">
        <v>34</v>
      </c>
      <c r="M15" s="695">
        <f t="shared" si="3"/>
        <v>100</v>
      </c>
      <c r="N15" s="691">
        <v>1</v>
      </c>
      <c r="O15" s="692">
        <v>100</v>
      </c>
      <c r="P15" s="693">
        <f t="shared" si="4"/>
        <v>42</v>
      </c>
      <c r="Q15" s="691">
        <v>0</v>
      </c>
      <c r="R15" s="692">
        <f t="shared" si="5"/>
        <v>0</v>
      </c>
      <c r="S15" s="691">
        <v>0</v>
      </c>
      <c r="T15" s="692">
        <f>S15/L15*100</f>
        <v>0</v>
      </c>
      <c r="U15" s="691">
        <v>0</v>
      </c>
      <c r="V15" s="692">
        <f>U15/N15*100</f>
        <v>0</v>
      </c>
      <c r="W15" s="693">
        <f t="shared" si="6"/>
        <v>0</v>
      </c>
      <c r="X15" s="694">
        <v>0</v>
      </c>
      <c r="Y15" s="709">
        <v>0</v>
      </c>
      <c r="Z15" s="311"/>
      <c r="AA15" s="311"/>
      <c r="AB15" s="311"/>
      <c r="AC15" s="451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  <c r="DR15" s="312"/>
      <c r="DS15" s="312"/>
      <c r="DT15" s="312"/>
      <c r="DU15" s="312"/>
      <c r="DV15" s="312"/>
      <c r="DW15" s="312"/>
      <c r="DX15" s="312"/>
      <c r="DY15" s="312"/>
      <c r="DZ15" s="312"/>
      <c r="EA15" s="312"/>
      <c r="EB15" s="312"/>
      <c r="EC15" s="312"/>
      <c r="ED15" s="312"/>
      <c r="EE15" s="312"/>
      <c r="EF15" s="312"/>
      <c r="EG15" s="312"/>
      <c r="EH15" s="312"/>
      <c r="EI15" s="312"/>
      <c r="EJ15" s="312"/>
      <c r="EK15" s="312"/>
      <c r="EL15" s="312"/>
      <c r="EM15" s="312"/>
      <c r="EN15" s="312"/>
      <c r="EO15" s="312"/>
      <c r="EP15" s="312"/>
      <c r="EQ15" s="312"/>
      <c r="ER15" s="312"/>
      <c r="ES15" s="312"/>
      <c r="ET15" s="312"/>
      <c r="EU15" s="312"/>
      <c r="EV15" s="312"/>
      <c r="EW15" s="312"/>
      <c r="EX15" s="312"/>
      <c r="EY15" s="312"/>
      <c r="EZ15" s="312"/>
      <c r="FA15" s="312"/>
      <c r="FB15" s="312"/>
      <c r="FC15" s="312"/>
      <c r="FD15" s="312"/>
      <c r="FE15" s="312"/>
      <c r="FF15" s="312"/>
      <c r="FG15" s="312"/>
      <c r="FH15" s="312"/>
      <c r="FI15" s="312"/>
      <c r="FJ15" s="312"/>
      <c r="FK15" s="312"/>
      <c r="FL15" s="312"/>
      <c r="FM15" s="312"/>
      <c r="FN15" s="312"/>
      <c r="FO15" s="312"/>
      <c r="FP15" s="312"/>
      <c r="FQ15" s="312"/>
      <c r="FR15" s="312"/>
      <c r="FS15" s="312"/>
      <c r="FT15" s="312"/>
      <c r="FU15" s="312"/>
      <c r="FV15" s="312"/>
      <c r="FW15" s="312"/>
      <c r="FX15" s="312"/>
      <c r="FY15" s="312"/>
      <c r="FZ15" s="312"/>
      <c r="GA15" s="312"/>
      <c r="GB15" s="312"/>
      <c r="GC15" s="312"/>
      <c r="GD15" s="312"/>
      <c r="GE15" s="312"/>
      <c r="GF15" s="312"/>
      <c r="GG15" s="312"/>
      <c r="GH15" s="312"/>
      <c r="GI15" s="312"/>
      <c r="GJ15" s="312"/>
      <c r="GK15" s="312"/>
      <c r="GL15" s="312"/>
      <c r="GM15" s="312"/>
      <c r="GN15" s="312"/>
      <c r="GO15" s="312"/>
      <c r="GP15" s="312"/>
      <c r="GQ15" s="312"/>
      <c r="GR15" s="312"/>
      <c r="GS15" s="312"/>
      <c r="GT15" s="312"/>
      <c r="GU15" s="312"/>
      <c r="GV15" s="312"/>
      <c r="GW15" s="312"/>
      <c r="GX15" s="312"/>
      <c r="GY15" s="312"/>
      <c r="GZ15" s="312"/>
      <c r="HA15" s="312"/>
      <c r="HB15" s="312"/>
      <c r="HC15" s="312"/>
      <c r="HD15" s="312"/>
      <c r="HE15" s="312"/>
      <c r="HF15" s="312"/>
      <c r="HG15" s="312"/>
      <c r="HH15" s="312"/>
      <c r="HI15" s="312"/>
      <c r="HJ15" s="312"/>
      <c r="HK15" s="312"/>
      <c r="HL15" s="312"/>
      <c r="HM15" s="312"/>
      <c r="HN15" s="312"/>
      <c r="HO15" s="312"/>
      <c r="HP15" s="312"/>
      <c r="HQ15" s="312"/>
      <c r="HR15" s="312"/>
      <c r="HS15" s="312"/>
      <c r="HT15" s="312"/>
      <c r="HU15" s="312"/>
      <c r="HV15" s="312"/>
      <c r="HW15" s="312"/>
      <c r="HX15" s="312"/>
      <c r="HY15" s="312"/>
      <c r="HZ15" s="312"/>
      <c r="IA15" s="312"/>
      <c r="IB15" s="312"/>
      <c r="IC15" s="312"/>
      <c r="ID15" s="312"/>
      <c r="IE15" s="312"/>
      <c r="IF15" s="312"/>
      <c r="IG15" s="312"/>
      <c r="IH15" s="312"/>
      <c r="II15" s="312"/>
      <c r="IJ15" s="312"/>
      <c r="IK15" s="312"/>
      <c r="IL15" s="312"/>
      <c r="IM15" s="312"/>
      <c r="IN15" s="312"/>
      <c r="IO15" s="312"/>
      <c r="IP15" s="312"/>
      <c r="IQ15" s="312"/>
      <c r="IR15" s="312"/>
      <c r="IS15" s="312"/>
      <c r="IT15" s="312"/>
    </row>
    <row r="16" spans="1:254" s="313" customFormat="1" ht="21.75" customHeight="1">
      <c r="A16" s="708">
        <v>8</v>
      </c>
      <c r="B16" s="696" t="s">
        <v>233</v>
      </c>
      <c r="C16" s="691">
        <v>1</v>
      </c>
      <c r="D16" s="691"/>
      <c r="E16" s="692">
        <f t="shared" si="0"/>
        <v>0</v>
      </c>
      <c r="F16" s="691">
        <v>8</v>
      </c>
      <c r="G16" s="691">
        <v>4</v>
      </c>
      <c r="H16" s="691">
        <v>1</v>
      </c>
      <c r="I16" s="693">
        <f t="shared" si="1"/>
        <v>13</v>
      </c>
      <c r="J16" s="691">
        <v>0</v>
      </c>
      <c r="K16" s="695">
        <f t="shared" si="2"/>
        <v>0</v>
      </c>
      <c r="L16" s="691">
        <v>0</v>
      </c>
      <c r="M16" s="695">
        <f t="shared" si="3"/>
        <v>0</v>
      </c>
      <c r="N16" s="691">
        <v>0</v>
      </c>
      <c r="O16" s="692"/>
      <c r="P16" s="693">
        <f t="shared" si="4"/>
        <v>0</v>
      </c>
      <c r="Q16" s="691">
        <v>0</v>
      </c>
      <c r="R16" s="692"/>
      <c r="S16" s="691">
        <v>0</v>
      </c>
      <c r="T16" s="692"/>
      <c r="U16" s="691">
        <v>0</v>
      </c>
      <c r="V16" s="692"/>
      <c r="W16" s="693">
        <f t="shared" si="6"/>
        <v>0</v>
      </c>
      <c r="X16" s="694">
        <v>0</v>
      </c>
      <c r="Y16" s="709">
        <v>0</v>
      </c>
      <c r="Z16" s="311"/>
      <c r="AA16" s="311"/>
      <c r="AB16" s="311"/>
      <c r="AC16" s="451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  <c r="DR16" s="312"/>
      <c r="DS16" s="312"/>
      <c r="DT16" s="312"/>
      <c r="DU16" s="312"/>
      <c r="DV16" s="312"/>
      <c r="DW16" s="312"/>
      <c r="DX16" s="312"/>
      <c r="DY16" s="312"/>
      <c r="DZ16" s="312"/>
      <c r="EA16" s="312"/>
      <c r="EB16" s="312"/>
      <c r="EC16" s="312"/>
      <c r="ED16" s="312"/>
      <c r="EE16" s="312"/>
      <c r="EF16" s="312"/>
      <c r="EG16" s="312"/>
      <c r="EH16" s="312"/>
      <c r="EI16" s="312"/>
      <c r="EJ16" s="312"/>
      <c r="EK16" s="312"/>
      <c r="EL16" s="312"/>
      <c r="EM16" s="312"/>
      <c r="EN16" s="312"/>
      <c r="EO16" s="312"/>
      <c r="EP16" s="312"/>
      <c r="EQ16" s="312"/>
      <c r="ER16" s="312"/>
      <c r="ES16" s="312"/>
      <c r="ET16" s="312"/>
      <c r="EU16" s="312"/>
      <c r="EV16" s="312"/>
      <c r="EW16" s="312"/>
      <c r="EX16" s="312"/>
      <c r="EY16" s="312"/>
      <c r="EZ16" s="312"/>
      <c r="FA16" s="312"/>
      <c r="FB16" s="312"/>
      <c r="FC16" s="312"/>
      <c r="FD16" s="312"/>
      <c r="FE16" s="312"/>
      <c r="FF16" s="312"/>
      <c r="FG16" s="312"/>
      <c r="FH16" s="312"/>
      <c r="FI16" s="312"/>
      <c r="FJ16" s="312"/>
      <c r="FK16" s="312"/>
      <c r="FL16" s="312"/>
      <c r="FM16" s="312"/>
      <c r="FN16" s="312"/>
      <c r="FO16" s="312"/>
      <c r="FP16" s="312"/>
      <c r="FQ16" s="312"/>
      <c r="FR16" s="312"/>
      <c r="FS16" s="312"/>
      <c r="FT16" s="312"/>
      <c r="FU16" s="312"/>
      <c r="FV16" s="312"/>
      <c r="FW16" s="312"/>
      <c r="FX16" s="312"/>
      <c r="FY16" s="312"/>
      <c r="FZ16" s="312"/>
      <c r="GA16" s="312"/>
      <c r="GB16" s="312"/>
      <c r="GC16" s="312"/>
      <c r="GD16" s="312"/>
      <c r="GE16" s="312"/>
      <c r="GF16" s="312"/>
      <c r="GG16" s="312"/>
      <c r="GH16" s="312"/>
      <c r="GI16" s="312"/>
      <c r="GJ16" s="312"/>
      <c r="GK16" s="312"/>
      <c r="GL16" s="312"/>
      <c r="GM16" s="312"/>
      <c r="GN16" s="312"/>
      <c r="GO16" s="312"/>
      <c r="GP16" s="312"/>
      <c r="GQ16" s="312"/>
      <c r="GR16" s="312"/>
      <c r="GS16" s="312"/>
      <c r="GT16" s="312"/>
      <c r="GU16" s="312"/>
      <c r="GV16" s="312"/>
      <c r="GW16" s="312"/>
      <c r="GX16" s="312"/>
      <c r="GY16" s="312"/>
      <c r="GZ16" s="312"/>
      <c r="HA16" s="312"/>
      <c r="HB16" s="312"/>
      <c r="HC16" s="312"/>
      <c r="HD16" s="312"/>
      <c r="HE16" s="312"/>
      <c r="HF16" s="312"/>
      <c r="HG16" s="312"/>
      <c r="HH16" s="312"/>
      <c r="HI16" s="312"/>
      <c r="HJ16" s="312"/>
      <c r="HK16" s="312"/>
      <c r="HL16" s="312"/>
      <c r="HM16" s="312"/>
      <c r="HN16" s="312"/>
      <c r="HO16" s="312"/>
      <c r="HP16" s="312"/>
      <c r="HQ16" s="312"/>
      <c r="HR16" s="312"/>
      <c r="HS16" s="312"/>
      <c r="HT16" s="312"/>
      <c r="HU16" s="312"/>
      <c r="HV16" s="312"/>
      <c r="HW16" s="312"/>
      <c r="HX16" s="312"/>
      <c r="HY16" s="312"/>
      <c r="HZ16" s="312"/>
      <c r="IA16" s="312"/>
      <c r="IB16" s="312"/>
      <c r="IC16" s="312"/>
      <c r="ID16" s="312"/>
      <c r="IE16" s="312"/>
      <c r="IF16" s="312"/>
      <c r="IG16" s="312"/>
      <c r="IH16" s="312"/>
      <c r="II16" s="312"/>
      <c r="IJ16" s="312"/>
      <c r="IK16" s="312"/>
      <c r="IL16" s="312"/>
      <c r="IM16" s="312"/>
      <c r="IN16" s="312"/>
      <c r="IO16" s="312"/>
      <c r="IP16" s="312"/>
      <c r="IQ16" s="312"/>
      <c r="IR16" s="312"/>
      <c r="IS16" s="312"/>
      <c r="IT16" s="312"/>
    </row>
    <row r="17" spans="1:254" s="313" customFormat="1" ht="20.25" customHeight="1">
      <c r="A17" s="708">
        <v>9</v>
      </c>
      <c r="B17" s="696" t="s">
        <v>234</v>
      </c>
      <c r="C17" s="691">
        <v>1</v>
      </c>
      <c r="D17" s="691">
        <v>1</v>
      </c>
      <c r="E17" s="692">
        <f t="shared" si="0"/>
        <v>100</v>
      </c>
      <c r="F17" s="691">
        <v>12</v>
      </c>
      <c r="G17" s="691">
        <v>7</v>
      </c>
      <c r="H17" s="691">
        <v>3</v>
      </c>
      <c r="I17" s="693">
        <f t="shared" si="1"/>
        <v>22</v>
      </c>
      <c r="J17" s="691">
        <v>4</v>
      </c>
      <c r="K17" s="695">
        <f t="shared" si="2"/>
        <v>33.33333333333333</v>
      </c>
      <c r="L17" s="691">
        <v>0</v>
      </c>
      <c r="M17" s="695">
        <f t="shared" si="3"/>
        <v>0</v>
      </c>
      <c r="N17" s="691">
        <v>1</v>
      </c>
      <c r="O17" s="692">
        <v>33</v>
      </c>
      <c r="P17" s="693">
        <f t="shared" si="4"/>
        <v>5</v>
      </c>
      <c r="Q17" s="691">
        <v>0</v>
      </c>
      <c r="R17" s="692">
        <f t="shared" si="5"/>
        <v>0</v>
      </c>
      <c r="S17" s="691">
        <v>0</v>
      </c>
      <c r="T17" s="692"/>
      <c r="U17" s="691">
        <v>0</v>
      </c>
      <c r="V17" s="692">
        <f>U17/N17*100</f>
        <v>0</v>
      </c>
      <c r="W17" s="693">
        <f t="shared" si="6"/>
        <v>0</v>
      </c>
      <c r="X17" s="694">
        <v>0</v>
      </c>
      <c r="Y17" s="709">
        <v>0</v>
      </c>
      <c r="Z17" s="311"/>
      <c r="AA17" s="311"/>
      <c r="AB17" s="311"/>
      <c r="AC17" s="451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  <c r="DR17" s="312"/>
      <c r="DS17" s="312"/>
      <c r="DT17" s="312"/>
      <c r="DU17" s="312"/>
      <c r="DV17" s="312"/>
      <c r="DW17" s="312"/>
      <c r="DX17" s="312"/>
      <c r="DY17" s="312"/>
      <c r="DZ17" s="312"/>
      <c r="EA17" s="312"/>
      <c r="EB17" s="312"/>
      <c r="EC17" s="312"/>
      <c r="ED17" s="312"/>
      <c r="EE17" s="312"/>
      <c r="EF17" s="312"/>
      <c r="EG17" s="312"/>
      <c r="EH17" s="312"/>
      <c r="EI17" s="312"/>
      <c r="EJ17" s="312"/>
      <c r="EK17" s="312"/>
      <c r="EL17" s="312"/>
      <c r="EM17" s="312"/>
      <c r="EN17" s="312"/>
      <c r="EO17" s="312"/>
      <c r="EP17" s="312"/>
      <c r="EQ17" s="312"/>
      <c r="ER17" s="312"/>
      <c r="ES17" s="312"/>
      <c r="ET17" s="312"/>
      <c r="EU17" s="312"/>
      <c r="EV17" s="312"/>
      <c r="EW17" s="312"/>
      <c r="EX17" s="312"/>
      <c r="EY17" s="312"/>
      <c r="EZ17" s="312"/>
      <c r="FA17" s="312"/>
      <c r="FB17" s="312"/>
      <c r="FC17" s="312"/>
      <c r="FD17" s="312"/>
      <c r="FE17" s="312"/>
      <c r="FF17" s="312"/>
      <c r="FG17" s="312"/>
      <c r="FH17" s="312"/>
      <c r="FI17" s="312"/>
      <c r="FJ17" s="312"/>
      <c r="FK17" s="312"/>
      <c r="FL17" s="312"/>
      <c r="FM17" s="312"/>
      <c r="FN17" s="312"/>
      <c r="FO17" s="312"/>
      <c r="FP17" s="312"/>
      <c r="FQ17" s="312"/>
      <c r="FR17" s="312"/>
      <c r="FS17" s="312"/>
      <c r="FT17" s="312"/>
      <c r="FU17" s="312"/>
      <c r="FV17" s="312"/>
      <c r="FW17" s="312"/>
      <c r="FX17" s="312"/>
      <c r="FY17" s="312"/>
      <c r="FZ17" s="312"/>
      <c r="GA17" s="312"/>
      <c r="GB17" s="312"/>
      <c r="GC17" s="312"/>
      <c r="GD17" s="312"/>
      <c r="GE17" s="312"/>
      <c r="GF17" s="312"/>
      <c r="GG17" s="312"/>
      <c r="GH17" s="312"/>
      <c r="GI17" s="312"/>
      <c r="GJ17" s="312"/>
      <c r="GK17" s="312"/>
      <c r="GL17" s="312"/>
      <c r="GM17" s="312"/>
      <c r="GN17" s="312"/>
      <c r="GO17" s="312"/>
      <c r="GP17" s="312"/>
      <c r="GQ17" s="312"/>
      <c r="GR17" s="312"/>
      <c r="GS17" s="312"/>
      <c r="GT17" s="312"/>
      <c r="GU17" s="312"/>
      <c r="GV17" s="312"/>
      <c r="GW17" s="312"/>
      <c r="GX17" s="312"/>
      <c r="GY17" s="312"/>
      <c r="GZ17" s="312"/>
      <c r="HA17" s="312"/>
      <c r="HB17" s="312"/>
      <c r="HC17" s="312"/>
      <c r="HD17" s="312"/>
      <c r="HE17" s="312"/>
      <c r="HF17" s="312"/>
      <c r="HG17" s="312"/>
      <c r="HH17" s="312"/>
      <c r="HI17" s="312"/>
      <c r="HJ17" s="312"/>
      <c r="HK17" s="312"/>
      <c r="HL17" s="312"/>
      <c r="HM17" s="312"/>
      <c r="HN17" s="312"/>
      <c r="HO17" s="312"/>
      <c r="HP17" s="312"/>
      <c r="HQ17" s="312"/>
      <c r="HR17" s="312"/>
      <c r="HS17" s="312"/>
      <c r="HT17" s="312"/>
      <c r="HU17" s="312"/>
      <c r="HV17" s="312"/>
      <c r="HW17" s="312"/>
      <c r="HX17" s="312"/>
      <c r="HY17" s="312"/>
      <c r="HZ17" s="312"/>
      <c r="IA17" s="312"/>
      <c r="IB17" s="312"/>
      <c r="IC17" s="312"/>
      <c r="ID17" s="312"/>
      <c r="IE17" s="312"/>
      <c r="IF17" s="312"/>
      <c r="IG17" s="312"/>
      <c r="IH17" s="312"/>
      <c r="II17" s="312"/>
      <c r="IJ17" s="312"/>
      <c r="IK17" s="312"/>
      <c r="IL17" s="312"/>
      <c r="IM17" s="312"/>
      <c r="IN17" s="312"/>
      <c r="IO17" s="312"/>
      <c r="IP17" s="312"/>
      <c r="IQ17" s="312"/>
      <c r="IR17" s="312"/>
      <c r="IS17" s="312"/>
      <c r="IT17" s="312"/>
    </row>
    <row r="18" spans="1:254" s="313" customFormat="1" ht="21.75" customHeight="1">
      <c r="A18" s="708">
        <v>10</v>
      </c>
      <c r="B18" s="696" t="s">
        <v>235</v>
      </c>
      <c r="C18" s="691">
        <v>1</v>
      </c>
      <c r="D18" s="691">
        <v>1</v>
      </c>
      <c r="E18" s="692">
        <f t="shared" si="0"/>
        <v>100</v>
      </c>
      <c r="F18" s="691">
        <v>7</v>
      </c>
      <c r="G18" s="691">
        <v>0</v>
      </c>
      <c r="H18" s="691">
        <v>0</v>
      </c>
      <c r="I18" s="693">
        <f t="shared" si="1"/>
        <v>7</v>
      </c>
      <c r="J18" s="691">
        <v>7</v>
      </c>
      <c r="K18" s="695">
        <f t="shared" si="2"/>
        <v>100</v>
      </c>
      <c r="L18" s="691">
        <v>0</v>
      </c>
      <c r="M18" s="695"/>
      <c r="N18" s="691">
        <v>0</v>
      </c>
      <c r="O18" s="692"/>
      <c r="P18" s="693">
        <f t="shared" si="4"/>
        <v>7</v>
      </c>
      <c r="Q18" s="691">
        <v>0</v>
      </c>
      <c r="R18" s="692">
        <f t="shared" si="5"/>
        <v>0</v>
      </c>
      <c r="S18" s="691">
        <v>0</v>
      </c>
      <c r="T18" s="692"/>
      <c r="U18" s="691">
        <v>0</v>
      </c>
      <c r="V18" s="692"/>
      <c r="W18" s="693">
        <f t="shared" si="6"/>
        <v>0</v>
      </c>
      <c r="X18" s="694">
        <v>0</v>
      </c>
      <c r="Y18" s="709">
        <v>0</v>
      </c>
      <c r="Z18" s="311"/>
      <c r="AA18" s="311"/>
      <c r="AB18" s="311"/>
      <c r="AC18" s="451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2"/>
      <c r="DT18" s="312"/>
      <c r="DU18" s="312"/>
      <c r="DV18" s="312"/>
      <c r="DW18" s="312"/>
      <c r="DX18" s="312"/>
      <c r="DY18" s="312"/>
      <c r="DZ18" s="312"/>
      <c r="EA18" s="312"/>
      <c r="EB18" s="312"/>
      <c r="EC18" s="312"/>
      <c r="ED18" s="312"/>
      <c r="EE18" s="312"/>
      <c r="EF18" s="312"/>
      <c r="EG18" s="312"/>
      <c r="EH18" s="312"/>
      <c r="EI18" s="312"/>
      <c r="EJ18" s="312"/>
      <c r="EK18" s="312"/>
      <c r="EL18" s="312"/>
      <c r="EM18" s="312"/>
      <c r="EN18" s="312"/>
      <c r="EO18" s="312"/>
      <c r="EP18" s="312"/>
      <c r="EQ18" s="312"/>
      <c r="ER18" s="312"/>
      <c r="ES18" s="312"/>
      <c r="ET18" s="312"/>
      <c r="EU18" s="312"/>
      <c r="EV18" s="312"/>
      <c r="EW18" s="312"/>
      <c r="EX18" s="312"/>
      <c r="EY18" s="312"/>
      <c r="EZ18" s="312"/>
      <c r="FA18" s="312"/>
      <c r="FB18" s="312"/>
      <c r="FC18" s="312"/>
      <c r="FD18" s="312"/>
      <c r="FE18" s="312"/>
      <c r="FF18" s="312"/>
      <c r="FG18" s="312"/>
      <c r="FH18" s="312"/>
      <c r="FI18" s="312"/>
      <c r="FJ18" s="312"/>
      <c r="FK18" s="312"/>
      <c r="FL18" s="312"/>
      <c r="FM18" s="312"/>
      <c r="FN18" s="312"/>
      <c r="FO18" s="312"/>
      <c r="FP18" s="312"/>
      <c r="FQ18" s="312"/>
      <c r="FR18" s="312"/>
      <c r="FS18" s="312"/>
      <c r="FT18" s="312"/>
      <c r="FU18" s="312"/>
      <c r="FV18" s="312"/>
      <c r="FW18" s="312"/>
      <c r="FX18" s="312"/>
      <c r="FY18" s="312"/>
      <c r="FZ18" s="312"/>
      <c r="GA18" s="312"/>
      <c r="GB18" s="312"/>
      <c r="GC18" s="312"/>
      <c r="GD18" s="312"/>
      <c r="GE18" s="312"/>
      <c r="GF18" s="312"/>
      <c r="GG18" s="312"/>
      <c r="GH18" s="312"/>
      <c r="GI18" s="312"/>
      <c r="GJ18" s="312"/>
      <c r="GK18" s="312"/>
      <c r="GL18" s="312"/>
      <c r="GM18" s="312"/>
      <c r="GN18" s="312"/>
      <c r="GO18" s="312"/>
      <c r="GP18" s="312"/>
      <c r="GQ18" s="312"/>
      <c r="GR18" s="312"/>
      <c r="GS18" s="312"/>
      <c r="GT18" s="312"/>
      <c r="GU18" s="312"/>
      <c r="GV18" s="312"/>
      <c r="GW18" s="312"/>
      <c r="GX18" s="312"/>
      <c r="GY18" s="312"/>
      <c r="GZ18" s="312"/>
      <c r="HA18" s="312"/>
      <c r="HB18" s="312"/>
      <c r="HC18" s="312"/>
      <c r="HD18" s="312"/>
      <c r="HE18" s="312"/>
      <c r="HF18" s="312"/>
      <c r="HG18" s="312"/>
      <c r="HH18" s="312"/>
      <c r="HI18" s="312"/>
      <c r="HJ18" s="312"/>
      <c r="HK18" s="312"/>
      <c r="HL18" s="312"/>
      <c r="HM18" s="312"/>
      <c r="HN18" s="312"/>
      <c r="HO18" s="312"/>
      <c r="HP18" s="312"/>
      <c r="HQ18" s="312"/>
      <c r="HR18" s="312"/>
      <c r="HS18" s="312"/>
      <c r="HT18" s="312"/>
      <c r="HU18" s="312"/>
      <c r="HV18" s="312"/>
      <c r="HW18" s="312"/>
      <c r="HX18" s="312"/>
      <c r="HY18" s="312"/>
      <c r="HZ18" s="312"/>
      <c r="IA18" s="312"/>
      <c r="IB18" s="312"/>
      <c r="IC18" s="312"/>
      <c r="ID18" s="312"/>
      <c r="IE18" s="312"/>
      <c r="IF18" s="312"/>
      <c r="IG18" s="312"/>
      <c r="IH18" s="312"/>
      <c r="II18" s="312"/>
      <c r="IJ18" s="312"/>
      <c r="IK18" s="312"/>
      <c r="IL18" s="312"/>
      <c r="IM18" s="312"/>
      <c r="IN18" s="312"/>
      <c r="IO18" s="312"/>
      <c r="IP18" s="312"/>
      <c r="IQ18" s="312"/>
      <c r="IR18" s="312"/>
      <c r="IS18" s="312"/>
      <c r="IT18" s="312"/>
    </row>
    <row r="19" spans="1:254" s="313" customFormat="1" ht="20.25" customHeight="1">
      <c r="A19" s="708">
        <v>11</v>
      </c>
      <c r="B19" s="696" t="s">
        <v>236</v>
      </c>
      <c r="C19" s="691">
        <v>1</v>
      </c>
      <c r="D19" s="691">
        <v>1</v>
      </c>
      <c r="E19" s="692">
        <f t="shared" si="0"/>
        <v>100</v>
      </c>
      <c r="F19" s="691">
        <v>1</v>
      </c>
      <c r="G19" s="691">
        <v>0</v>
      </c>
      <c r="H19" s="691">
        <v>0</v>
      </c>
      <c r="I19" s="693">
        <f t="shared" si="1"/>
        <v>1</v>
      </c>
      <c r="J19" s="691">
        <v>1</v>
      </c>
      <c r="K19" s="695">
        <f t="shared" si="2"/>
        <v>100</v>
      </c>
      <c r="L19" s="691">
        <v>0</v>
      </c>
      <c r="M19" s="695"/>
      <c r="N19" s="691">
        <v>0</v>
      </c>
      <c r="O19" s="692"/>
      <c r="P19" s="693">
        <f t="shared" si="4"/>
        <v>1</v>
      </c>
      <c r="Q19" s="691">
        <v>0</v>
      </c>
      <c r="R19" s="692">
        <f t="shared" si="5"/>
        <v>0</v>
      </c>
      <c r="S19" s="691">
        <v>0</v>
      </c>
      <c r="T19" s="692"/>
      <c r="U19" s="691">
        <v>0</v>
      </c>
      <c r="V19" s="692"/>
      <c r="W19" s="693">
        <f t="shared" si="6"/>
        <v>0</v>
      </c>
      <c r="X19" s="694">
        <v>0</v>
      </c>
      <c r="Y19" s="709">
        <v>0</v>
      </c>
      <c r="Z19" s="311"/>
      <c r="AA19" s="311"/>
      <c r="AB19" s="311"/>
      <c r="AC19" s="451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2"/>
      <c r="BD19" s="312"/>
      <c r="BE19" s="312"/>
      <c r="BF19" s="312"/>
      <c r="BG19" s="312"/>
      <c r="BH19" s="312"/>
      <c r="BI19" s="312"/>
      <c r="BJ19" s="312"/>
      <c r="BK19" s="312"/>
      <c r="BL19" s="312"/>
      <c r="BM19" s="312"/>
      <c r="BN19" s="312"/>
      <c r="BO19" s="312"/>
      <c r="BP19" s="312"/>
      <c r="BQ19" s="312"/>
      <c r="BR19" s="312"/>
      <c r="BS19" s="312"/>
      <c r="BT19" s="312"/>
      <c r="BU19" s="312"/>
      <c r="BV19" s="312"/>
      <c r="BW19" s="312"/>
      <c r="BX19" s="312"/>
      <c r="BY19" s="312"/>
      <c r="BZ19" s="312"/>
      <c r="CA19" s="312"/>
      <c r="CB19" s="312"/>
      <c r="CC19" s="312"/>
      <c r="CD19" s="312"/>
      <c r="CE19" s="312"/>
      <c r="CF19" s="312"/>
      <c r="CG19" s="312"/>
      <c r="CH19" s="312"/>
      <c r="CI19" s="312"/>
      <c r="CJ19" s="312"/>
      <c r="CK19" s="312"/>
      <c r="CL19" s="312"/>
      <c r="CM19" s="312"/>
      <c r="CN19" s="312"/>
      <c r="CO19" s="312"/>
      <c r="CP19" s="312"/>
      <c r="CQ19" s="312"/>
      <c r="CR19" s="312"/>
      <c r="CS19" s="312"/>
      <c r="CT19" s="312"/>
      <c r="CU19" s="312"/>
      <c r="CV19" s="312"/>
      <c r="CW19" s="312"/>
      <c r="CX19" s="312"/>
      <c r="CY19" s="312"/>
      <c r="CZ19" s="312"/>
      <c r="DA19" s="312"/>
      <c r="DB19" s="312"/>
      <c r="DC19" s="312"/>
      <c r="DD19" s="312"/>
      <c r="DE19" s="312"/>
      <c r="DF19" s="312"/>
      <c r="DG19" s="312"/>
      <c r="DH19" s="312"/>
      <c r="DI19" s="312"/>
      <c r="DJ19" s="312"/>
      <c r="DK19" s="312"/>
      <c r="DL19" s="312"/>
      <c r="DM19" s="312"/>
      <c r="DN19" s="312"/>
      <c r="DO19" s="312"/>
      <c r="DP19" s="312"/>
      <c r="DQ19" s="312"/>
      <c r="DR19" s="312"/>
      <c r="DS19" s="312"/>
      <c r="DT19" s="312"/>
      <c r="DU19" s="312"/>
      <c r="DV19" s="312"/>
      <c r="DW19" s="312"/>
      <c r="DX19" s="312"/>
      <c r="DY19" s="312"/>
      <c r="DZ19" s="312"/>
      <c r="EA19" s="312"/>
      <c r="EB19" s="312"/>
      <c r="EC19" s="312"/>
      <c r="ED19" s="312"/>
      <c r="EE19" s="312"/>
      <c r="EF19" s="312"/>
      <c r="EG19" s="312"/>
      <c r="EH19" s="312"/>
      <c r="EI19" s="312"/>
      <c r="EJ19" s="312"/>
      <c r="EK19" s="312"/>
      <c r="EL19" s="312"/>
      <c r="EM19" s="312"/>
      <c r="EN19" s="312"/>
      <c r="EO19" s="312"/>
      <c r="EP19" s="312"/>
      <c r="EQ19" s="312"/>
      <c r="ER19" s="312"/>
      <c r="ES19" s="312"/>
      <c r="ET19" s="312"/>
      <c r="EU19" s="312"/>
      <c r="EV19" s="312"/>
      <c r="EW19" s="312"/>
      <c r="EX19" s="312"/>
      <c r="EY19" s="312"/>
      <c r="EZ19" s="312"/>
      <c r="FA19" s="312"/>
      <c r="FB19" s="312"/>
      <c r="FC19" s="312"/>
      <c r="FD19" s="312"/>
      <c r="FE19" s="312"/>
      <c r="FF19" s="312"/>
      <c r="FG19" s="312"/>
      <c r="FH19" s="312"/>
      <c r="FI19" s="312"/>
      <c r="FJ19" s="312"/>
      <c r="FK19" s="312"/>
      <c r="FL19" s="312"/>
      <c r="FM19" s="312"/>
      <c r="FN19" s="312"/>
      <c r="FO19" s="312"/>
      <c r="FP19" s="312"/>
      <c r="FQ19" s="312"/>
      <c r="FR19" s="312"/>
      <c r="FS19" s="312"/>
      <c r="FT19" s="312"/>
      <c r="FU19" s="312"/>
      <c r="FV19" s="312"/>
      <c r="FW19" s="312"/>
      <c r="FX19" s="312"/>
      <c r="FY19" s="312"/>
      <c r="FZ19" s="312"/>
      <c r="GA19" s="312"/>
      <c r="GB19" s="312"/>
      <c r="GC19" s="312"/>
      <c r="GD19" s="312"/>
      <c r="GE19" s="312"/>
      <c r="GF19" s="312"/>
      <c r="GG19" s="312"/>
      <c r="GH19" s="312"/>
      <c r="GI19" s="312"/>
      <c r="GJ19" s="312"/>
      <c r="GK19" s="312"/>
      <c r="GL19" s="312"/>
      <c r="GM19" s="312"/>
      <c r="GN19" s="312"/>
      <c r="GO19" s="312"/>
      <c r="GP19" s="312"/>
      <c r="GQ19" s="312"/>
      <c r="GR19" s="312"/>
      <c r="GS19" s="312"/>
      <c r="GT19" s="312"/>
      <c r="GU19" s="312"/>
      <c r="GV19" s="312"/>
      <c r="GW19" s="312"/>
      <c r="GX19" s="312"/>
      <c r="GY19" s="312"/>
      <c r="GZ19" s="312"/>
      <c r="HA19" s="312"/>
      <c r="HB19" s="312"/>
      <c r="HC19" s="312"/>
      <c r="HD19" s="312"/>
      <c r="HE19" s="312"/>
      <c r="HF19" s="312"/>
      <c r="HG19" s="312"/>
      <c r="HH19" s="312"/>
      <c r="HI19" s="312"/>
      <c r="HJ19" s="312"/>
      <c r="HK19" s="312"/>
      <c r="HL19" s="312"/>
      <c r="HM19" s="312"/>
      <c r="HN19" s="312"/>
      <c r="HO19" s="312"/>
      <c r="HP19" s="312"/>
      <c r="HQ19" s="312"/>
      <c r="HR19" s="312"/>
      <c r="HS19" s="312"/>
      <c r="HT19" s="312"/>
      <c r="HU19" s="312"/>
      <c r="HV19" s="312"/>
      <c r="HW19" s="312"/>
      <c r="HX19" s="312"/>
      <c r="HY19" s="312"/>
      <c r="HZ19" s="312"/>
      <c r="IA19" s="312"/>
      <c r="IB19" s="312"/>
      <c r="IC19" s="312"/>
      <c r="ID19" s="312"/>
      <c r="IE19" s="312"/>
      <c r="IF19" s="312"/>
      <c r="IG19" s="312"/>
      <c r="IH19" s="312"/>
      <c r="II19" s="312"/>
      <c r="IJ19" s="312"/>
      <c r="IK19" s="312"/>
      <c r="IL19" s="312"/>
      <c r="IM19" s="312"/>
      <c r="IN19" s="312"/>
      <c r="IO19" s="312"/>
      <c r="IP19" s="312"/>
      <c r="IQ19" s="312"/>
      <c r="IR19" s="312"/>
      <c r="IS19" s="312"/>
      <c r="IT19" s="312"/>
    </row>
    <row r="20" spans="1:254" s="313" customFormat="1" ht="18.75" customHeight="1">
      <c r="A20" s="708">
        <v>12</v>
      </c>
      <c r="B20" s="696" t="s">
        <v>237</v>
      </c>
      <c r="C20" s="691">
        <v>1</v>
      </c>
      <c r="D20" s="691">
        <v>1</v>
      </c>
      <c r="E20" s="692">
        <f t="shared" si="0"/>
        <v>100</v>
      </c>
      <c r="F20" s="691">
        <v>3</v>
      </c>
      <c r="G20" s="691">
        <v>0</v>
      </c>
      <c r="H20" s="691">
        <v>0</v>
      </c>
      <c r="I20" s="693">
        <f t="shared" si="1"/>
        <v>3</v>
      </c>
      <c r="J20" s="691">
        <v>3</v>
      </c>
      <c r="K20" s="695">
        <f t="shared" si="2"/>
        <v>100</v>
      </c>
      <c r="L20" s="691">
        <v>0</v>
      </c>
      <c r="M20" s="695"/>
      <c r="N20" s="691">
        <v>0</v>
      </c>
      <c r="O20" s="692"/>
      <c r="P20" s="693">
        <f t="shared" si="4"/>
        <v>3</v>
      </c>
      <c r="Q20" s="691">
        <v>0</v>
      </c>
      <c r="R20" s="692">
        <f t="shared" si="5"/>
        <v>0</v>
      </c>
      <c r="S20" s="691">
        <v>0</v>
      </c>
      <c r="T20" s="692"/>
      <c r="U20" s="691">
        <v>0</v>
      </c>
      <c r="V20" s="692"/>
      <c r="W20" s="693">
        <f t="shared" si="6"/>
        <v>0</v>
      </c>
      <c r="X20" s="694">
        <v>0</v>
      </c>
      <c r="Y20" s="709">
        <v>0</v>
      </c>
      <c r="Z20" s="311"/>
      <c r="AA20" s="311"/>
      <c r="AB20" s="311"/>
      <c r="AC20" s="451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2"/>
      <c r="BD20" s="312"/>
      <c r="BE20" s="312"/>
      <c r="BF20" s="312"/>
      <c r="BG20" s="312"/>
      <c r="BH20" s="312"/>
      <c r="BI20" s="312"/>
      <c r="BJ20" s="312"/>
      <c r="BK20" s="312"/>
      <c r="BL20" s="312"/>
      <c r="BM20" s="312"/>
      <c r="BN20" s="312"/>
      <c r="BO20" s="312"/>
      <c r="BP20" s="312"/>
      <c r="BQ20" s="312"/>
      <c r="BR20" s="312"/>
      <c r="BS20" s="312"/>
      <c r="BT20" s="312"/>
      <c r="BU20" s="312"/>
      <c r="BV20" s="312"/>
      <c r="BW20" s="312"/>
      <c r="BX20" s="312"/>
      <c r="BY20" s="312"/>
      <c r="BZ20" s="312"/>
      <c r="CA20" s="312"/>
      <c r="CB20" s="312"/>
      <c r="CC20" s="312"/>
      <c r="CD20" s="312"/>
      <c r="CE20" s="312"/>
      <c r="CF20" s="312"/>
      <c r="CG20" s="312"/>
      <c r="CH20" s="312"/>
      <c r="CI20" s="312"/>
      <c r="CJ20" s="312"/>
      <c r="CK20" s="312"/>
      <c r="CL20" s="312"/>
      <c r="CM20" s="312"/>
      <c r="CN20" s="312"/>
      <c r="CO20" s="312"/>
      <c r="CP20" s="312"/>
      <c r="CQ20" s="312"/>
      <c r="CR20" s="312"/>
      <c r="CS20" s="312"/>
      <c r="CT20" s="312"/>
      <c r="CU20" s="312"/>
      <c r="CV20" s="312"/>
      <c r="CW20" s="312"/>
      <c r="CX20" s="312"/>
      <c r="CY20" s="312"/>
      <c r="CZ20" s="312"/>
      <c r="DA20" s="312"/>
      <c r="DB20" s="312"/>
      <c r="DC20" s="312"/>
      <c r="DD20" s="312"/>
      <c r="DE20" s="312"/>
      <c r="DF20" s="312"/>
      <c r="DG20" s="312"/>
      <c r="DH20" s="312"/>
      <c r="DI20" s="312"/>
      <c r="DJ20" s="312"/>
      <c r="DK20" s="312"/>
      <c r="DL20" s="312"/>
      <c r="DM20" s="312"/>
      <c r="DN20" s="312"/>
      <c r="DO20" s="312"/>
      <c r="DP20" s="312"/>
      <c r="DQ20" s="312"/>
      <c r="DR20" s="312"/>
      <c r="DS20" s="312"/>
      <c r="DT20" s="312"/>
      <c r="DU20" s="312"/>
      <c r="DV20" s="312"/>
      <c r="DW20" s="312"/>
      <c r="DX20" s="312"/>
      <c r="DY20" s="312"/>
      <c r="DZ20" s="312"/>
      <c r="EA20" s="312"/>
      <c r="EB20" s="312"/>
      <c r="EC20" s="312"/>
      <c r="ED20" s="312"/>
      <c r="EE20" s="312"/>
      <c r="EF20" s="312"/>
      <c r="EG20" s="312"/>
      <c r="EH20" s="312"/>
      <c r="EI20" s="312"/>
      <c r="EJ20" s="312"/>
      <c r="EK20" s="312"/>
      <c r="EL20" s="312"/>
      <c r="EM20" s="312"/>
      <c r="EN20" s="312"/>
      <c r="EO20" s="312"/>
      <c r="EP20" s="312"/>
      <c r="EQ20" s="312"/>
      <c r="ER20" s="312"/>
      <c r="ES20" s="312"/>
      <c r="ET20" s="312"/>
      <c r="EU20" s="312"/>
      <c r="EV20" s="312"/>
      <c r="EW20" s="312"/>
      <c r="EX20" s="312"/>
      <c r="EY20" s="312"/>
      <c r="EZ20" s="312"/>
      <c r="FA20" s="312"/>
      <c r="FB20" s="312"/>
      <c r="FC20" s="312"/>
      <c r="FD20" s="312"/>
      <c r="FE20" s="312"/>
      <c r="FF20" s="312"/>
      <c r="FG20" s="312"/>
      <c r="FH20" s="312"/>
      <c r="FI20" s="312"/>
      <c r="FJ20" s="312"/>
      <c r="FK20" s="312"/>
      <c r="FL20" s="312"/>
      <c r="FM20" s="312"/>
      <c r="FN20" s="312"/>
      <c r="FO20" s="312"/>
      <c r="FP20" s="312"/>
      <c r="FQ20" s="312"/>
      <c r="FR20" s="312"/>
      <c r="FS20" s="312"/>
      <c r="FT20" s="312"/>
      <c r="FU20" s="312"/>
      <c r="FV20" s="312"/>
      <c r="FW20" s="312"/>
      <c r="FX20" s="312"/>
      <c r="FY20" s="312"/>
      <c r="FZ20" s="312"/>
      <c r="GA20" s="312"/>
      <c r="GB20" s="312"/>
      <c r="GC20" s="312"/>
      <c r="GD20" s="312"/>
      <c r="GE20" s="312"/>
      <c r="GF20" s="312"/>
      <c r="GG20" s="312"/>
      <c r="GH20" s="312"/>
      <c r="GI20" s="312"/>
      <c r="GJ20" s="312"/>
      <c r="GK20" s="312"/>
      <c r="GL20" s="312"/>
      <c r="GM20" s="312"/>
      <c r="GN20" s="312"/>
      <c r="GO20" s="312"/>
      <c r="GP20" s="312"/>
      <c r="GQ20" s="312"/>
      <c r="GR20" s="312"/>
      <c r="GS20" s="312"/>
      <c r="GT20" s="312"/>
      <c r="GU20" s="312"/>
      <c r="GV20" s="312"/>
      <c r="GW20" s="312"/>
      <c r="GX20" s="312"/>
      <c r="GY20" s="312"/>
      <c r="GZ20" s="312"/>
      <c r="HA20" s="312"/>
      <c r="HB20" s="312"/>
      <c r="HC20" s="312"/>
      <c r="HD20" s="312"/>
      <c r="HE20" s="312"/>
      <c r="HF20" s="312"/>
      <c r="HG20" s="312"/>
      <c r="HH20" s="312"/>
      <c r="HI20" s="312"/>
      <c r="HJ20" s="312"/>
      <c r="HK20" s="312"/>
      <c r="HL20" s="312"/>
      <c r="HM20" s="312"/>
      <c r="HN20" s="312"/>
      <c r="HO20" s="312"/>
      <c r="HP20" s="312"/>
      <c r="HQ20" s="312"/>
      <c r="HR20" s="312"/>
      <c r="HS20" s="312"/>
      <c r="HT20" s="312"/>
      <c r="HU20" s="312"/>
      <c r="HV20" s="312"/>
      <c r="HW20" s="312"/>
      <c r="HX20" s="312"/>
      <c r="HY20" s="312"/>
      <c r="HZ20" s="312"/>
      <c r="IA20" s="312"/>
      <c r="IB20" s="312"/>
      <c r="IC20" s="312"/>
      <c r="ID20" s="312"/>
      <c r="IE20" s="312"/>
      <c r="IF20" s="312"/>
      <c r="IG20" s="312"/>
      <c r="IH20" s="312"/>
      <c r="II20" s="312"/>
      <c r="IJ20" s="312"/>
      <c r="IK20" s="312"/>
      <c r="IL20" s="312"/>
      <c r="IM20" s="312"/>
      <c r="IN20" s="312"/>
      <c r="IO20" s="312"/>
      <c r="IP20" s="312"/>
      <c r="IQ20" s="312"/>
      <c r="IR20" s="312"/>
      <c r="IS20" s="312"/>
      <c r="IT20" s="312"/>
    </row>
    <row r="21" spans="1:254" s="313" customFormat="1" ht="18.75" customHeight="1">
      <c r="A21" s="708">
        <v>13</v>
      </c>
      <c r="B21" s="696" t="s">
        <v>32</v>
      </c>
      <c r="C21" s="691">
        <v>1</v>
      </c>
      <c r="D21" s="691">
        <v>1</v>
      </c>
      <c r="E21" s="692">
        <f t="shared" si="0"/>
        <v>100</v>
      </c>
      <c r="F21" s="691">
        <v>4</v>
      </c>
      <c r="G21" s="691">
        <v>1</v>
      </c>
      <c r="H21" s="691">
        <v>0</v>
      </c>
      <c r="I21" s="693">
        <f t="shared" si="1"/>
        <v>5</v>
      </c>
      <c r="J21" s="691">
        <v>4</v>
      </c>
      <c r="K21" s="695">
        <f t="shared" si="2"/>
        <v>100</v>
      </c>
      <c r="L21" s="691">
        <v>1</v>
      </c>
      <c r="M21" s="695">
        <f t="shared" si="3"/>
        <v>100</v>
      </c>
      <c r="N21" s="691">
        <v>0</v>
      </c>
      <c r="O21" s="692"/>
      <c r="P21" s="693">
        <f t="shared" si="4"/>
        <v>5</v>
      </c>
      <c r="Q21" s="691">
        <v>0</v>
      </c>
      <c r="R21" s="692">
        <f t="shared" si="5"/>
        <v>0</v>
      </c>
      <c r="S21" s="691">
        <v>0</v>
      </c>
      <c r="T21" s="692">
        <f>S21/L21*100</f>
        <v>0</v>
      </c>
      <c r="U21" s="691">
        <v>0</v>
      </c>
      <c r="V21" s="692"/>
      <c r="W21" s="693">
        <f t="shared" si="6"/>
        <v>0</v>
      </c>
      <c r="X21" s="694">
        <v>0</v>
      </c>
      <c r="Y21" s="709">
        <v>0</v>
      </c>
      <c r="Z21" s="311"/>
      <c r="AA21" s="311"/>
      <c r="AB21" s="311"/>
      <c r="AC21" s="451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2"/>
      <c r="BF21" s="312"/>
      <c r="BG21" s="312"/>
      <c r="BH21" s="312"/>
      <c r="BI21" s="312"/>
      <c r="BJ21" s="312"/>
      <c r="BK21" s="312"/>
      <c r="BL21" s="312"/>
      <c r="BM21" s="312"/>
      <c r="BN21" s="312"/>
      <c r="BO21" s="312"/>
      <c r="BP21" s="312"/>
      <c r="BQ21" s="312"/>
      <c r="BR21" s="312"/>
      <c r="BS21" s="312"/>
      <c r="BT21" s="312"/>
      <c r="BU21" s="312"/>
      <c r="BV21" s="312"/>
      <c r="BW21" s="312"/>
      <c r="BX21" s="312"/>
      <c r="BY21" s="312"/>
      <c r="BZ21" s="312"/>
      <c r="CA21" s="312"/>
      <c r="CB21" s="312"/>
      <c r="CC21" s="312"/>
      <c r="CD21" s="312"/>
      <c r="CE21" s="312"/>
      <c r="CF21" s="312"/>
      <c r="CG21" s="312"/>
      <c r="CH21" s="312"/>
      <c r="CI21" s="312"/>
      <c r="CJ21" s="312"/>
      <c r="CK21" s="312"/>
      <c r="CL21" s="312"/>
      <c r="CM21" s="312"/>
      <c r="CN21" s="312"/>
      <c r="CO21" s="312"/>
      <c r="CP21" s="312"/>
      <c r="CQ21" s="312"/>
      <c r="CR21" s="312"/>
      <c r="CS21" s="312"/>
      <c r="CT21" s="312"/>
      <c r="CU21" s="312"/>
      <c r="CV21" s="312"/>
      <c r="CW21" s="312"/>
      <c r="CX21" s="312"/>
      <c r="CY21" s="312"/>
      <c r="CZ21" s="312"/>
      <c r="DA21" s="312"/>
      <c r="DB21" s="312"/>
      <c r="DC21" s="312"/>
      <c r="DD21" s="312"/>
      <c r="DE21" s="312"/>
      <c r="DF21" s="312"/>
      <c r="DG21" s="312"/>
      <c r="DH21" s="312"/>
      <c r="DI21" s="312"/>
      <c r="DJ21" s="312"/>
      <c r="DK21" s="312"/>
      <c r="DL21" s="312"/>
      <c r="DM21" s="312"/>
      <c r="DN21" s="312"/>
      <c r="DO21" s="312"/>
      <c r="DP21" s="312"/>
      <c r="DQ21" s="312"/>
      <c r="DR21" s="312"/>
      <c r="DS21" s="312"/>
      <c r="DT21" s="312"/>
      <c r="DU21" s="312"/>
      <c r="DV21" s="312"/>
      <c r="DW21" s="312"/>
      <c r="DX21" s="312"/>
      <c r="DY21" s="312"/>
      <c r="DZ21" s="312"/>
      <c r="EA21" s="312"/>
      <c r="EB21" s="312"/>
      <c r="EC21" s="312"/>
      <c r="ED21" s="312"/>
      <c r="EE21" s="312"/>
      <c r="EF21" s="312"/>
      <c r="EG21" s="312"/>
      <c r="EH21" s="312"/>
      <c r="EI21" s="312"/>
      <c r="EJ21" s="312"/>
      <c r="EK21" s="312"/>
      <c r="EL21" s="312"/>
      <c r="EM21" s="312"/>
      <c r="EN21" s="312"/>
      <c r="EO21" s="312"/>
      <c r="EP21" s="312"/>
      <c r="EQ21" s="312"/>
      <c r="ER21" s="312"/>
      <c r="ES21" s="312"/>
      <c r="ET21" s="312"/>
      <c r="EU21" s="312"/>
      <c r="EV21" s="312"/>
      <c r="EW21" s="312"/>
      <c r="EX21" s="312"/>
      <c r="EY21" s="312"/>
      <c r="EZ21" s="312"/>
      <c r="FA21" s="312"/>
      <c r="FB21" s="312"/>
      <c r="FC21" s="312"/>
      <c r="FD21" s="312"/>
      <c r="FE21" s="312"/>
      <c r="FF21" s="312"/>
      <c r="FG21" s="312"/>
      <c r="FH21" s="312"/>
      <c r="FI21" s="312"/>
      <c r="FJ21" s="312"/>
      <c r="FK21" s="312"/>
      <c r="FL21" s="312"/>
      <c r="FM21" s="312"/>
      <c r="FN21" s="312"/>
      <c r="FO21" s="312"/>
      <c r="FP21" s="312"/>
      <c r="FQ21" s="312"/>
      <c r="FR21" s="312"/>
      <c r="FS21" s="312"/>
      <c r="FT21" s="312"/>
      <c r="FU21" s="312"/>
      <c r="FV21" s="312"/>
      <c r="FW21" s="312"/>
      <c r="FX21" s="312"/>
      <c r="FY21" s="312"/>
      <c r="FZ21" s="312"/>
      <c r="GA21" s="312"/>
      <c r="GB21" s="312"/>
      <c r="GC21" s="312"/>
      <c r="GD21" s="312"/>
      <c r="GE21" s="312"/>
      <c r="GF21" s="312"/>
      <c r="GG21" s="312"/>
      <c r="GH21" s="312"/>
      <c r="GI21" s="312"/>
      <c r="GJ21" s="312"/>
      <c r="GK21" s="312"/>
      <c r="GL21" s="312"/>
      <c r="GM21" s="312"/>
      <c r="GN21" s="312"/>
      <c r="GO21" s="312"/>
      <c r="GP21" s="312"/>
      <c r="GQ21" s="312"/>
      <c r="GR21" s="312"/>
      <c r="GS21" s="312"/>
      <c r="GT21" s="312"/>
      <c r="GU21" s="312"/>
      <c r="GV21" s="312"/>
      <c r="GW21" s="312"/>
      <c r="GX21" s="312"/>
      <c r="GY21" s="312"/>
      <c r="GZ21" s="312"/>
      <c r="HA21" s="312"/>
      <c r="HB21" s="312"/>
      <c r="HC21" s="312"/>
      <c r="HD21" s="312"/>
      <c r="HE21" s="312"/>
      <c r="HF21" s="312"/>
      <c r="HG21" s="312"/>
      <c r="HH21" s="312"/>
      <c r="HI21" s="312"/>
      <c r="HJ21" s="312"/>
      <c r="HK21" s="312"/>
      <c r="HL21" s="312"/>
      <c r="HM21" s="312"/>
      <c r="HN21" s="312"/>
      <c r="HO21" s="312"/>
      <c r="HP21" s="312"/>
      <c r="HQ21" s="312"/>
      <c r="HR21" s="312"/>
      <c r="HS21" s="312"/>
      <c r="HT21" s="312"/>
      <c r="HU21" s="312"/>
      <c r="HV21" s="312"/>
      <c r="HW21" s="312"/>
      <c r="HX21" s="312"/>
      <c r="HY21" s="312"/>
      <c r="HZ21" s="312"/>
      <c r="IA21" s="312"/>
      <c r="IB21" s="312"/>
      <c r="IC21" s="312"/>
      <c r="ID21" s="312"/>
      <c r="IE21" s="312"/>
      <c r="IF21" s="312"/>
      <c r="IG21" s="312"/>
      <c r="IH21" s="312"/>
      <c r="II21" s="312"/>
      <c r="IJ21" s="312"/>
      <c r="IK21" s="312"/>
      <c r="IL21" s="312"/>
      <c r="IM21" s="312"/>
      <c r="IN21" s="312"/>
      <c r="IO21" s="312"/>
      <c r="IP21" s="312"/>
      <c r="IQ21" s="312"/>
      <c r="IR21" s="312"/>
      <c r="IS21" s="312"/>
      <c r="IT21" s="312"/>
    </row>
    <row r="22" spans="1:254" s="313" customFormat="1" ht="18.75" customHeight="1">
      <c r="A22" s="708">
        <v>14</v>
      </c>
      <c r="B22" s="696" t="s">
        <v>238</v>
      </c>
      <c r="C22" s="691">
        <v>1</v>
      </c>
      <c r="D22" s="691">
        <v>1</v>
      </c>
      <c r="E22" s="692">
        <f t="shared" si="0"/>
        <v>100</v>
      </c>
      <c r="F22" s="691">
        <v>5</v>
      </c>
      <c r="G22" s="691">
        <v>1</v>
      </c>
      <c r="H22" s="691">
        <v>0</v>
      </c>
      <c r="I22" s="693">
        <f t="shared" si="1"/>
        <v>6</v>
      </c>
      <c r="J22" s="691">
        <v>5</v>
      </c>
      <c r="K22" s="695">
        <f t="shared" si="2"/>
        <v>100</v>
      </c>
      <c r="L22" s="691">
        <v>1</v>
      </c>
      <c r="M22" s="695">
        <f t="shared" si="3"/>
        <v>100</v>
      </c>
      <c r="N22" s="691">
        <v>0</v>
      </c>
      <c r="O22" s="692"/>
      <c r="P22" s="693">
        <f t="shared" si="4"/>
        <v>6</v>
      </c>
      <c r="Q22" s="691">
        <v>0</v>
      </c>
      <c r="R22" s="692">
        <f t="shared" si="5"/>
        <v>0</v>
      </c>
      <c r="S22" s="691">
        <v>0</v>
      </c>
      <c r="T22" s="692">
        <f>S22/L22*100</f>
        <v>0</v>
      </c>
      <c r="U22" s="691">
        <v>0</v>
      </c>
      <c r="V22" s="692"/>
      <c r="W22" s="693">
        <f t="shared" si="6"/>
        <v>0</v>
      </c>
      <c r="X22" s="694">
        <v>0</v>
      </c>
      <c r="Y22" s="709">
        <v>0</v>
      </c>
      <c r="Z22" s="311"/>
      <c r="AA22" s="311"/>
      <c r="AB22" s="311"/>
      <c r="AC22" s="451"/>
      <c r="AD22" s="312"/>
      <c r="AE22" s="312"/>
      <c r="AF22" s="312"/>
      <c r="AG22" s="312"/>
      <c r="AH22" s="312"/>
      <c r="AI22" s="312"/>
      <c r="AJ22" s="312"/>
      <c r="AK22" s="312"/>
      <c r="AL22" s="312"/>
      <c r="AM22" s="312"/>
      <c r="AN22" s="312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2"/>
      <c r="BD22" s="312"/>
      <c r="BE22" s="312"/>
      <c r="BF22" s="312"/>
      <c r="BG22" s="312"/>
      <c r="BH22" s="312"/>
      <c r="BI22" s="312"/>
      <c r="BJ22" s="312"/>
      <c r="BK22" s="312"/>
      <c r="BL22" s="312"/>
      <c r="BM22" s="312"/>
      <c r="BN22" s="312"/>
      <c r="BO22" s="312"/>
      <c r="BP22" s="312"/>
      <c r="BQ22" s="312"/>
      <c r="BR22" s="312"/>
      <c r="BS22" s="312"/>
      <c r="BT22" s="312"/>
      <c r="BU22" s="312"/>
      <c r="BV22" s="312"/>
      <c r="BW22" s="312"/>
      <c r="BX22" s="312"/>
      <c r="BY22" s="312"/>
      <c r="BZ22" s="312"/>
      <c r="CA22" s="312"/>
      <c r="CB22" s="312"/>
      <c r="CC22" s="312"/>
      <c r="CD22" s="312"/>
      <c r="CE22" s="312"/>
      <c r="CF22" s="312"/>
      <c r="CG22" s="312"/>
      <c r="CH22" s="312"/>
      <c r="CI22" s="312"/>
      <c r="CJ22" s="312"/>
      <c r="CK22" s="312"/>
      <c r="CL22" s="312"/>
      <c r="CM22" s="312"/>
      <c r="CN22" s="312"/>
      <c r="CO22" s="312"/>
      <c r="CP22" s="312"/>
      <c r="CQ22" s="312"/>
      <c r="CR22" s="312"/>
      <c r="CS22" s="312"/>
      <c r="CT22" s="312"/>
      <c r="CU22" s="312"/>
      <c r="CV22" s="312"/>
      <c r="CW22" s="312"/>
      <c r="CX22" s="312"/>
      <c r="CY22" s="312"/>
      <c r="CZ22" s="312"/>
      <c r="DA22" s="312"/>
      <c r="DB22" s="312"/>
      <c r="DC22" s="312"/>
      <c r="DD22" s="312"/>
      <c r="DE22" s="312"/>
      <c r="DF22" s="312"/>
      <c r="DG22" s="312"/>
      <c r="DH22" s="312"/>
      <c r="DI22" s="312"/>
      <c r="DJ22" s="312"/>
      <c r="DK22" s="312"/>
      <c r="DL22" s="312"/>
      <c r="DM22" s="312"/>
      <c r="DN22" s="312"/>
      <c r="DO22" s="312"/>
      <c r="DP22" s="312"/>
      <c r="DQ22" s="312"/>
      <c r="DR22" s="312"/>
      <c r="DS22" s="312"/>
      <c r="DT22" s="312"/>
      <c r="DU22" s="312"/>
      <c r="DV22" s="312"/>
      <c r="DW22" s="312"/>
      <c r="DX22" s="312"/>
      <c r="DY22" s="312"/>
      <c r="DZ22" s="312"/>
      <c r="EA22" s="312"/>
      <c r="EB22" s="312"/>
      <c r="EC22" s="312"/>
      <c r="ED22" s="312"/>
      <c r="EE22" s="312"/>
      <c r="EF22" s="312"/>
      <c r="EG22" s="312"/>
      <c r="EH22" s="312"/>
      <c r="EI22" s="312"/>
      <c r="EJ22" s="312"/>
      <c r="EK22" s="312"/>
      <c r="EL22" s="312"/>
      <c r="EM22" s="312"/>
      <c r="EN22" s="312"/>
      <c r="EO22" s="312"/>
      <c r="EP22" s="312"/>
      <c r="EQ22" s="312"/>
      <c r="ER22" s="312"/>
      <c r="ES22" s="312"/>
      <c r="ET22" s="312"/>
      <c r="EU22" s="312"/>
      <c r="EV22" s="312"/>
      <c r="EW22" s="312"/>
      <c r="EX22" s="312"/>
      <c r="EY22" s="312"/>
      <c r="EZ22" s="312"/>
      <c r="FA22" s="312"/>
      <c r="FB22" s="312"/>
      <c r="FC22" s="312"/>
      <c r="FD22" s="312"/>
      <c r="FE22" s="312"/>
      <c r="FF22" s="312"/>
      <c r="FG22" s="312"/>
      <c r="FH22" s="312"/>
      <c r="FI22" s="312"/>
      <c r="FJ22" s="312"/>
      <c r="FK22" s="312"/>
      <c r="FL22" s="312"/>
      <c r="FM22" s="312"/>
      <c r="FN22" s="312"/>
      <c r="FO22" s="312"/>
      <c r="FP22" s="312"/>
      <c r="FQ22" s="312"/>
      <c r="FR22" s="312"/>
      <c r="FS22" s="312"/>
      <c r="FT22" s="312"/>
      <c r="FU22" s="312"/>
      <c r="FV22" s="312"/>
      <c r="FW22" s="312"/>
      <c r="FX22" s="312"/>
      <c r="FY22" s="312"/>
      <c r="FZ22" s="312"/>
      <c r="GA22" s="312"/>
      <c r="GB22" s="312"/>
      <c r="GC22" s="312"/>
      <c r="GD22" s="312"/>
      <c r="GE22" s="312"/>
      <c r="GF22" s="312"/>
      <c r="GG22" s="312"/>
      <c r="GH22" s="312"/>
      <c r="GI22" s="312"/>
      <c r="GJ22" s="312"/>
      <c r="GK22" s="312"/>
      <c r="GL22" s="312"/>
      <c r="GM22" s="312"/>
      <c r="GN22" s="312"/>
      <c r="GO22" s="312"/>
      <c r="GP22" s="312"/>
      <c r="GQ22" s="312"/>
      <c r="GR22" s="312"/>
      <c r="GS22" s="312"/>
      <c r="GT22" s="312"/>
      <c r="GU22" s="312"/>
      <c r="GV22" s="312"/>
      <c r="GW22" s="312"/>
      <c r="GX22" s="312"/>
      <c r="GY22" s="312"/>
      <c r="GZ22" s="312"/>
      <c r="HA22" s="312"/>
      <c r="HB22" s="312"/>
      <c r="HC22" s="312"/>
      <c r="HD22" s="312"/>
      <c r="HE22" s="312"/>
      <c r="HF22" s="312"/>
      <c r="HG22" s="312"/>
      <c r="HH22" s="312"/>
      <c r="HI22" s="312"/>
      <c r="HJ22" s="312"/>
      <c r="HK22" s="312"/>
      <c r="HL22" s="312"/>
      <c r="HM22" s="312"/>
      <c r="HN22" s="312"/>
      <c r="HO22" s="312"/>
      <c r="HP22" s="312"/>
      <c r="HQ22" s="312"/>
      <c r="HR22" s="312"/>
      <c r="HS22" s="312"/>
      <c r="HT22" s="312"/>
      <c r="HU22" s="312"/>
      <c r="HV22" s="312"/>
      <c r="HW22" s="312"/>
      <c r="HX22" s="312"/>
      <c r="HY22" s="312"/>
      <c r="HZ22" s="312"/>
      <c r="IA22" s="312"/>
      <c r="IB22" s="312"/>
      <c r="IC22" s="312"/>
      <c r="ID22" s="312"/>
      <c r="IE22" s="312"/>
      <c r="IF22" s="312"/>
      <c r="IG22" s="312"/>
      <c r="IH22" s="312"/>
      <c r="II22" s="312"/>
      <c r="IJ22" s="312"/>
      <c r="IK22" s="312"/>
      <c r="IL22" s="312"/>
      <c r="IM22" s="312"/>
      <c r="IN22" s="312"/>
      <c r="IO22" s="312"/>
      <c r="IP22" s="312"/>
      <c r="IQ22" s="312"/>
      <c r="IR22" s="312"/>
      <c r="IS22" s="312"/>
      <c r="IT22" s="312"/>
    </row>
    <row r="23" spans="1:254" s="313" customFormat="1" ht="24.75" customHeight="1">
      <c r="A23" s="708">
        <v>15</v>
      </c>
      <c r="B23" s="696" t="s">
        <v>239</v>
      </c>
      <c r="C23" s="691">
        <v>1</v>
      </c>
      <c r="D23" s="691">
        <v>1</v>
      </c>
      <c r="E23" s="692">
        <f t="shared" si="0"/>
        <v>100</v>
      </c>
      <c r="F23" s="691">
        <v>9</v>
      </c>
      <c r="G23" s="691">
        <v>0</v>
      </c>
      <c r="H23" s="691">
        <v>1</v>
      </c>
      <c r="I23" s="693">
        <f t="shared" si="1"/>
        <v>10</v>
      </c>
      <c r="J23" s="691">
        <v>9</v>
      </c>
      <c r="K23" s="695">
        <f t="shared" si="2"/>
        <v>100</v>
      </c>
      <c r="L23" s="691">
        <v>0</v>
      </c>
      <c r="M23" s="695"/>
      <c r="N23" s="691">
        <v>0</v>
      </c>
      <c r="O23" s="692"/>
      <c r="P23" s="693">
        <f t="shared" si="4"/>
        <v>9</v>
      </c>
      <c r="Q23" s="691">
        <v>0</v>
      </c>
      <c r="R23" s="692">
        <f t="shared" si="5"/>
        <v>0</v>
      </c>
      <c r="S23" s="691">
        <v>0</v>
      </c>
      <c r="T23" s="692"/>
      <c r="U23" s="691">
        <v>0</v>
      </c>
      <c r="V23" s="692"/>
      <c r="W23" s="693">
        <f t="shared" si="6"/>
        <v>0</v>
      </c>
      <c r="X23" s="694">
        <v>0</v>
      </c>
      <c r="Y23" s="709">
        <v>0</v>
      </c>
      <c r="Z23" s="311"/>
      <c r="AA23" s="311"/>
      <c r="AB23" s="311"/>
      <c r="AC23" s="451"/>
      <c r="AD23" s="312"/>
      <c r="AE23" s="312"/>
      <c r="AF23" s="312"/>
      <c r="AG23" s="312"/>
      <c r="AH23" s="312"/>
      <c r="AI23" s="312"/>
      <c r="AJ23" s="312"/>
      <c r="AK23" s="312"/>
      <c r="AL23" s="312"/>
      <c r="AM23" s="312"/>
      <c r="AN23" s="312"/>
      <c r="AO23" s="312"/>
      <c r="AP23" s="312"/>
      <c r="AQ23" s="312"/>
      <c r="AR23" s="312"/>
      <c r="AS23" s="312"/>
      <c r="AT23" s="312"/>
      <c r="AU23" s="312"/>
      <c r="AV23" s="312"/>
      <c r="AW23" s="312"/>
      <c r="AX23" s="312"/>
      <c r="AY23" s="312"/>
      <c r="AZ23" s="312"/>
      <c r="BA23" s="312"/>
      <c r="BB23" s="312"/>
      <c r="BC23" s="312"/>
      <c r="BD23" s="312"/>
      <c r="BE23" s="312"/>
      <c r="BF23" s="312"/>
      <c r="BG23" s="312"/>
      <c r="BH23" s="312"/>
      <c r="BI23" s="312"/>
      <c r="BJ23" s="312"/>
      <c r="BK23" s="312"/>
      <c r="BL23" s="312"/>
      <c r="BM23" s="312"/>
      <c r="BN23" s="312"/>
      <c r="BO23" s="312"/>
      <c r="BP23" s="312"/>
      <c r="BQ23" s="312"/>
      <c r="BR23" s="312"/>
      <c r="BS23" s="312"/>
      <c r="BT23" s="312"/>
      <c r="BU23" s="312"/>
      <c r="BV23" s="312"/>
      <c r="BW23" s="312"/>
      <c r="BX23" s="312"/>
      <c r="BY23" s="312"/>
      <c r="BZ23" s="312"/>
      <c r="CA23" s="312"/>
      <c r="CB23" s="312"/>
      <c r="CC23" s="312"/>
      <c r="CD23" s="312"/>
      <c r="CE23" s="312"/>
      <c r="CF23" s="312"/>
      <c r="CG23" s="312"/>
      <c r="CH23" s="312"/>
      <c r="CI23" s="312"/>
      <c r="CJ23" s="312"/>
      <c r="CK23" s="312"/>
      <c r="CL23" s="312"/>
      <c r="CM23" s="312"/>
      <c r="CN23" s="312"/>
      <c r="CO23" s="312"/>
      <c r="CP23" s="312"/>
      <c r="CQ23" s="312"/>
      <c r="CR23" s="312"/>
      <c r="CS23" s="312"/>
      <c r="CT23" s="312"/>
      <c r="CU23" s="312"/>
      <c r="CV23" s="312"/>
      <c r="CW23" s="312"/>
      <c r="CX23" s="312"/>
      <c r="CY23" s="312"/>
      <c r="CZ23" s="312"/>
      <c r="DA23" s="312"/>
      <c r="DB23" s="312"/>
      <c r="DC23" s="312"/>
      <c r="DD23" s="312"/>
      <c r="DE23" s="312"/>
      <c r="DF23" s="312"/>
      <c r="DG23" s="312"/>
      <c r="DH23" s="312"/>
      <c r="DI23" s="312"/>
      <c r="DJ23" s="312"/>
      <c r="DK23" s="312"/>
      <c r="DL23" s="312"/>
      <c r="DM23" s="312"/>
      <c r="DN23" s="312"/>
      <c r="DO23" s="312"/>
      <c r="DP23" s="312"/>
      <c r="DQ23" s="312"/>
      <c r="DR23" s="312"/>
      <c r="DS23" s="312"/>
      <c r="DT23" s="312"/>
      <c r="DU23" s="312"/>
      <c r="DV23" s="312"/>
      <c r="DW23" s="312"/>
      <c r="DX23" s="312"/>
      <c r="DY23" s="312"/>
      <c r="DZ23" s="312"/>
      <c r="EA23" s="312"/>
      <c r="EB23" s="312"/>
      <c r="EC23" s="312"/>
      <c r="ED23" s="312"/>
      <c r="EE23" s="312"/>
      <c r="EF23" s="312"/>
      <c r="EG23" s="312"/>
      <c r="EH23" s="312"/>
      <c r="EI23" s="312"/>
      <c r="EJ23" s="312"/>
      <c r="EK23" s="312"/>
      <c r="EL23" s="312"/>
      <c r="EM23" s="312"/>
      <c r="EN23" s="312"/>
      <c r="EO23" s="312"/>
      <c r="EP23" s="312"/>
      <c r="EQ23" s="312"/>
      <c r="ER23" s="312"/>
      <c r="ES23" s="312"/>
      <c r="ET23" s="312"/>
      <c r="EU23" s="312"/>
      <c r="EV23" s="312"/>
      <c r="EW23" s="312"/>
      <c r="EX23" s="312"/>
      <c r="EY23" s="312"/>
      <c r="EZ23" s="312"/>
      <c r="FA23" s="312"/>
      <c r="FB23" s="312"/>
      <c r="FC23" s="312"/>
      <c r="FD23" s="312"/>
      <c r="FE23" s="312"/>
      <c r="FF23" s="312"/>
      <c r="FG23" s="312"/>
      <c r="FH23" s="312"/>
      <c r="FI23" s="312"/>
      <c r="FJ23" s="312"/>
      <c r="FK23" s="312"/>
      <c r="FL23" s="312"/>
      <c r="FM23" s="312"/>
      <c r="FN23" s="312"/>
      <c r="FO23" s="312"/>
      <c r="FP23" s="312"/>
      <c r="FQ23" s="312"/>
      <c r="FR23" s="312"/>
      <c r="FS23" s="312"/>
      <c r="FT23" s="312"/>
      <c r="FU23" s="312"/>
      <c r="FV23" s="312"/>
      <c r="FW23" s="312"/>
      <c r="FX23" s="312"/>
      <c r="FY23" s="312"/>
      <c r="FZ23" s="312"/>
      <c r="GA23" s="312"/>
      <c r="GB23" s="312"/>
      <c r="GC23" s="312"/>
      <c r="GD23" s="312"/>
      <c r="GE23" s="312"/>
      <c r="GF23" s="312"/>
      <c r="GG23" s="312"/>
      <c r="GH23" s="312"/>
      <c r="GI23" s="312"/>
      <c r="GJ23" s="312"/>
      <c r="GK23" s="312"/>
      <c r="GL23" s="312"/>
      <c r="GM23" s="312"/>
      <c r="GN23" s="312"/>
      <c r="GO23" s="312"/>
      <c r="GP23" s="312"/>
      <c r="GQ23" s="312"/>
      <c r="GR23" s="312"/>
      <c r="GS23" s="312"/>
      <c r="GT23" s="312"/>
      <c r="GU23" s="312"/>
      <c r="GV23" s="312"/>
      <c r="GW23" s="312"/>
      <c r="GX23" s="312"/>
      <c r="GY23" s="312"/>
      <c r="GZ23" s="312"/>
      <c r="HA23" s="312"/>
      <c r="HB23" s="312"/>
      <c r="HC23" s="312"/>
      <c r="HD23" s="312"/>
      <c r="HE23" s="312"/>
      <c r="HF23" s="312"/>
      <c r="HG23" s="312"/>
      <c r="HH23" s="312"/>
      <c r="HI23" s="312"/>
      <c r="HJ23" s="312"/>
      <c r="HK23" s="312"/>
      <c r="HL23" s="312"/>
      <c r="HM23" s="312"/>
      <c r="HN23" s="312"/>
      <c r="HO23" s="312"/>
      <c r="HP23" s="312"/>
      <c r="HQ23" s="312"/>
      <c r="HR23" s="312"/>
      <c r="HS23" s="312"/>
      <c r="HT23" s="312"/>
      <c r="HU23" s="312"/>
      <c r="HV23" s="312"/>
      <c r="HW23" s="312"/>
      <c r="HX23" s="312"/>
      <c r="HY23" s="312"/>
      <c r="HZ23" s="312"/>
      <c r="IA23" s="312"/>
      <c r="IB23" s="312"/>
      <c r="IC23" s="312"/>
      <c r="ID23" s="312"/>
      <c r="IE23" s="312"/>
      <c r="IF23" s="312"/>
      <c r="IG23" s="312"/>
      <c r="IH23" s="312"/>
      <c r="II23" s="312"/>
      <c r="IJ23" s="312"/>
      <c r="IK23" s="312"/>
      <c r="IL23" s="312"/>
      <c r="IM23" s="312"/>
      <c r="IN23" s="312"/>
      <c r="IO23" s="312"/>
      <c r="IP23" s="312"/>
      <c r="IQ23" s="312"/>
      <c r="IR23" s="312"/>
      <c r="IS23" s="312"/>
      <c r="IT23" s="312"/>
    </row>
    <row r="24" spans="1:254" s="313" customFormat="1" ht="19.5" customHeight="1">
      <c r="A24" s="708">
        <v>16</v>
      </c>
      <c r="B24" s="696" t="s">
        <v>240</v>
      </c>
      <c r="C24" s="691">
        <v>1</v>
      </c>
      <c r="D24" s="691">
        <v>1</v>
      </c>
      <c r="E24" s="692">
        <f t="shared" si="0"/>
        <v>100</v>
      </c>
      <c r="F24" s="691">
        <v>2</v>
      </c>
      <c r="G24" s="691">
        <v>1</v>
      </c>
      <c r="H24" s="691">
        <v>0</v>
      </c>
      <c r="I24" s="693">
        <f t="shared" si="1"/>
        <v>3</v>
      </c>
      <c r="J24" s="691">
        <v>2</v>
      </c>
      <c r="K24" s="695">
        <f t="shared" si="2"/>
        <v>100</v>
      </c>
      <c r="L24" s="691">
        <v>1</v>
      </c>
      <c r="M24" s="695">
        <f t="shared" si="3"/>
        <v>100</v>
      </c>
      <c r="N24" s="691">
        <v>0</v>
      </c>
      <c r="O24" s="692"/>
      <c r="P24" s="693">
        <f t="shared" si="4"/>
        <v>3</v>
      </c>
      <c r="Q24" s="691">
        <v>0</v>
      </c>
      <c r="R24" s="692">
        <f t="shared" si="5"/>
        <v>0</v>
      </c>
      <c r="S24" s="691">
        <v>0</v>
      </c>
      <c r="T24" s="692">
        <f>S24/L24*100</f>
        <v>0</v>
      </c>
      <c r="U24" s="691">
        <v>0</v>
      </c>
      <c r="V24" s="692"/>
      <c r="W24" s="693">
        <f t="shared" si="6"/>
        <v>0</v>
      </c>
      <c r="X24" s="694">
        <v>0</v>
      </c>
      <c r="Y24" s="709">
        <v>0</v>
      </c>
      <c r="Z24" s="311"/>
      <c r="AA24" s="311"/>
      <c r="AB24" s="311"/>
      <c r="AC24" s="451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2"/>
      <c r="AP24" s="312"/>
      <c r="AQ24" s="312"/>
      <c r="AR24" s="312"/>
      <c r="AS24" s="312"/>
      <c r="AT24" s="312"/>
      <c r="AU24" s="312"/>
      <c r="AV24" s="312"/>
      <c r="AW24" s="312"/>
      <c r="AX24" s="312"/>
      <c r="AY24" s="312"/>
      <c r="AZ24" s="312"/>
      <c r="BA24" s="312"/>
      <c r="BB24" s="312"/>
      <c r="BC24" s="312"/>
      <c r="BD24" s="312"/>
      <c r="BE24" s="312"/>
      <c r="BF24" s="312"/>
      <c r="BG24" s="312"/>
      <c r="BH24" s="312"/>
      <c r="BI24" s="312"/>
      <c r="BJ24" s="312"/>
      <c r="BK24" s="312"/>
      <c r="BL24" s="312"/>
      <c r="BM24" s="312"/>
      <c r="BN24" s="312"/>
      <c r="BO24" s="312"/>
      <c r="BP24" s="312"/>
      <c r="BQ24" s="312"/>
      <c r="BR24" s="312"/>
      <c r="BS24" s="312"/>
      <c r="BT24" s="312"/>
      <c r="BU24" s="312"/>
      <c r="BV24" s="312"/>
      <c r="BW24" s="312"/>
      <c r="BX24" s="312"/>
      <c r="BY24" s="312"/>
      <c r="BZ24" s="312"/>
      <c r="CA24" s="312"/>
      <c r="CB24" s="312"/>
      <c r="CC24" s="312"/>
      <c r="CD24" s="312"/>
      <c r="CE24" s="312"/>
      <c r="CF24" s="312"/>
      <c r="CG24" s="312"/>
      <c r="CH24" s="312"/>
      <c r="CI24" s="312"/>
      <c r="CJ24" s="312"/>
      <c r="CK24" s="312"/>
      <c r="CL24" s="312"/>
      <c r="CM24" s="312"/>
      <c r="CN24" s="312"/>
      <c r="CO24" s="312"/>
      <c r="CP24" s="312"/>
      <c r="CQ24" s="312"/>
      <c r="CR24" s="312"/>
      <c r="CS24" s="312"/>
      <c r="CT24" s="312"/>
      <c r="CU24" s="312"/>
      <c r="CV24" s="312"/>
      <c r="CW24" s="312"/>
      <c r="CX24" s="312"/>
      <c r="CY24" s="312"/>
      <c r="CZ24" s="312"/>
      <c r="DA24" s="312"/>
      <c r="DB24" s="312"/>
      <c r="DC24" s="312"/>
      <c r="DD24" s="312"/>
      <c r="DE24" s="312"/>
      <c r="DF24" s="312"/>
      <c r="DG24" s="312"/>
      <c r="DH24" s="312"/>
      <c r="DI24" s="312"/>
      <c r="DJ24" s="312"/>
      <c r="DK24" s="312"/>
      <c r="DL24" s="312"/>
      <c r="DM24" s="312"/>
      <c r="DN24" s="312"/>
      <c r="DO24" s="312"/>
      <c r="DP24" s="312"/>
      <c r="DQ24" s="312"/>
      <c r="DR24" s="312"/>
      <c r="DS24" s="312"/>
      <c r="DT24" s="312"/>
      <c r="DU24" s="312"/>
      <c r="DV24" s="312"/>
      <c r="DW24" s="312"/>
      <c r="DX24" s="312"/>
      <c r="DY24" s="312"/>
      <c r="DZ24" s="312"/>
      <c r="EA24" s="312"/>
      <c r="EB24" s="312"/>
      <c r="EC24" s="312"/>
      <c r="ED24" s="312"/>
      <c r="EE24" s="312"/>
      <c r="EF24" s="312"/>
      <c r="EG24" s="312"/>
      <c r="EH24" s="312"/>
      <c r="EI24" s="312"/>
      <c r="EJ24" s="312"/>
      <c r="EK24" s="312"/>
      <c r="EL24" s="312"/>
      <c r="EM24" s="312"/>
      <c r="EN24" s="312"/>
      <c r="EO24" s="312"/>
      <c r="EP24" s="312"/>
      <c r="EQ24" s="312"/>
      <c r="ER24" s="312"/>
      <c r="ES24" s="312"/>
      <c r="ET24" s="312"/>
      <c r="EU24" s="312"/>
      <c r="EV24" s="312"/>
      <c r="EW24" s="312"/>
      <c r="EX24" s="312"/>
      <c r="EY24" s="312"/>
      <c r="EZ24" s="312"/>
      <c r="FA24" s="312"/>
      <c r="FB24" s="312"/>
      <c r="FC24" s="312"/>
      <c r="FD24" s="312"/>
      <c r="FE24" s="312"/>
      <c r="FF24" s="312"/>
      <c r="FG24" s="312"/>
      <c r="FH24" s="312"/>
      <c r="FI24" s="312"/>
      <c r="FJ24" s="312"/>
      <c r="FK24" s="312"/>
      <c r="FL24" s="312"/>
      <c r="FM24" s="312"/>
      <c r="FN24" s="312"/>
      <c r="FO24" s="312"/>
      <c r="FP24" s="312"/>
      <c r="FQ24" s="312"/>
      <c r="FR24" s="312"/>
      <c r="FS24" s="312"/>
      <c r="FT24" s="312"/>
      <c r="FU24" s="312"/>
      <c r="FV24" s="312"/>
      <c r="FW24" s="312"/>
      <c r="FX24" s="312"/>
      <c r="FY24" s="312"/>
      <c r="FZ24" s="312"/>
      <c r="GA24" s="312"/>
      <c r="GB24" s="312"/>
      <c r="GC24" s="312"/>
      <c r="GD24" s="312"/>
      <c r="GE24" s="312"/>
      <c r="GF24" s="312"/>
      <c r="GG24" s="312"/>
      <c r="GH24" s="312"/>
      <c r="GI24" s="312"/>
      <c r="GJ24" s="312"/>
      <c r="GK24" s="312"/>
      <c r="GL24" s="312"/>
      <c r="GM24" s="312"/>
      <c r="GN24" s="312"/>
      <c r="GO24" s="312"/>
      <c r="GP24" s="312"/>
      <c r="GQ24" s="312"/>
      <c r="GR24" s="312"/>
      <c r="GS24" s="312"/>
      <c r="GT24" s="312"/>
      <c r="GU24" s="312"/>
      <c r="GV24" s="312"/>
      <c r="GW24" s="312"/>
      <c r="GX24" s="312"/>
      <c r="GY24" s="312"/>
      <c r="GZ24" s="312"/>
      <c r="HA24" s="312"/>
      <c r="HB24" s="312"/>
      <c r="HC24" s="312"/>
      <c r="HD24" s="312"/>
      <c r="HE24" s="312"/>
      <c r="HF24" s="312"/>
      <c r="HG24" s="312"/>
      <c r="HH24" s="312"/>
      <c r="HI24" s="312"/>
      <c r="HJ24" s="312"/>
      <c r="HK24" s="312"/>
      <c r="HL24" s="312"/>
      <c r="HM24" s="312"/>
      <c r="HN24" s="312"/>
      <c r="HO24" s="312"/>
      <c r="HP24" s="312"/>
      <c r="HQ24" s="312"/>
      <c r="HR24" s="312"/>
      <c r="HS24" s="312"/>
      <c r="HT24" s="312"/>
      <c r="HU24" s="312"/>
      <c r="HV24" s="312"/>
      <c r="HW24" s="312"/>
      <c r="HX24" s="312"/>
      <c r="HY24" s="312"/>
      <c r="HZ24" s="312"/>
      <c r="IA24" s="312"/>
      <c r="IB24" s="312"/>
      <c r="IC24" s="312"/>
      <c r="ID24" s="312"/>
      <c r="IE24" s="312"/>
      <c r="IF24" s="312"/>
      <c r="IG24" s="312"/>
      <c r="IH24" s="312"/>
      <c r="II24" s="312"/>
      <c r="IJ24" s="312"/>
      <c r="IK24" s="312"/>
      <c r="IL24" s="312"/>
      <c r="IM24" s="312"/>
      <c r="IN24" s="312"/>
      <c r="IO24" s="312"/>
      <c r="IP24" s="312"/>
      <c r="IQ24" s="312"/>
      <c r="IR24" s="312"/>
      <c r="IS24" s="312"/>
      <c r="IT24" s="312"/>
    </row>
    <row r="25" spans="1:254" s="313" customFormat="1" ht="20.25" customHeight="1">
      <c r="A25" s="708">
        <v>17</v>
      </c>
      <c r="B25" s="696" t="s">
        <v>241</v>
      </c>
      <c r="C25" s="691">
        <v>1</v>
      </c>
      <c r="D25" s="691"/>
      <c r="E25" s="692">
        <f t="shared" si="0"/>
        <v>0</v>
      </c>
      <c r="F25" s="691">
        <v>2</v>
      </c>
      <c r="G25" s="691">
        <v>0</v>
      </c>
      <c r="H25" s="691">
        <v>0</v>
      </c>
      <c r="I25" s="693">
        <f t="shared" si="1"/>
        <v>2</v>
      </c>
      <c r="J25" s="691">
        <v>0</v>
      </c>
      <c r="K25" s="695">
        <f t="shared" si="2"/>
        <v>0</v>
      </c>
      <c r="L25" s="691">
        <v>0</v>
      </c>
      <c r="M25" s="695"/>
      <c r="N25" s="691">
        <v>0</v>
      </c>
      <c r="O25" s="692"/>
      <c r="P25" s="693">
        <f t="shared" si="4"/>
        <v>0</v>
      </c>
      <c r="Q25" s="691">
        <v>0</v>
      </c>
      <c r="R25" s="692"/>
      <c r="S25" s="691">
        <v>0</v>
      </c>
      <c r="T25" s="692"/>
      <c r="U25" s="691">
        <v>0</v>
      </c>
      <c r="V25" s="692"/>
      <c r="W25" s="693">
        <f t="shared" si="6"/>
        <v>0</v>
      </c>
      <c r="X25" s="694">
        <v>0</v>
      </c>
      <c r="Y25" s="709">
        <v>0</v>
      </c>
      <c r="Z25" s="311"/>
      <c r="AA25" s="311"/>
      <c r="AB25" s="311"/>
      <c r="AC25" s="451"/>
      <c r="AD25" s="312"/>
      <c r="AE25" s="312"/>
      <c r="AF25" s="312"/>
      <c r="AG25" s="312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2"/>
      <c r="CC25" s="312"/>
      <c r="CD25" s="312"/>
      <c r="CE25" s="312"/>
      <c r="CF25" s="312"/>
      <c r="CG25" s="312"/>
      <c r="CH25" s="312"/>
      <c r="CI25" s="312"/>
      <c r="CJ25" s="312"/>
      <c r="CK25" s="312"/>
      <c r="CL25" s="312"/>
      <c r="CM25" s="312"/>
      <c r="CN25" s="312"/>
      <c r="CO25" s="312"/>
      <c r="CP25" s="312"/>
      <c r="CQ25" s="312"/>
      <c r="CR25" s="312"/>
      <c r="CS25" s="312"/>
      <c r="CT25" s="312"/>
      <c r="CU25" s="312"/>
      <c r="CV25" s="312"/>
      <c r="CW25" s="312"/>
      <c r="CX25" s="312"/>
      <c r="CY25" s="312"/>
      <c r="CZ25" s="312"/>
      <c r="DA25" s="312"/>
      <c r="DB25" s="312"/>
      <c r="DC25" s="312"/>
      <c r="DD25" s="312"/>
      <c r="DE25" s="312"/>
      <c r="DF25" s="312"/>
      <c r="DG25" s="312"/>
      <c r="DH25" s="312"/>
      <c r="DI25" s="312"/>
      <c r="DJ25" s="312"/>
      <c r="DK25" s="312"/>
      <c r="DL25" s="312"/>
      <c r="DM25" s="312"/>
      <c r="DN25" s="312"/>
      <c r="DO25" s="312"/>
      <c r="DP25" s="312"/>
      <c r="DQ25" s="312"/>
      <c r="DR25" s="312"/>
      <c r="DS25" s="312"/>
      <c r="DT25" s="312"/>
      <c r="DU25" s="312"/>
      <c r="DV25" s="312"/>
      <c r="DW25" s="312"/>
      <c r="DX25" s="312"/>
      <c r="DY25" s="312"/>
      <c r="DZ25" s="312"/>
      <c r="EA25" s="312"/>
      <c r="EB25" s="312"/>
      <c r="EC25" s="312"/>
      <c r="ED25" s="312"/>
      <c r="EE25" s="312"/>
      <c r="EF25" s="312"/>
      <c r="EG25" s="312"/>
      <c r="EH25" s="312"/>
      <c r="EI25" s="312"/>
      <c r="EJ25" s="312"/>
      <c r="EK25" s="312"/>
      <c r="EL25" s="312"/>
      <c r="EM25" s="312"/>
      <c r="EN25" s="312"/>
      <c r="EO25" s="312"/>
      <c r="EP25" s="312"/>
      <c r="EQ25" s="312"/>
      <c r="ER25" s="312"/>
      <c r="ES25" s="312"/>
      <c r="ET25" s="312"/>
      <c r="EU25" s="312"/>
      <c r="EV25" s="312"/>
      <c r="EW25" s="312"/>
      <c r="EX25" s="312"/>
      <c r="EY25" s="312"/>
      <c r="EZ25" s="312"/>
      <c r="FA25" s="312"/>
      <c r="FB25" s="312"/>
      <c r="FC25" s="312"/>
      <c r="FD25" s="312"/>
      <c r="FE25" s="312"/>
      <c r="FF25" s="312"/>
      <c r="FG25" s="312"/>
      <c r="FH25" s="312"/>
      <c r="FI25" s="312"/>
      <c r="FJ25" s="312"/>
      <c r="FK25" s="312"/>
      <c r="FL25" s="312"/>
      <c r="FM25" s="312"/>
      <c r="FN25" s="312"/>
      <c r="FO25" s="312"/>
      <c r="FP25" s="312"/>
      <c r="FQ25" s="312"/>
      <c r="FR25" s="312"/>
      <c r="FS25" s="312"/>
      <c r="FT25" s="312"/>
      <c r="FU25" s="312"/>
      <c r="FV25" s="312"/>
      <c r="FW25" s="312"/>
      <c r="FX25" s="312"/>
      <c r="FY25" s="312"/>
      <c r="FZ25" s="312"/>
      <c r="GA25" s="312"/>
      <c r="GB25" s="312"/>
      <c r="GC25" s="312"/>
      <c r="GD25" s="312"/>
      <c r="GE25" s="312"/>
      <c r="GF25" s="312"/>
      <c r="GG25" s="312"/>
      <c r="GH25" s="312"/>
      <c r="GI25" s="312"/>
      <c r="GJ25" s="312"/>
      <c r="GK25" s="312"/>
      <c r="GL25" s="312"/>
      <c r="GM25" s="312"/>
      <c r="GN25" s="312"/>
      <c r="GO25" s="312"/>
      <c r="GP25" s="312"/>
      <c r="GQ25" s="312"/>
      <c r="GR25" s="312"/>
      <c r="GS25" s="312"/>
      <c r="GT25" s="312"/>
      <c r="GU25" s="312"/>
      <c r="GV25" s="312"/>
      <c r="GW25" s="312"/>
      <c r="GX25" s="312"/>
      <c r="GY25" s="312"/>
      <c r="GZ25" s="312"/>
      <c r="HA25" s="312"/>
      <c r="HB25" s="312"/>
      <c r="HC25" s="312"/>
      <c r="HD25" s="312"/>
      <c r="HE25" s="312"/>
      <c r="HF25" s="312"/>
      <c r="HG25" s="312"/>
      <c r="HH25" s="312"/>
      <c r="HI25" s="312"/>
      <c r="HJ25" s="312"/>
      <c r="HK25" s="312"/>
      <c r="HL25" s="312"/>
      <c r="HM25" s="312"/>
      <c r="HN25" s="312"/>
      <c r="HO25" s="312"/>
      <c r="HP25" s="312"/>
      <c r="HQ25" s="312"/>
      <c r="HR25" s="312"/>
      <c r="HS25" s="312"/>
      <c r="HT25" s="312"/>
      <c r="HU25" s="312"/>
      <c r="HV25" s="312"/>
      <c r="HW25" s="312"/>
      <c r="HX25" s="312"/>
      <c r="HY25" s="312"/>
      <c r="HZ25" s="312"/>
      <c r="IA25" s="312"/>
      <c r="IB25" s="312"/>
      <c r="IC25" s="312"/>
      <c r="ID25" s="312"/>
      <c r="IE25" s="312"/>
      <c r="IF25" s="312"/>
      <c r="IG25" s="312"/>
      <c r="IH25" s="312"/>
      <c r="II25" s="312"/>
      <c r="IJ25" s="312"/>
      <c r="IK25" s="312"/>
      <c r="IL25" s="312"/>
      <c r="IM25" s="312"/>
      <c r="IN25" s="312"/>
      <c r="IO25" s="312"/>
      <c r="IP25" s="312"/>
      <c r="IQ25" s="312"/>
      <c r="IR25" s="312"/>
      <c r="IS25" s="312"/>
      <c r="IT25" s="312"/>
    </row>
    <row r="26" spans="1:254" s="313" customFormat="1" ht="21" customHeight="1">
      <c r="A26" s="708">
        <v>18</v>
      </c>
      <c r="B26" s="696" t="s">
        <v>242</v>
      </c>
      <c r="C26" s="691">
        <v>1</v>
      </c>
      <c r="D26" s="691">
        <v>1</v>
      </c>
      <c r="E26" s="692">
        <f t="shared" si="0"/>
        <v>100</v>
      </c>
      <c r="F26" s="691">
        <v>10</v>
      </c>
      <c r="G26" s="691">
        <v>0</v>
      </c>
      <c r="H26" s="691">
        <v>0</v>
      </c>
      <c r="I26" s="693">
        <f t="shared" si="1"/>
        <v>10</v>
      </c>
      <c r="J26" s="691">
        <v>7</v>
      </c>
      <c r="K26" s="695">
        <f t="shared" si="2"/>
        <v>70</v>
      </c>
      <c r="L26" s="691">
        <v>0</v>
      </c>
      <c r="M26" s="695"/>
      <c r="N26" s="691">
        <v>0</v>
      </c>
      <c r="O26" s="692"/>
      <c r="P26" s="693">
        <f t="shared" si="4"/>
        <v>7</v>
      </c>
      <c r="Q26" s="691">
        <v>0</v>
      </c>
      <c r="R26" s="692">
        <f t="shared" si="5"/>
        <v>0</v>
      </c>
      <c r="S26" s="691">
        <v>0</v>
      </c>
      <c r="T26" s="692"/>
      <c r="U26" s="691">
        <v>0</v>
      </c>
      <c r="V26" s="692"/>
      <c r="W26" s="693">
        <f t="shared" si="6"/>
        <v>0</v>
      </c>
      <c r="X26" s="694">
        <v>0</v>
      </c>
      <c r="Y26" s="709">
        <v>0</v>
      </c>
      <c r="Z26" s="311"/>
      <c r="AA26" s="311"/>
      <c r="AB26" s="311"/>
      <c r="AC26" s="451"/>
      <c r="AD26" s="312"/>
      <c r="AE26" s="312"/>
      <c r="AF26" s="312"/>
      <c r="AG26" s="312"/>
      <c r="AH26" s="312"/>
      <c r="AI26" s="312"/>
      <c r="AJ26" s="312"/>
      <c r="AK26" s="312"/>
      <c r="AL26" s="312"/>
      <c r="AM26" s="312"/>
      <c r="AN26" s="312"/>
      <c r="AO26" s="312"/>
      <c r="AP26" s="312"/>
      <c r="AQ26" s="312"/>
      <c r="AR26" s="312"/>
      <c r="AS26" s="312"/>
      <c r="AT26" s="312"/>
      <c r="AU26" s="312"/>
      <c r="AV26" s="312"/>
      <c r="AW26" s="312"/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2"/>
      <c r="BJ26" s="312"/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2"/>
      <c r="CC26" s="312"/>
      <c r="CD26" s="312"/>
      <c r="CE26" s="312"/>
      <c r="CF26" s="312"/>
      <c r="CG26" s="312"/>
      <c r="CH26" s="312"/>
      <c r="CI26" s="312"/>
      <c r="CJ26" s="312"/>
      <c r="CK26" s="312"/>
      <c r="CL26" s="312"/>
      <c r="CM26" s="312"/>
      <c r="CN26" s="312"/>
      <c r="CO26" s="312"/>
      <c r="CP26" s="312"/>
      <c r="CQ26" s="312"/>
      <c r="CR26" s="312"/>
      <c r="CS26" s="312"/>
      <c r="CT26" s="312"/>
      <c r="CU26" s="312"/>
      <c r="CV26" s="312"/>
      <c r="CW26" s="312"/>
      <c r="CX26" s="312"/>
      <c r="CY26" s="312"/>
      <c r="CZ26" s="312"/>
      <c r="DA26" s="312"/>
      <c r="DB26" s="312"/>
      <c r="DC26" s="312"/>
      <c r="DD26" s="312"/>
      <c r="DE26" s="312"/>
      <c r="DF26" s="312"/>
      <c r="DG26" s="312"/>
      <c r="DH26" s="312"/>
      <c r="DI26" s="312"/>
      <c r="DJ26" s="312"/>
      <c r="DK26" s="312"/>
      <c r="DL26" s="312"/>
      <c r="DM26" s="312"/>
      <c r="DN26" s="312"/>
      <c r="DO26" s="312"/>
      <c r="DP26" s="312"/>
      <c r="DQ26" s="312"/>
      <c r="DR26" s="312"/>
      <c r="DS26" s="312"/>
      <c r="DT26" s="312"/>
      <c r="DU26" s="312"/>
      <c r="DV26" s="312"/>
      <c r="DW26" s="312"/>
      <c r="DX26" s="312"/>
      <c r="DY26" s="312"/>
      <c r="DZ26" s="312"/>
      <c r="EA26" s="312"/>
      <c r="EB26" s="312"/>
      <c r="EC26" s="312"/>
      <c r="ED26" s="312"/>
      <c r="EE26" s="312"/>
      <c r="EF26" s="312"/>
      <c r="EG26" s="312"/>
      <c r="EH26" s="312"/>
      <c r="EI26" s="312"/>
      <c r="EJ26" s="312"/>
      <c r="EK26" s="312"/>
      <c r="EL26" s="312"/>
      <c r="EM26" s="312"/>
      <c r="EN26" s="312"/>
      <c r="EO26" s="312"/>
      <c r="EP26" s="312"/>
      <c r="EQ26" s="312"/>
      <c r="ER26" s="312"/>
      <c r="ES26" s="312"/>
      <c r="ET26" s="312"/>
      <c r="EU26" s="312"/>
      <c r="EV26" s="312"/>
      <c r="EW26" s="312"/>
      <c r="EX26" s="312"/>
      <c r="EY26" s="312"/>
      <c r="EZ26" s="312"/>
      <c r="FA26" s="312"/>
      <c r="FB26" s="312"/>
      <c r="FC26" s="312"/>
      <c r="FD26" s="312"/>
      <c r="FE26" s="312"/>
      <c r="FF26" s="312"/>
      <c r="FG26" s="312"/>
      <c r="FH26" s="312"/>
      <c r="FI26" s="312"/>
      <c r="FJ26" s="312"/>
      <c r="FK26" s="312"/>
      <c r="FL26" s="312"/>
      <c r="FM26" s="312"/>
      <c r="FN26" s="312"/>
      <c r="FO26" s="312"/>
      <c r="FP26" s="312"/>
      <c r="FQ26" s="312"/>
      <c r="FR26" s="312"/>
      <c r="FS26" s="312"/>
      <c r="FT26" s="312"/>
      <c r="FU26" s="312"/>
      <c r="FV26" s="312"/>
      <c r="FW26" s="312"/>
      <c r="FX26" s="312"/>
      <c r="FY26" s="312"/>
      <c r="FZ26" s="312"/>
      <c r="GA26" s="312"/>
      <c r="GB26" s="312"/>
      <c r="GC26" s="312"/>
      <c r="GD26" s="312"/>
      <c r="GE26" s="312"/>
      <c r="GF26" s="312"/>
      <c r="GG26" s="312"/>
      <c r="GH26" s="312"/>
      <c r="GI26" s="312"/>
      <c r="GJ26" s="312"/>
      <c r="GK26" s="312"/>
      <c r="GL26" s="312"/>
      <c r="GM26" s="312"/>
      <c r="GN26" s="312"/>
      <c r="GO26" s="312"/>
      <c r="GP26" s="312"/>
      <c r="GQ26" s="312"/>
      <c r="GR26" s="312"/>
      <c r="GS26" s="312"/>
      <c r="GT26" s="312"/>
      <c r="GU26" s="312"/>
      <c r="GV26" s="312"/>
      <c r="GW26" s="312"/>
      <c r="GX26" s="312"/>
      <c r="GY26" s="312"/>
      <c r="GZ26" s="312"/>
      <c r="HA26" s="312"/>
      <c r="HB26" s="312"/>
      <c r="HC26" s="312"/>
      <c r="HD26" s="312"/>
      <c r="HE26" s="312"/>
      <c r="HF26" s="312"/>
      <c r="HG26" s="312"/>
      <c r="HH26" s="312"/>
      <c r="HI26" s="312"/>
      <c r="HJ26" s="312"/>
      <c r="HK26" s="312"/>
      <c r="HL26" s="312"/>
      <c r="HM26" s="312"/>
      <c r="HN26" s="312"/>
      <c r="HO26" s="312"/>
      <c r="HP26" s="312"/>
      <c r="HQ26" s="312"/>
      <c r="HR26" s="312"/>
      <c r="HS26" s="312"/>
      <c r="HT26" s="312"/>
      <c r="HU26" s="312"/>
      <c r="HV26" s="312"/>
      <c r="HW26" s="312"/>
      <c r="HX26" s="312"/>
      <c r="HY26" s="312"/>
      <c r="HZ26" s="312"/>
      <c r="IA26" s="312"/>
      <c r="IB26" s="312"/>
      <c r="IC26" s="312"/>
      <c r="ID26" s="312"/>
      <c r="IE26" s="312"/>
      <c r="IF26" s="312"/>
      <c r="IG26" s="312"/>
      <c r="IH26" s="312"/>
      <c r="II26" s="312"/>
      <c r="IJ26" s="312"/>
      <c r="IK26" s="312"/>
      <c r="IL26" s="312"/>
      <c r="IM26" s="312"/>
      <c r="IN26" s="312"/>
      <c r="IO26" s="312"/>
      <c r="IP26" s="312"/>
      <c r="IQ26" s="312"/>
      <c r="IR26" s="312"/>
      <c r="IS26" s="312"/>
      <c r="IT26" s="312"/>
    </row>
    <row r="27" spans="1:254" s="313" customFormat="1" ht="22.5" customHeight="1">
      <c r="A27" s="708">
        <v>19</v>
      </c>
      <c r="B27" s="696" t="s">
        <v>243</v>
      </c>
      <c r="C27" s="691">
        <v>1</v>
      </c>
      <c r="D27" s="691">
        <v>1</v>
      </c>
      <c r="E27" s="692">
        <f t="shared" si="0"/>
        <v>100</v>
      </c>
      <c r="F27" s="691">
        <v>15</v>
      </c>
      <c r="G27" s="691">
        <v>5</v>
      </c>
      <c r="H27" s="691">
        <v>0</v>
      </c>
      <c r="I27" s="693">
        <f t="shared" si="1"/>
        <v>20</v>
      </c>
      <c r="J27" s="691">
        <v>15</v>
      </c>
      <c r="K27" s="695">
        <f t="shared" si="2"/>
        <v>100</v>
      </c>
      <c r="L27" s="691">
        <v>5</v>
      </c>
      <c r="M27" s="695">
        <f t="shared" si="3"/>
        <v>100</v>
      </c>
      <c r="N27" s="691">
        <v>0</v>
      </c>
      <c r="O27" s="692"/>
      <c r="P27" s="693">
        <f t="shared" si="4"/>
        <v>20</v>
      </c>
      <c r="Q27" s="691">
        <v>0</v>
      </c>
      <c r="R27" s="692">
        <f t="shared" si="5"/>
        <v>0</v>
      </c>
      <c r="S27" s="691">
        <v>0</v>
      </c>
      <c r="T27" s="692">
        <f>S27/L27*100</f>
        <v>0</v>
      </c>
      <c r="U27" s="691">
        <v>0</v>
      </c>
      <c r="V27" s="692"/>
      <c r="W27" s="693">
        <f t="shared" si="6"/>
        <v>0</v>
      </c>
      <c r="X27" s="694">
        <v>0</v>
      </c>
      <c r="Y27" s="709">
        <v>0</v>
      </c>
      <c r="Z27" s="311"/>
      <c r="AA27" s="311"/>
      <c r="AB27" s="311"/>
      <c r="AC27" s="451"/>
      <c r="AD27" s="312"/>
      <c r="AE27" s="312"/>
      <c r="AF27" s="312"/>
      <c r="AG27" s="312"/>
      <c r="AH27" s="312"/>
      <c r="AI27" s="312"/>
      <c r="AJ27" s="312"/>
      <c r="AK27" s="312"/>
      <c r="AL27" s="312"/>
      <c r="AM27" s="312"/>
      <c r="AN27" s="312"/>
      <c r="AO27" s="312"/>
      <c r="AP27" s="312"/>
      <c r="AQ27" s="312"/>
      <c r="AR27" s="312"/>
      <c r="AS27" s="312"/>
      <c r="AT27" s="312"/>
      <c r="AU27" s="312"/>
      <c r="AV27" s="312"/>
      <c r="AW27" s="312"/>
      <c r="AX27" s="312"/>
      <c r="AY27" s="312"/>
      <c r="AZ27" s="312"/>
      <c r="BA27" s="312"/>
      <c r="BB27" s="312"/>
      <c r="BC27" s="312"/>
      <c r="BD27" s="312"/>
      <c r="BE27" s="312"/>
      <c r="BF27" s="312"/>
      <c r="BG27" s="312"/>
      <c r="BH27" s="312"/>
      <c r="BI27" s="312"/>
      <c r="BJ27" s="312"/>
      <c r="BK27" s="312"/>
      <c r="BL27" s="312"/>
      <c r="BM27" s="312"/>
      <c r="BN27" s="312"/>
      <c r="BO27" s="312"/>
      <c r="BP27" s="312"/>
      <c r="BQ27" s="312"/>
      <c r="BR27" s="312"/>
      <c r="BS27" s="312"/>
      <c r="BT27" s="312"/>
      <c r="BU27" s="312"/>
      <c r="BV27" s="312"/>
      <c r="BW27" s="312"/>
      <c r="BX27" s="312"/>
      <c r="BY27" s="312"/>
      <c r="BZ27" s="312"/>
      <c r="CA27" s="312"/>
      <c r="CB27" s="312"/>
      <c r="CC27" s="312"/>
      <c r="CD27" s="312"/>
      <c r="CE27" s="312"/>
      <c r="CF27" s="312"/>
      <c r="CG27" s="312"/>
      <c r="CH27" s="312"/>
      <c r="CI27" s="312"/>
      <c r="CJ27" s="312"/>
      <c r="CK27" s="312"/>
      <c r="CL27" s="312"/>
      <c r="CM27" s="312"/>
      <c r="CN27" s="312"/>
      <c r="CO27" s="312"/>
      <c r="CP27" s="312"/>
      <c r="CQ27" s="312"/>
      <c r="CR27" s="312"/>
      <c r="CS27" s="312"/>
      <c r="CT27" s="312"/>
      <c r="CU27" s="312"/>
      <c r="CV27" s="312"/>
      <c r="CW27" s="312"/>
      <c r="CX27" s="312"/>
      <c r="CY27" s="312"/>
      <c r="CZ27" s="312"/>
      <c r="DA27" s="312"/>
      <c r="DB27" s="312"/>
      <c r="DC27" s="312"/>
      <c r="DD27" s="312"/>
      <c r="DE27" s="312"/>
      <c r="DF27" s="312"/>
      <c r="DG27" s="312"/>
      <c r="DH27" s="312"/>
      <c r="DI27" s="312"/>
      <c r="DJ27" s="312"/>
      <c r="DK27" s="312"/>
      <c r="DL27" s="312"/>
      <c r="DM27" s="312"/>
      <c r="DN27" s="312"/>
      <c r="DO27" s="312"/>
      <c r="DP27" s="312"/>
      <c r="DQ27" s="312"/>
      <c r="DR27" s="312"/>
      <c r="DS27" s="312"/>
      <c r="DT27" s="312"/>
      <c r="DU27" s="312"/>
      <c r="DV27" s="312"/>
      <c r="DW27" s="312"/>
      <c r="DX27" s="312"/>
      <c r="DY27" s="312"/>
      <c r="DZ27" s="312"/>
      <c r="EA27" s="312"/>
      <c r="EB27" s="312"/>
      <c r="EC27" s="312"/>
      <c r="ED27" s="312"/>
      <c r="EE27" s="312"/>
      <c r="EF27" s="312"/>
      <c r="EG27" s="312"/>
      <c r="EH27" s="312"/>
      <c r="EI27" s="312"/>
      <c r="EJ27" s="312"/>
      <c r="EK27" s="312"/>
      <c r="EL27" s="312"/>
      <c r="EM27" s="312"/>
      <c r="EN27" s="312"/>
      <c r="EO27" s="312"/>
      <c r="EP27" s="312"/>
      <c r="EQ27" s="312"/>
      <c r="ER27" s="312"/>
      <c r="ES27" s="312"/>
      <c r="ET27" s="312"/>
      <c r="EU27" s="312"/>
      <c r="EV27" s="312"/>
      <c r="EW27" s="312"/>
      <c r="EX27" s="312"/>
      <c r="EY27" s="312"/>
      <c r="EZ27" s="312"/>
      <c r="FA27" s="312"/>
      <c r="FB27" s="312"/>
      <c r="FC27" s="312"/>
      <c r="FD27" s="312"/>
      <c r="FE27" s="312"/>
      <c r="FF27" s="312"/>
      <c r="FG27" s="312"/>
      <c r="FH27" s="312"/>
      <c r="FI27" s="312"/>
      <c r="FJ27" s="312"/>
      <c r="FK27" s="312"/>
      <c r="FL27" s="312"/>
      <c r="FM27" s="312"/>
      <c r="FN27" s="312"/>
      <c r="FO27" s="312"/>
      <c r="FP27" s="312"/>
      <c r="FQ27" s="312"/>
      <c r="FR27" s="312"/>
      <c r="FS27" s="312"/>
      <c r="FT27" s="312"/>
      <c r="FU27" s="312"/>
      <c r="FV27" s="312"/>
      <c r="FW27" s="312"/>
      <c r="FX27" s="312"/>
      <c r="FY27" s="312"/>
      <c r="FZ27" s="312"/>
      <c r="GA27" s="312"/>
      <c r="GB27" s="312"/>
      <c r="GC27" s="312"/>
      <c r="GD27" s="312"/>
      <c r="GE27" s="312"/>
      <c r="GF27" s="312"/>
      <c r="GG27" s="312"/>
      <c r="GH27" s="312"/>
      <c r="GI27" s="312"/>
      <c r="GJ27" s="312"/>
      <c r="GK27" s="312"/>
      <c r="GL27" s="312"/>
      <c r="GM27" s="312"/>
      <c r="GN27" s="312"/>
      <c r="GO27" s="312"/>
      <c r="GP27" s="312"/>
      <c r="GQ27" s="312"/>
      <c r="GR27" s="312"/>
      <c r="GS27" s="312"/>
      <c r="GT27" s="312"/>
      <c r="GU27" s="312"/>
      <c r="GV27" s="312"/>
      <c r="GW27" s="312"/>
      <c r="GX27" s="312"/>
      <c r="GY27" s="312"/>
      <c r="GZ27" s="312"/>
      <c r="HA27" s="312"/>
      <c r="HB27" s="312"/>
      <c r="HC27" s="312"/>
      <c r="HD27" s="312"/>
      <c r="HE27" s="312"/>
      <c r="HF27" s="312"/>
      <c r="HG27" s="312"/>
      <c r="HH27" s="312"/>
      <c r="HI27" s="312"/>
      <c r="HJ27" s="312"/>
      <c r="HK27" s="312"/>
      <c r="HL27" s="312"/>
      <c r="HM27" s="312"/>
      <c r="HN27" s="312"/>
      <c r="HO27" s="312"/>
      <c r="HP27" s="312"/>
      <c r="HQ27" s="312"/>
      <c r="HR27" s="312"/>
      <c r="HS27" s="312"/>
      <c r="HT27" s="312"/>
      <c r="HU27" s="312"/>
      <c r="HV27" s="312"/>
      <c r="HW27" s="312"/>
      <c r="HX27" s="312"/>
      <c r="HY27" s="312"/>
      <c r="HZ27" s="312"/>
      <c r="IA27" s="312"/>
      <c r="IB27" s="312"/>
      <c r="IC27" s="312"/>
      <c r="ID27" s="312"/>
      <c r="IE27" s="312"/>
      <c r="IF27" s="312"/>
      <c r="IG27" s="312"/>
      <c r="IH27" s="312"/>
      <c r="II27" s="312"/>
      <c r="IJ27" s="312"/>
      <c r="IK27" s="312"/>
      <c r="IL27" s="312"/>
      <c r="IM27" s="312"/>
      <c r="IN27" s="312"/>
      <c r="IO27" s="312"/>
      <c r="IP27" s="312"/>
      <c r="IQ27" s="312"/>
      <c r="IR27" s="312"/>
      <c r="IS27" s="312"/>
      <c r="IT27" s="312"/>
    </row>
    <row r="28" spans="1:254" s="313" customFormat="1" ht="18.75" customHeight="1">
      <c r="A28" s="708">
        <v>20</v>
      </c>
      <c r="B28" s="696" t="s">
        <v>244</v>
      </c>
      <c r="C28" s="691">
        <v>1</v>
      </c>
      <c r="D28" s="691"/>
      <c r="E28" s="692">
        <f t="shared" si="0"/>
        <v>0</v>
      </c>
      <c r="F28" s="691">
        <v>2</v>
      </c>
      <c r="G28" s="691">
        <v>0</v>
      </c>
      <c r="H28" s="691">
        <v>0</v>
      </c>
      <c r="I28" s="693">
        <f t="shared" si="1"/>
        <v>2</v>
      </c>
      <c r="J28" s="691">
        <v>0</v>
      </c>
      <c r="K28" s="695">
        <f t="shared" si="2"/>
        <v>0</v>
      </c>
      <c r="L28" s="691">
        <v>0</v>
      </c>
      <c r="M28" s="695"/>
      <c r="N28" s="691">
        <v>0</v>
      </c>
      <c r="O28" s="692"/>
      <c r="P28" s="693">
        <f t="shared" si="4"/>
        <v>0</v>
      </c>
      <c r="Q28" s="691">
        <v>0</v>
      </c>
      <c r="R28" s="692"/>
      <c r="S28" s="691">
        <v>0</v>
      </c>
      <c r="T28" s="692"/>
      <c r="U28" s="691">
        <v>0</v>
      </c>
      <c r="V28" s="692"/>
      <c r="W28" s="693">
        <f t="shared" si="6"/>
        <v>0</v>
      </c>
      <c r="X28" s="694">
        <v>0</v>
      </c>
      <c r="Y28" s="709">
        <v>0</v>
      </c>
      <c r="Z28" s="311"/>
      <c r="AA28" s="311"/>
      <c r="AB28" s="311"/>
      <c r="AC28" s="451"/>
      <c r="AD28" s="312"/>
      <c r="AE28" s="312"/>
      <c r="AF28" s="312"/>
      <c r="AG28" s="312"/>
      <c r="AH28" s="312"/>
      <c r="AI28" s="312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2"/>
      <c r="AW28" s="312"/>
      <c r="AX28" s="312"/>
      <c r="AY28" s="312"/>
      <c r="AZ28" s="312"/>
      <c r="BA28" s="312"/>
      <c r="BB28" s="312"/>
      <c r="BC28" s="312"/>
      <c r="BD28" s="312"/>
      <c r="BE28" s="312"/>
      <c r="BF28" s="312"/>
      <c r="BG28" s="312"/>
      <c r="BH28" s="312"/>
      <c r="BI28" s="312"/>
      <c r="BJ28" s="312"/>
      <c r="BK28" s="312"/>
      <c r="BL28" s="312"/>
      <c r="BM28" s="312"/>
      <c r="BN28" s="312"/>
      <c r="BO28" s="312"/>
      <c r="BP28" s="312"/>
      <c r="BQ28" s="312"/>
      <c r="BR28" s="312"/>
      <c r="BS28" s="312"/>
      <c r="BT28" s="312"/>
      <c r="BU28" s="312"/>
      <c r="BV28" s="312"/>
      <c r="BW28" s="312"/>
      <c r="BX28" s="312"/>
      <c r="BY28" s="312"/>
      <c r="BZ28" s="312"/>
      <c r="CA28" s="312"/>
      <c r="CB28" s="312"/>
      <c r="CC28" s="312"/>
      <c r="CD28" s="312"/>
      <c r="CE28" s="312"/>
      <c r="CF28" s="312"/>
      <c r="CG28" s="312"/>
      <c r="CH28" s="312"/>
      <c r="CI28" s="312"/>
      <c r="CJ28" s="312"/>
      <c r="CK28" s="312"/>
      <c r="CL28" s="312"/>
      <c r="CM28" s="312"/>
      <c r="CN28" s="312"/>
      <c r="CO28" s="312"/>
      <c r="CP28" s="312"/>
      <c r="CQ28" s="312"/>
      <c r="CR28" s="312"/>
      <c r="CS28" s="312"/>
      <c r="CT28" s="312"/>
      <c r="CU28" s="312"/>
      <c r="CV28" s="312"/>
      <c r="CW28" s="312"/>
      <c r="CX28" s="312"/>
      <c r="CY28" s="312"/>
      <c r="CZ28" s="312"/>
      <c r="DA28" s="312"/>
      <c r="DB28" s="312"/>
      <c r="DC28" s="312"/>
      <c r="DD28" s="312"/>
      <c r="DE28" s="312"/>
      <c r="DF28" s="312"/>
      <c r="DG28" s="312"/>
      <c r="DH28" s="312"/>
      <c r="DI28" s="312"/>
      <c r="DJ28" s="312"/>
      <c r="DK28" s="312"/>
      <c r="DL28" s="312"/>
      <c r="DM28" s="312"/>
      <c r="DN28" s="312"/>
      <c r="DO28" s="312"/>
      <c r="DP28" s="312"/>
      <c r="DQ28" s="312"/>
      <c r="DR28" s="312"/>
      <c r="DS28" s="312"/>
      <c r="DT28" s="312"/>
      <c r="DU28" s="312"/>
      <c r="DV28" s="312"/>
      <c r="DW28" s="312"/>
      <c r="DX28" s="312"/>
      <c r="DY28" s="312"/>
      <c r="DZ28" s="312"/>
      <c r="EA28" s="312"/>
      <c r="EB28" s="312"/>
      <c r="EC28" s="312"/>
      <c r="ED28" s="312"/>
      <c r="EE28" s="312"/>
      <c r="EF28" s="312"/>
      <c r="EG28" s="312"/>
      <c r="EH28" s="312"/>
      <c r="EI28" s="312"/>
      <c r="EJ28" s="312"/>
      <c r="EK28" s="312"/>
      <c r="EL28" s="312"/>
      <c r="EM28" s="312"/>
      <c r="EN28" s="312"/>
      <c r="EO28" s="312"/>
      <c r="EP28" s="312"/>
      <c r="EQ28" s="312"/>
      <c r="ER28" s="312"/>
      <c r="ES28" s="312"/>
      <c r="ET28" s="312"/>
      <c r="EU28" s="312"/>
      <c r="EV28" s="312"/>
      <c r="EW28" s="312"/>
      <c r="EX28" s="312"/>
      <c r="EY28" s="312"/>
      <c r="EZ28" s="312"/>
      <c r="FA28" s="312"/>
      <c r="FB28" s="312"/>
      <c r="FC28" s="312"/>
      <c r="FD28" s="312"/>
      <c r="FE28" s="312"/>
      <c r="FF28" s="312"/>
      <c r="FG28" s="312"/>
      <c r="FH28" s="312"/>
      <c r="FI28" s="312"/>
      <c r="FJ28" s="312"/>
      <c r="FK28" s="312"/>
      <c r="FL28" s="312"/>
      <c r="FM28" s="312"/>
      <c r="FN28" s="312"/>
      <c r="FO28" s="312"/>
      <c r="FP28" s="312"/>
      <c r="FQ28" s="312"/>
      <c r="FR28" s="312"/>
      <c r="FS28" s="312"/>
      <c r="FT28" s="312"/>
      <c r="FU28" s="312"/>
      <c r="FV28" s="312"/>
      <c r="FW28" s="312"/>
      <c r="FX28" s="312"/>
      <c r="FY28" s="312"/>
      <c r="FZ28" s="312"/>
      <c r="GA28" s="312"/>
      <c r="GB28" s="312"/>
      <c r="GC28" s="312"/>
      <c r="GD28" s="312"/>
      <c r="GE28" s="312"/>
      <c r="GF28" s="312"/>
      <c r="GG28" s="312"/>
      <c r="GH28" s="312"/>
      <c r="GI28" s="312"/>
      <c r="GJ28" s="312"/>
      <c r="GK28" s="312"/>
      <c r="GL28" s="312"/>
      <c r="GM28" s="312"/>
      <c r="GN28" s="312"/>
      <c r="GO28" s="312"/>
      <c r="GP28" s="312"/>
      <c r="GQ28" s="312"/>
      <c r="GR28" s="312"/>
      <c r="GS28" s="312"/>
      <c r="GT28" s="312"/>
      <c r="GU28" s="312"/>
      <c r="GV28" s="312"/>
      <c r="GW28" s="312"/>
      <c r="GX28" s="312"/>
      <c r="GY28" s="312"/>
      <c r="GZ28" s="312"/>
      <c r="HA28" s="312"/>
      <c r="HB28" s="312"/>
      <c r="HC28" s="312"/>
      <c r="HD28" s="312"/>
      <c r="HE28" s="312"/>
      <c r="HF28" s="312"/>
      <c r="HG28" s="312"/>
      <c r="HH28" s="312"/>
      <c r="HI28" s="312"/>
      <c r="HJ28" s="312"/>
      <c r="HK28" s="312"/>
      <c r="HL28" s="312"/>
      <c r="HM28" s="312"/>
      <c r="HN28" s="312"/>
      <c r="HO28" s="312"/>
      <c r="HP28" s="312"/>
      <c r="HQ28" s="312"/>
      <c r="HR28" s="312"/>
      <c r="HS28" s="312"/>
      <c r="HT28" s="312"/>
      <c r="HU28" s="312"/>
      <c r="HV28" s="312"/>
      <c r="HW28" s="312"/>
      <c r="HX28" s="312"/>
      <c r="HY28" s="312"/>
      <c r="HZ28" s="312"/>
      <c r="IA28" s="312"/>
      <c r="IB28" s="312"/>
      <c r="IC28" s="312"/>
      <c r="ID28" s="312"/>
      <c r="IE28" s="312"/>
      <c r="IF28" s="312"/>
      <c r="IG28" s="312"/>
      <c r="IH28" s="312"/>
      <c r="II28" s="312"/>
      <c r="IJ28" s="312"/>
      <c r="IK28" s="312"/>
      <c r="IL28" s="312"/>
      <c r="IM28" s="312"/>
      <c r="IN28" s="312"/>
      <c r="IO28" s="312"/>
      <c r="IP28" s="312"/>
      <c r="IQ28" s="312"/>
      <c r="IR28" s="312"/>
      <c r="IS28" s="312"/>
      <c r="IT28" s="312"/>
    </row>
    <row r="29" spans="1:254" s="313" customFormat="1" ht="21" customHeight="1">
      <c r="A29" s="708">
        <v>21</v>
      </c>
      <c r="B29" s="696" t="s">
        <v>245</v>
      </c>
      <c r="C29" s="691">
        <v>1</v>
      </c>
      <c r="D29" s="691">
        <v>1</v>
      </c>
      <c r="E29" s="692">
        <f t="shared" si="0"/>
        <v>100</v>
      </c>
      <c r="F29" s="691">
        <v>8</v>
      </c>
      <c r="G29" s="691">
        <v>1</v>
      </c>
      <c r="H29" s="691">
        <v>0</v>
      </c>
      <c r="I29" s="693">
        <f t="shared" si="1"/>
        <v>9</v>
      </c>
      <c r="J29" s="691">
        <v>7</v>
      </c>
      <c r="K29" s="695">
        <f t="shared" si="2"/>
        <v>87.5</v>
      </c>
      <c r="L29" s="691">
        <v>0</v>
      </c>
      <c r="M29" s="695">
        <f t="shared" si="3"/>
        <v>0</v>
      </c>
      <c r="N29" s="691">
        <v>0</v>
      </c>
      <c r="O29" s="692"/>
      <c r="P29" s="693">
        <f t="shared" si="4"/>
        <v>7</v>
      </c>
      <c r="Q29" s="691">
        <v>0</v>
      </c>
      <c r="R29" s="692">
        <f t="shared" si="5"/>
        <v>0</v>
      </c>
      <c r="S29" s="691">
        <v>0</v>
      </c>
      <c r="T29" s="692"/>
      <c r="U29" s="691">
        <v>0</v>
      </c>
      <c r="V29" s="692"/>
      <c r="W29" s="693">
        <f t="shared" si="6"/>
        <v>0</v>
      </c>
      <c r="X29" s="694">
        <v>0</v>
      </c>
      <c r="Y29" s="709">
        <v>0</v>
      </c>
      <c r="Z29" s="311"/>
      <c r="AA29" s="311"/>
      <c r="AB29" s="311"/>
      <c r="AC29" s="451"/>
      <c r="AD29" s="312"/>
      <c r="AE29" s="312"/>
      <c r="AF29" s="312"/>
      <c r="AG29" s="312"/>
      <c r="AH29" s="312"/>
      <c r="AI29" s="312"/>
      <c r="AJ29" s="312"/>
      <c r="AK29" s="312"/>
      <c r="AL29" s="312"/>
      <c r="AM29" s="312"/>
      <c r="AN29" s="312"/>
      <c r="AO29" s="312"/>
      <c r="AP29" s="312"/>
      <c r="AQ29" s="312"/>
      <c r="AR29" s="312"/>
      <c r="AS29" s="312"/>
      <c r="AT29" s="312"/>
      <c r="AU29" s="312"/>
      <c r="AV29" s="312"/>
      <c r="AW29" s="312"/>
      <c r="AX29" s="312"/>
      <c r="AY29" s="312"/>
      <c r="AZ29" s="312"/>
      <c r="BA29" s="312"/>
      <c r="BB29" s="312"/>
      <c r="BC29" s="312"/>
      <c r="BD29" s="312"/>
      <c r="BE29" s="312"/>
      <c r="BF29" s="312"/>
      <c r="BG29" s="312"/>
      <c r="BH29" s="312"/>
      <c r="BI29" s="312"/>
      <c r="BJ29" s="312"/>
      <c r="BK29" s="312"/>
      <c r="BL29" s="312"/>
      <c r="BM29" s="312"/>
      <c r="BN29" s="312"/>
      <c r="BO29" s="312"/>
      <c r="BP29" s="312"/>
      <c r="BQ29" s="312"/>
      <c r="BR29" s="312"/>
      <c r="BS29" s="312"/>
      <c r="BT29" s="312"/>
      <c r="BU29" s="312"/>
      <c r="BV29" s="312"/>
      <c r="BW29" s="312"/>
      <c r="BX29" s="312"/>
      <c r="BY29" s="312"/>
      <c r="BZ29" s="312"/>
      <c r="CA29" s="312"/>
      <c r="CB29" s="312"/>
      <c r="CC29" s="312"/>
      <c r="CD29" s="312"/>
      <c r="CE29" s="312"/>
      <c r="CF29" s="312"/>
      <c r="CG29" s="312"/>
      <c r="CH29" s="312"/>
      <c r="CI29" s="312"/>
      <c r="CJ29" s="312"/>
      <c r="CK29" s="312"/>
      <c r="CL29" s="312"/>
      <c r="CM29" s="312"/>
      <c r="CN29" s="312"/>
      <c r="CO29" s="312"/>
      <c r="CP29" s="312"/>
      <c r="CQ29" s="312"/>
      <c r="CR29" s="312"/>
      <c r="CS29" s="312"/>
      <c r="CT29" s="312"/>
      <c r="CU29" s="312"/>
      <c r="CV29" s="312"/>
      <c r="CW29" s="312"/>
      <c r="CX29" s="312"/>
      <c r="CY29" s="312"/>
      <c r="CZ29" s="312"/>
      <c r="DA29" s="312"/>
      <c r="DB29" s="312"/>
      <c r="DC29" s="312"/>
      <c r="DD29" s="312"/>
      <c r="DE29" s="312"/>
      <c r="DF29" s="312"/>
      <c r="DG29" s="312"/>
      <c r="DH29" s="312"/>
      <c r="DI29" s="312"/>
      <c r="DJ29" s="312"/>
      <c r="DK29" s="312"/>
      <c r="DL29" s="312"/>
      <c r="DM29" s="312"/>
      <c r="DN29" s="312"/>
      <c r="DO29" s="312"/>
      <c r="DP29" s="312"/>
      <c r="DQ29" s="312"/>
      <c r="DR29" s="312"/>
      <c r="DS29" s="312"/>
      <c r="DT29" s="312"/>
      <c r="DU29" s="312"/>
      <c r="DV29" s="312"/>
      <c r="DW29" s="312"/>
      <c r="DX29" s="312"/>
      <c r="DY29" s="312"/>
      <c r="DZ29" s="312"/>
      <c r="EA29" s="312"/>
      <c r="EB29" s="312"/>
      <c r="EC29" s="312"/>
      <c r="ED29" s="312"/>
      <c r="EE29" s="312"/>
      <c r="EF29" s="312"/>
      <c r="EG29" s="312"/>
      <c r="EH29" s="312"/>
      <c r="EI29" s="312"/>
      <c r="EJ29" s="312"/>
      <c r="EK29" s="312"/>
      <c r="EL29" s="312"/>
      <c r="EM29" s="312"/>
      <c r="EN29" s="312"/>
      <c r="EO29" s="312"/>
      <c r="EP29" s="312"/>
      <c r="EQ29" s="312"/>
      <c r="ER29" s="312"/>
      <c r="ES29" s="312"/>
      <c r="ET29" s="312"/>
      <c r="EU29" s="312"/>
      <c r="EV29" s="312"/>
      <c r="EW29" s="312"/>
      <c r="EX29" s="312"/>
      <c r="EY29" s="312"/>
      <c r="EZ29" s="312"/>
      <c r="FA29" s="312"/>
      <c r="FB29" s="312"/>
      <c r="FC29" s="312"/>
      <c r="FD29" s="312"/>
      <c r="FE29" s="312"/>
      <c r="FF29" s="312"/>
      <c r="FG29" s="312"/>
      <c r="FH29" s="312"/>
      <c r="FI29" s="312"/>
      <c r="FJ29" s="312"/>
      <c r="FK29" s="312"/>
      <c r="FL29" s="312"/>
      <c r="FM29" s="312"/>
      <c r="FN29" s="312"/>
      <c r="FO29" s="312"/>
      <c r="FP29" s="312"/>
      <c r="FQ29" s="312"/>
      <c r="FR29" s="312"/>
      <c r="FS29" s="312"/>
      <c r="FT29" s="312"/>
      <c r="FU29" s="312"/>
      <c r="FV29" s="312"/>
      <c r="FW29" s="312"/>
      <c r="FX29" s="312"/>
      <c r="FY29" s="312"/>
      <c r="FZ29" s="312"/>
      <c r="GA29" s="312"/>
      <c r="GB29" s="312"/>
      <c r="GC29" s="312"/>
      <c r="GD29" s="312"/>
      <c r="GE29" s="312"/>
      <c r="GF29" s="312"/>
      <c r="GG29" s="312"/>
      <c r="GH29" s="312"/>
      <c r="GI29" s="312"/>
      <c r="GJ29" s="312"/>
      <c r="GK29" s="312"/>
      <c r="GL29" s="312"/>
      <c r="GM29" s="312"/>
      <c r="GN29" s="312"/>
      <c r="GO29" s="312"/>
      <c r="GP29" s="312"/>
      <c r="GQ29" s="312"/>
      <c r="GR29" s="312"/>
      <c r="GS29" s="312"/>
      <c r="GT29" s="312"/>
      <c r="GU29" s="312"/>
      <c r="GV29" s="312"/>
      <c r="GW29" s="312"/>
      <c r="GX29" s="312"/>
      <c r="GY29" s="312"/>
      <c r="GZ29" s="312"/>
      <c r="HA29" s="312"/>
      <c r="HB29" s="312"/>
      <c r="HC29" s="312"/>
      <c r="HD29" s="312"/>
      <c r="HE29" s="312"/>
      <c r="HF29" s="312"/>
      <c r="HG29" s="312"/>
      <c r="HH29" s="312"/>
      <c r="HI29" s="312"/>
      <c r="HJ29" s="312"/>
      <c r="HK29" s="312"/>
      <c r="HL29" s="312"/>
      <c r="HM29" s="312"/>
      <c r="HN29" s="312"/>
      <c r="HO29" s="312"/>
      <c r="HP29" s="312"/>
      <c r="HQ29" s="312"/>
      <c r="HR29" s="312"/>
      <c r="HS29" s="312"/>
      <c r="HT29" s="312"/>
      <c r="HU29" s="312"/>
      <c r="HV29" s="312"/>
      <c r="HW29" s="312"/>
      <c r="HX29" s="312"/>
      <c r="HY29" s="312"/>
      <c r="HZ29" s="312"/>
      <c r="IA29" s="312"/>
      <c r="IB29" s="312"/>
      <c r="IC29" s="312"/>
      <c r="ID29" s="312"/>
      <c r="IE29" s="312"/>
      <c r="IF29" s="312"/>
      <c r="IG29" s="312"/>
      <c r="IH29" s="312"/>
      <c r="II29" s="312"/>
      <c r="IJ29" s="312"/>
      <c r="IK29" s="312"/>
      <c r="IL29" s="312"/>
      <c r="IM29" s="312"/>
      <c r="IN29" s="312"/>
      <c r="IO29" s="312"/>
      <c r="IP29" s="312"/>
      <c r="IQ29" s="312"/>
      <c r="IR29" s="312"/>
      <c r="IS29" s="312"/>
      <c r="IT29" s="312"/>
    </row>
    <row r="30" spans="1:254" s="313" customFormat="1" ht="24" customHeight="1">
      <c r="A30" s="708">
        <v>22</v>
      </c>
      <c r="B30" s="696" t="s">
        <v>141</v>
      </c>
      <c r="C30" s="691">
        <v>1</v>
      </c>
      <c r="D30" s="691">
        <v>1</v>
      </c>
      <c r="E30" s="692">
        <f t="shared" si="0"/>
        <v>100</v>
      </c>
      <c r="F30" s="691">
        <v>6</v>
      </c>
      <c r="G30" s="691">
        <v>3</v>
      </c>
      <c r="H30" s="691">
        <v>3</v>
      </c>
      <c r="I30" s="693">
        <f t="shared" si="1"/>
        <v>12</v>
      </c>
      <c r="J30" s="691">
        <v>6</v>
      </c>
      <c r="K30" s="695">
        <f t="shared" si="2"/>
        <v>100</v>
      </c>
      <c r="L30" s="691">
        <v>3</v>
      </c>
      <c r="M30" s="695">
        <f t="shared" si="3"/>
        <v>100</v>
      </c>
      <c r="N30" s="691">
        <v>3</v>
      </c>
      <c r="O30" s="692">
        <v>100</v>
      </c>
      <c r="P30" s="693">
        <f t="shared" si="4"/>
        <v>12</v>
      </c>
      <c r="Q30" s="691">
        <v>0</v>
      </c>
      <c r="R30" s="692">
        <f t="shared" si="5"/>
        <v>0</v>
      </c>
      <c r="S30" s="691">
        <v>0</v>
      </c>
      <c r="T30" s="692">
        <f>S30/L30*100</f>
        <v>0</v>
      </c>
      <c r="U30" s="691">
        <v>0</v>
      </c>
      <c r="V30" s="692">
        <f>U30/N30*100</f>
        <v>0</v>
      </c>
      <c r="W30" s="693">
        <f t="shared" si="6"/>
        <v>0</v>
      </c>
      <c r="X30" s="694">
        <v>0</v>
      </c>
      <c r="Y30" s="709">
        <v>0</v>
      </c>
      <c r="Z30" s="311"/>
      <c r="AA30" s="311"/>
      <c r="AB30" s="311"/>
      <c r="AC30" s="451"/>
      <c r="AD30" s="312"/>
      <c r="AE30" s="312"/>
      <c r="AF30" s="312"/>
      <c r="AG30" s="312"/>
      <c r="AH30" s="312"/>
      <c r="AI30" s="312"/>
      <c r="AJ30" s="312"/>
      <c r="AK30" s="312"/>
      <c r="AL30" s="312"/>
      <c r="AM30" s="312"/>
      <c r="AN30" s="312"/>
      <c r="AO30" s="312"/>
      <c r="AP30" s="312"/>
      <c r="AQ30" s="312"/>
      <c r="AR30" s="312"/>
      <c r="AS30" s="312"/>
      <c r="AT30" s="312"/>
      <c r="AU30" s="312"/>
      <c r="AV30" s="312"/>
      <c r="AW30" s="312"/>
      <c r="AX30" s="312"/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12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2"/>
      <c r="DA30" s="312"/>
      <c r="DB30" s="312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2"/>
      <c r="DP30" s="312"/>
      <c r="DQ30" s="312"/>
      <c r="DR30" s="312"/>
      <c r="DS30" s="312"/>
      <c r="DT30" s="312"/>
      <c r="DU30" s="312"/>
      <c r="DV30" s="312"/>
      <c r="DW30" s="312"/>
      <c r="DX30" s="312"/>
      <c r="DY30" s="312"/>
      <c r="DZ30" s="312"/>
      <c r="EA30" s="312"/>
      <c r="EB30" s="312"/>
      <c r="EC30" s="312"/>
      <c r="ED30" s="312"/>
      <c r="EE30" s="312"/>
      <c r="EF30" s="312"/>
      <c r="EG30" s="312"/>
      <c r="EH30" s="312"/>
      <c r="EI30" s="312"/>
      <c r="EJ30" s="312"/>
      <c r="EK30" s="312"/>
      <c r="EL30" s="312"/>
      <c r="EM30" s="312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2"/>
      <c r="FB30" s="312"/>
      <c r="FC30" s="312"/>
      <c r="FD30" s="312"/>
      <c r="FE30" s="312"/>
      <c r="FF30" s="312"/>
      <c r="FG30" s="312"/>
      <c r="FH30" s="312"/>
      <c r="FI30" s="312"/>
      <c r="FJ30" s="312"/>
      <c r="FK30" s="312"/>
      <c r="FL30" s="312"/>
      <c r="FM30" s="312"/>
      <c r="FN30" s="312"/>
      <c r="FO30" s="312"/>
      <c r="FP30" s="312"/>
      <c r="FQ30" s="312"/>
      <c r="FR30" s="312"/>
      <c r="FS30" s="312"/>
      <c r="FT30" s="312"/>
      <c r="FU30" s="312"/>
      <c r="FV30" s="312"/>
      <c r="FW30" s="312"/>
      <c r="FX30" s="312"/>
      <c r="FY30" s="312"/>
      <c r="FZ30" s="312"/>
      <c r="GA30" s="312"/>
      <c r="GB30" s="312"/>
      <c r="GC30" s="312"/>
      <c r="GD30" s="312"/>
      <c r="GE30" s="312"/>
      <c r="GF30" s="312"/>
      <c r="GG30" s="312"/>
      <c r="GH30" s="312"/>
      <c r="GI30" s="312"/>
      <c r="GJ30" s="312"/>
      <c r="GK30" s="312"/>
      <c r="GL30" s="312"/>
      <c r="GM30" s="312"/>
      <c r="GN30" s="312"/>
      <c r="GO30" s="312"/>
      <c r="GP30" s="312"/>
      <c r="GQ30" s="312"/>
      <c r="GR30" s="312"/>
      <c r="GS30" s="312"/>
      <c r="GT30" s="312"/>
      <c r="GU30" s="312"/>
      <c r="GV30" s="312"/>
      <c r="GW30" s="312"/>
      <c r="GX30" s="312"/>
      <c r="GY30" s="312"/>
      <c r="GZ30" s="312"/>
      <c r="HA30" s="312"/>
      <c r="HB30" s="312"/>
      <c r="HC30" s="312"/>
      <c r="HD30" s="312"/>
      <c r="HE30" s="312"/>
      <c r="HF30" s="312"/>
      <c r="HG30" s="312"/>
      <c r="HH30" s="312"/>
      <c r="HI30" s="312"/>
      <c r="HJ30" s="312"/>
      <c r="HK30" s="312"/>
      <c r="HL30" s="312"/>
      <c r="HM30" s="312"/>
      <c r="HN30" s="312"/>
      <c r="HO30" s="312"/>
      <c r="HP30" s="312"/>
      <c r="HQ30" s="312"/>
      <c r="HR30" s="312"/>
      <c r="HS30" s="312"/>
      <c r="HT30" s="312"/>
      <c r="HU30" s="312"/>
      <c r="HV30" s="312"/>
      <c r="HW30" s="312"/>
      <c r="HX30" s="312"/>
      <c r="HY30" s="312"/>
      <c r="HZ30" s="312"/>
      <c r="IA30" s="312"/>
      <c r="IB30" s="312"/>
      <c r="IC30" s="312"/>
      <c r="ID30" s="312"/>
      <c r="IE30" s="312"/>
      <c r="IF30" s="312"/>
      <c r="IG30" s="312"/>
      <c r="IH30" s="312"/>
      <c r="II30" s="312"/>
      <c r="IJ30" s="312"/>
      <c r="IK30" s="312"/>
      <c r="IL30" s="312"/>
      <c r="IM30" s="312"/>
      <c r="IN30" s="312"/>
      <c r="IO30" s="312"/>
      <c r="IP30" s="312"/>
      <c r="IQ30" s="312"/>
      <c r="IR30" s="312"/>
      <c r="IS30" s="312"/>
      <c r="IT30" s="312"/>
    </row>
    <row r="31" spans="1:254" s="313" customFormat="1" ht="24" customHeight="1">
      <c r="A31" s="708">
        <v>23</v>
      </c>
      <c r="B31" s="696" t="s">
        <v>246</v>
      </c>
      <c r="C31" s="691">
        <v>1</v>
      </c>
      <c r="D31" s="691">
        <v>1</v>
      </c>
      <c r="E31" s="692">
        <f t="shared" si="0"/>
        <v>100</v>
      </c>
      <c r="F31" s="691">
        <v>25</v>
      </c>
      <c r="G31" s="691">
        <v>8</v>
      </c>
      <c r="H31" s="691">
        <v>3</v>
      </c>
      <c r="I31" s="693">
        <f t="shared" si="1"/>
        <v>36</v>
      </c>
      <c r="J31" s="691">
        <v>14</v>
      </c>
      <c r="K31" s="695">
        <f t="shared" si="2"/>
        <v>56.00000000000001</v>
      </c>
      <c r="L31" s="691">
        <v>3</v>
      </c>
      <c r="M31" s="695">
        <f t="shared" si="3"/>
        <v>37.5</v>
      </c>
      <c r="N31" s="691">
        <v>2</v>
      </c>
      <c r="O31" s="695">
        <v>67</v>
      </c>
      <c r="P31" s="693">
        <f t="shared" si="4"/>
        <v>19</v>
      </c>
      <c r="Q31" s="691">
        <v>0</v>
      </c>
      <c r="R31" s="692">
        <f t="shared" si="5"/>
        <v>0</v>
      </c>
      <c r="S31" s="691">
        <v>0</v>
      </c>
      <c r="T31" s="692">
        <f>S31/L31*100</f>
        <v>0</v>
      </c>
      <c r="U31" s="691">
        <v>0</v>
      </c>
      <c r="V31" s="692">
        <f>U31/N31*100</f>
        <v>0</v>
      </c>
      <c r="W31" s="693">
        <f t="shared" si="6"/>
        <v>0</v>
      </c>
      <c r="X31" s="694">
        <v>0</v>
      </c>
      <c r="Y31" s="709">
        <v>0</v>
      </c>
      <c r="Z31" s="311"/>
      <c r="AA31" s="311"/>
      <c r="AB31" s="311"/>
      <c r="AC31" s="451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12"/>
      <c r="CU31" s="312"/>
      <c r="CV31" s="312"/>
      <c r="CW31" s="312"/>
      <c r="CX31" s="312"/>
      <c r="CY31" s="312"/>
      <c r="CZ31" s="312"/>
      <c r="DA31" s="312"/>
      <c r="DB31" s="312"/>
      <c r="DC31" s="312"/>
      <c r="DD31" s="312"/>
      <c r="DE31" s="312"/>
      <c r="DF31" s="312"/>
      <c r="DG31" s="312"/>
      <c r="DH31" s="312"/>
      <c r="DI31" s="312"/>
      <c r="DJ31" s="312"/>
      <c r="DK31" s="312"/>
      <c r="DL31" s="312"/>
      <c r="DM31" s="312"/>
      <c r="DN31" s="312"/>
      <c r="DO31" s="312"/>
      <c r="DP31" s="312"/>
      <c r="DQ31" s="312"/>
      <c r="DR31" s="312"/>
      <c r="DS31" s="312"/>
      <c r="DT31" s="312"/>
      <c r="DU31" s="312"/>
      <c r="DV31" s="312"/>
      <c r="DW31" s="312"/>
      <c r="DX31" s="312"/>
      <c r="DY31" s="312"/>
      <c r="DZ31" s="312"/>
      <c r="EA31" s="312"/>
      <c r="EB31" s="312"/>
      <c r="EC31" s="312"/>
      <c r="ED31" s="312"/>
      <c r="EE31" s="312"/>
      <c r="EF31" s="312"/>
      <c r="EG31" s="312"/>
      <c r="EH31" s="312"/>
      <c r="EI31" s="312"/>
      <c r="EJ31" s="312"/>
      <c r="EK31" s="312"/>
      <c r="EL31" s="312"/>
      <c r="EM31" s="312"/>
      <c r="EN31" s="312"/>
      <c r="EO31" s="312"/>
      <c r="EP31" s="312"/>
      <c r="EQ31" s="312"/>
      <c r="ER31" s="312"/>
      <c r="ES31" s="312"/>
      <c r="ET31" s="312"/>
      <c r="EU31" s="312"/>
      <c r="EV31" s="312"/>
      <c r="EW31" s="312"/>
      <c r="EX31" s="312"/>
      <c r="EY31" s="312"/>
      <c r="EZ31" s="312"/>
      <c r="FA31" s="312"/>
      <c r="FB31" s="312"/>
      <c r="FC31" s="312"/>
      <c r="FD31" s="312"/>
      <c r="FE31" s="312"/>
      <c r="FF31" s="312"/>
      <c r="FG31" s="312"/>
      <c r="FH31" s="312"/>
      <c r="FI31" s="312"/>
      <c r="FJ31" s="312"/>
      <c r="FK31" s="312"/>
      <c r="FL31" s="312"/>
      <c r="FM31" s="312"/>
      <c r="FN31" s="312"/>
      <c r="FO31" s="312"/>
      <c r="FP31" s="312"/>
      <c r="FQ31" s="312"/>
      <c r="FR31" s="312"/>
      <c r="FS31" s="312"/>
      <c r="FT31" s="312"/>
      <c r="FU31" s="312"/>
      <c r="FV31" s="312"/>
      <c r="FW31" s="312"/>
      <c r="FX31" s="312"/>
      <c r="FY31" s="312"/>
      <c r="FZ31" s="312"/>
      <c r="GA31" s="312"/>
      <c r="GB31" s="312"/>
      <c r="GC31" s="312"/>
      <c r="GD31" s="312"/>
      <c r="GE31" s="312"/>
      <c r="GF31" s="312"/>
      <c r="GG31" s="312"/>
      <c r="GH31" s="312"/>
      <c r="GI31" s="312"/>
      <c r="GJ31" s="312"/>
      <c r="GK31" s="312"/>
      <c r="GL31" s="312"/>
      <c r="GM31" s="312"/>
      <c r="GN31" s="312"/>
      <c r="GO31" s="312"/>
      <c r="GP31" s="312"/>
      <c r="GQ31" s="312"/>
      <c r="GR31" s="312"/>
      <c r="GS31" s="312"/>
      <c r="GT31" s="312"/>
      <c r="GU31" s="312"/>
      <c r="GV31" s="312"/>
      <c r="GW31" s="312"/>
      <c r="GX31" s="312"/>
      <c r="GY31" s="312"/>
      <c r="GZ31" s="312"/>
      <c r="HA31" s="312"/>
      <c r="HB31" s="312"/>
      <c r="HC31" s="312"/>
      <c r="HD31" s="312"/>
      <c r="HE31" s="312"/>
      <c r="HF31" s="312"/>
      <c r="HG31" s="312"/>
      <c r="HH31" s="312"/>
      <c r="HI31" s="312"/>
      <c r="HJ31" s="312"/>
      <c r="HK31" s="312"/>
      <c r="HL31" s="312"/>
      <c r="HM31" s="312"/>
      <c r="HN31" s="312"/>
      <c r="HO31" s="312"/>
      <c r="HP31" s="312"/>
      <c r="HQ31" s="312"/>
      <c r="HR31" s="312"/>
      <c r="HS31" s="312"/>
      <c r="HT31" s="312"/>
      <c r="HU31" s="312"/>
      <c r="HV31" s="312"/>
      <c r="HW31" s="312"/>
      <c r="HX31" s="312"/>
      <c r="HY31" s="312"/>
      <c r="HZ31" s="312"/>
      <c r="IA31" s="312"/>
      <c r="IB31" s="312"/>
      <c r="IC31" s="312"/>
      <c r="ID31" s="312"/>
      <c r="IE31" s="312"/>
      <c r="IF31" s="312"/>
      <c r="IG31" s="312"/>
      <c r="IH31" s="312"/>
      <c r="II31" s="312"/>
      <c r="IJ31" s="312"/>
      <c r="IK31" s="312"/>
      <c r="IL31" s="312"/>
      <c r="IM31" s="312"/>
      <c r="IN31" s="312"/>
      <c r="IO31" s="312"/>
      <c r="IP31" s="312"/>
      <c r="IQ31" s="312"/>
      <c r="IR31" s="312"/>
      <c r="IS31" s="312"/>
      <c r="IT31" s="312"/>
    </row>
    <row r="32" spans="1:254" s="313" customFormat="1" ht="21" customHeight="1">
      <c r="A32" s="708">
        <v>24</v>
      </c>
      <c r="B32" s="696" t="s">
        <v>247</v>
      </c>
      <c r="C32" s="691">
        <v>1</v>
      </c>
      <c r="D32" s="691">
        <v>1</v>
      </c>
      <c r="E32" s="692">
        <f t="shared" si="0"/>
        <v>100</v>
      </c>
      <c r="F32" s="691">
        <v>15</v>
      </c>
      <c r="G32" s="691">
        <v>5</v>
      </c>
      <c r="H32" s="691">
        <v>8</v>
      </c>
      <c r="I32" s="693">
        <f t="shared" si="1"/>
        <v>28</v>
      </c>
      <c r="J32" s="691">
        <v>15</v>
      </c>
      <c r="K32" s="695">
        <f t="shared" si="2"/>
        <v>100</v>
      </c>
      <c r="L32" s="691">
        <v>5</v>
      </c>
      <c r="M32" s="695">
        <f t="shared" si="3"/>
        <v>100</v>
      </c>
      <c r="N32" s="691">
        <v>0</v>
      </c>
      <c r="O32" s="692"/>
      <c r="P32" s="693">
        <f t="shared" si="4"/>
        <v>20</v>
      </c>
      <c r="Q32" s="691">
        <v>0</v>
      </c>
      <c r="R32" s="692">
        <f t="shared" si="5"/>
        <v>0</v>
      </c>
      <c r="S32" s="691">
        <v>0</v>
      </c>
      <c r="T32" s="692">
        <f>S32/L32*100</f>
        <v>0</v>
      </c>
      <c r="U32" s="691">
        <v>0</v>
      </c>
      <c r="V32" s="692"/>
      <c r="W32" s="693">
        <f t="shared" si="6"/>
        <v>0</v>
      </c>
      <c r="X32" s="694">
        <v>0</v>
      </c>
      <c r="Y32" s="709">
        <v>0</v>
      </c>
      <c r="Z32" s="311"/>
      <c r="AA32" s="311"/>
      <c r="AB32" s="311"/>
      <c r="AC32" s="451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2"/>
      <c r="AO32" s="312"/>
      <c r="AP32" s="312"/>
      <c r="AQ32" s="312"/>
      <c r="AR32" s="312"/>
      <c r="AS32" s="312"/>
      <c r="AT32" s="312"/>
      <c r="AU32" s="312"/>
      <c r="AV32" s="312"/>
      <c r="AW32" s="312"/>
      <c r="AX32" s="312"/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2"/>
      <c r="BN32" s="312"/>
      <c r="BO32" s="312"/>
      <c r="BP32" s="312"/>
      <c r="BQ32" s="312"/>
      <c r="BR32" s="312"/>
      <c r="BS32" s="312"/>
      <c r="BT32" s="312"/>
      <c r="BU32" s="312"/>
      <c r="BV32" s="312"/>
      <c r="BW32" s="312"/>
      <c r="BX32" s="312"/>
      <c r="BY32" s="312"/>
      <c r="BZ32" s="312"/>
      <c r="CA32" s="312"/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2"/>
      <c r="CM32" s="312"/>
      <c r="CN32" s="312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2"/>
      <c r="DA32" s="312"/>
      <c r="DB32" s="312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2"/>
      <c r="DP32" s="312"/>
      <c r="DQ32" s="312"/>
      <c r="DR32" s="312"/>
      <c r="DS32" s="312"/>
      <c r="DT32" s="312"/>
      <c r="DU32" s="312"/>
      <c r="DV32" s="312"/>
      <c r="DW32" s="312"/>
      <c r="DX32" s="312"/>
      <c r="DY32" s="312"/>
      <c r="DZ32" s="312"/>
      <c r="EA32" s="312"/>
      <c r="EB32" s="312"/>
      <c r="EC32" s="312"/>
      <c r="ED32" s="312"/>
      <c r="EE32" s="312"/>
      <c r="EF32" s="312"/>
      <c r="EG32" s="312"/>
      <c r="EH32" s="312"/>
      <c r="EI32" s="312"/>
      <c r="EJ32" s="312"/>
      <c r="EK32" s="312"/>
      <c r="EL32" s="312"/>
      <c r="EM32" s="312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2"/>
      <c r="FB32" s="312"/>
      <c r="FC32" s="312"/>
      <c r="FD32" s="312"/>
      <c r="FE32" s="312"/>
      <c r="FF32" s="312"/>
      <c r="FG32" s="312"/>
      <c r="FH32" s="312"/>
      <c r="FI32" s="312"/>
      <c r="FJ32" s="312"/>
      <c r="FK32" s="312"/>
      <c r="FL32" s="312"/>
      <c r="FM32" s="312"/>
      <c r="FN32" s="312"/>
      <c r="FO32" s="312"/>
      <c r="FP32" s="312"/>
      <c r="FQ32" s="312"/>
      <c r="FR32" s="312"/>
      <c r="FS32" s="312"/>
      <c r="FT32" s="312"/>
      <c r="FU32" s="312"/>
      <c r="FV32" s="312"/>
      <c r="FW32" s="312"/>
      <c r="FX32" s="312"/>
      <c r="FY32" s="312"/>
      <c r="FZ32" s="312"/>
      <c r="GA32" s="312"/>
      <c r="GB32" s="312"/>
      <c r="GC32" s="312"/>
      <c r="GD32" s="312"/>
      <c r="GE32" s="312"/>
      <c r="GF32" s="312"/>
      <c r="GG32" s="312"/>
      <c r="GH32" s="312"/>
      <c r="GI32" s="312"/>
      <c r="GJ32" s="312"/>
      <c r="GK32" s="312"/>
      <c r="GL32" s="312"/>
      <c r="GM32" s="312"/>
      <c r="GN32" s="312"/>
      <c r="GO32" s="312"/>
      <c r="GP32" s="312"/>
      <c r="GQ32" s="312"/>
      <c r="GR32" s="312"/>
      <c r="GS32" s="312"/>
      <c r="GT32" s="312"/>
      <c r="GU32" s="312"/>
      <c r="GV32" s="312"/>
      <c r="GW32" s="312"/>
      <c r="GX32" s="312"/>
      <c r="GY32" s="312"/>
      <c r="GZ32" s="312"/>
      <c r="HA32" s="312"/>
      <c r="HB32" s="312"/>
      <c r="HC32" s="312"/>
      <c r="HD32" s="312"/>
      <c r="HE32" s="312"/>
      <c r="HF32" s="312"/>
      <c r="HG32" s="312"/>
      <c r="HH32" s="312"/>
      <c r="HI32" s="312"/>
      <c r="HJ32" s="312"/>
      <c r="HK32" s="312"/>
      <c r="HL32" s="312"/>
      <c r="HM32" s="312"/>
      <c r="HN32" s="312"/>
      <c r="HO32" s="312"/>
      <c r="HP32" s="312"/>
      <c r="HQ32" s="312"/>
      <c r="HR32" s="312"/>
      <c r="HS32" s="312"/>
      <c r="HT32" s="312"/>
      <c r="HU32" s="312"/>
      <c r="HV32" s="312"/>
      <c r="HW32" s="312"/>
      <c r="HX32" s="312"/>
      <c r="HY32" s="312"/>
      <c r="HZ32" s="312"/>
      <c r="IA32" s="312"/>
      <c r="IB32" s="312"/>
      <c r="IC32" s="312"/>
      <c r="ID32" s="312"/>
      <c r="IE32" s="312"/>
      <c r="IF32" s="312"/>
      <c r="IG32" s="312"/>
      <c r="IH32" s="312"/>
      <c r="II32" s="312"/>
      <c r="IJ32" s="312"/>
      <c r="IK32" s="312"/>
      <c r="IL32" s="312"/>
      <c r="IM32" s="312"/>
      <c r="IN32" s="312"/>
      <c r="IO32" s="312"/>
      <c r="IP32" s="312"/>
      <c r="IQ32" s="312"/>
      <c r="IR32" s="312"/>
      <c r="IS32" s="312"/>
      <c r="IT32" s="312"/>
    </row>
    <row r="33" spans="1:254" s="313" customFormat="1" ht="20.25" customHeight="1">
      <c r="A33" s="708">
        <v>25</v>
      </c>
      <c r="B33" s="696" t="s">
        <v>248</v>
      </c>
      <c r="C33" s="691">
        <v>1</v>
      </c>
      <c r="D33" s="691">
        <v>1</v>
      </c>
      <c r="E33" s="692">
        <f t="shared" si="0"/>
        <v>100</v>
      </c>
      <c r="F33" s="691">
        <v>10</v>
      </c>
      <c r="G33" s="691">
        <v>2</v>
      </c>
      <c r="H33" s="691">
        <v>0</v>
      </c>
      <c r="I33" s="693">
        <f t="shared" si="1"/>
        <v>12</v>
      </c>
      <c r="J33" s="691">
        <v>10</v>
      </c>
      <c r="K33" s="695">
        <f t="shared" si="2"/>
        <v>100</v>
      </c>
      <c r="L33" s="691">
        <v>0</v>
      </c>
      <c r="M33" s="695">
        <f t="shared" si="3"/>
        <v>0</v>
      </c>
      <c r="N33" s="691">
        <v>0</v>
      </c>
      <c r="O33" s="692"/>
      <c r="P33" s="693">
        <f t="shared" si="4"/>
        <v>10</v>
      </c>
      <c r="Q33" s="691">
        <v>0</v>
      </c>
      <c r="R33" s="692">
        <f t="shared" si="5"/>
        <v>0</v>
      </c>
      <c r="S33" s="691">
        <v>0</v>
      </c>
      <c r="T33" s="692"/>
      <c r="U33" s="691">
        <v>0</v>
      </c>
      <c r="V33" s="692"/>
      <c r="W33" s="693">
        <f t="shared" si="6"/>
        <v>0</v>
      </c>
      <c r="X33" s="694">
        <v>0</v>
      </c>
      <c r="Y33" s="709">
        <v>0</v>
      </c>
      <c r="Z33" s="311"/>
      <c r="AA33" s="311"/>
      <c r="AB33" s="311"/>
      <c r="AC33" s="451"/>
      <c r="AD33" s="312"/>
      <c r="AE33" s="312"/>
      <c r="AF33" s="312"/>
      <c r="AG33" s="312"/>
      <c r="AH33" s="312"/>
      <c r="AI33" s="312"/>
      <c r="AJ33" s="312"/>
      <c r="AK33" s="312"/>
      <c r="AL33" s="312"/>
      <c r="AM33" s="312"/>
      <c r="AN33" s="312"/>
      <c r="AO33" s="312"/>
      <c r="AP33" s="312"/>
      <c r="AQ33" s="312"/>
      <c r="AR33" s="312"/>
      <c r="AS33" s="312"/>
      <c r="AT33" s="312"/>
      <c r="AU33" s="312"/>
      <c r="AV33" s="312"/>
      <c r="AW33" s="312"/>
      <c r="AX33" s="312"/>
      <c r="AY33" s="312"/>
      <c r="AZ33" s="312"/>
      <c r="BA33" s="312"/>
      <c r="BB33" s="312"/>
      <c r="BC33" s="312"/>
      <c r="BD33" s="312"/>
      <c r="BE33" s="312"/>
      <c r="BF33" s="312"/>
      <c r="BG33" s="312"/>
      <c r="BH33" s="312"/>
      <c r="BI33" s="312"/>
      <c r="BJ33" s="312"/>
      <c r="BK33" s="312"/>
      <c r="BL33" s="312"/>
      <c r="BM33" s="312"/>
      <c r="BN33" s="312"/>
      <c r="BO33" s="312"/>
      <c r="BP33" s="312"/>
      <c r="BQ33" s="312"/>
      <c r="BR33" s="312"/>
      <c r="BS33" s="312"/>
      <c r="BT33" s="312"/>
      <c r="BU33" s="312"/>
      <c r="BV33" s="312"/>
      <c r="BW33" s="312"/>
      <c r="BX33" s="312"/>
      <c r="BY33" s="312"/>
      <c r="BZ33" s="312"/>
      <c r="CA33" s="312"/>
      <c r="CB33" s="312"/>
      <c r="CC33" s="312"/>
      <c r="CD33" s="312"/>
      <c r="CE33" s="312"/>
      <c r="CF33" s="312"/>
      <c r="CG33" s="312"/>
      <c r="CH33" s="312"/>
      <c r="CI33" s="312"/>
      <c r="CJ33" s="312"/>
      <c r="CK33" s="312"/>
      <c r="CL33" s="312"/>
      <c r="CM33" s="312"/>
      <c r="CN33" s="312"/>
      <c r="CO33" s="312"/>
      <c r="CP33" s="312"/>
      <c r="CQ33" s="312"/>
      <c r="CR33" s="312"/>
      <c r="CS33" s="312"/>
      <c r="CT33" s="312"/>
      <c r="CU33" s="312"/>
      <c r="CV33" s="312"/>
      <c r="CW33" s="312"/>
      <c r="CX33" s="312"/>
      <c r="CY33" s="312"/>
      <c r="CZ33" s="312"/>
      <c r="DA33" s="312"/>
      <c r="DB33" s="312"/>
      <c r="DC33" s="312"/>
      <c r="DD33" s="312"/>
      <c r="DE33" s="312"/>
      <c r="DF33" s="312"/>
      <c r="DG33" s="312"/>
      <c r="DH33" s="312"/>
      <c r="DI33" s="312"/>
      <c r="DJ33" s="312"/>
      <c r="DK33" s="312"/>
      <c r="DL33" s="312"/>
      <c r="DM33" s="312"/>
      <c r="DN33" s="312"/>
      <c r="DO33" s="312"/>
      <c r="DP33" s="312"/>
      <c r="DQ33" s="312"/>
      <c r="DR33" s="312"/>
      <c r="DS33" s="312"/>
      <c r="DT33" s="312"/>
      <c r="DU33" s="312"/>
      <c r="DV33" s="312"/>
      <c r="DW33" s="312"/>
      <c r="DX33" s="312"/>
      <c r="DY33" s="312"/>
      <c r="DZ33" s="312"/>
      <c r="EA33" s="312"/>
      <c r="EB33" s="312"/>
      <c r="EC33" s="312"/>
      <c r="ED33" s="312"/>
      <c r="EE33" s="312"/>
      <c r="EF33" s="312"/>
      <c r="EG33" s="312"/>
      <c r="EH33" s="312"/>
      <c r="EI33" s="312"/>
      <c r="EJ33" s="312"/>
      <c r="EK33" s="312"/>
      <c r="EL33" s="312"/>
      <c r="EM33" s="312"/>
      <c r="EN33" s="312"/>
      <c r="EO33" s="312"/>
      <c r="EP33" s="312"/>
      <c r="EQ33" s="312"/>
      <c r="ER33" s="312"/>
      <c r="ES33" s="312"/>
      <c r="ET33" s="312"/>
      <c r="EU33" s="312"/>
      <c r="EV33" s="312"/>
      <c r="EW33" s="312"/>
      <c r="EX33" s="312"/>
      <c r="EY33" s="312"/>
      <c r="EZ33" s="312"/>
      <c r="FA33" s="312"/>
      <c r="FB33" s="312"/>
      <c r="FC33" s="312"/>
      <c r="FD33" s="312"/>
      <c r="FE33" s="312"/>
      <c r="FF33" s="312"/>
      <c r="FG33" s="312"/>
      <c r="FH33" s="312"/>
      <c r="FI33" s="312"/>
      <c r="FJ33" s="312"/>
      <c r="FK33" s="312"/>
      <c r="FL33" s="312"/>
      <c r="FM33" s="312"/>
      <c r="FN33" s="312"/>
      <c r="FO33" s="312"/>
      <c r="FP33" s="312"/>
      <c r="FQ33" s="312"/>
      <c r="FR33" s="312"/>
      <c r="FS33" s="312"/>
      <c r="FT33" s="312"/>
      <c r="FU33" s="312"/>
      <c r="FV33" s="312"/>
      <c r="FW33" s="312"/>
      <c r="FX33" s="312"/>
      <c r="FY33" s="312"/>
      <c r="FZ33" s="312"/>
      <c r="GA33" s="312"/>
      <c r="GB33" s="312"/>
      <c r="GC33" s="312"/>
      <c r="GD33" s="312"/>
      <c r="GE33" s="312"/>
      <c r="GF33" s="312"/>
      <c r="GG33" s="312"/>
      <c r="GH33" s="312"/>
      <c r="GI33" s="312"/>
      <c r="GJ33" s="312"/>
      <c r="GK33" s="312"/>
      <c r="GL33" s="312"/>
      <c r="GM33" s="312"/>
      <c r="GN33" s="312"/>
      <c r="GO33" s="312"/>
      <c r="GP33" s="312"/>
      <c r="GQ33" s="312"/>
      <c r="GR33" s="312"/>
      <c r="GS33" s="312"/>
      <c r="GT33" s="312"/>
      <c r="GU33" s="312"/>
      <c r="GV33" s="312"/>
      <c r="GW33" s="312"/>
      <c r="GX33" s="312"/>
      <c r="GY33" s="312"/>
      <c r="GZ33" s="312"/>
      <c r="HA33" s="312"/>
      <c r="HB33" s="312"/>
      <c r="HC33" s="312"/>
      <c r="HD33" s="312"/>
      <c r="HE33" s="312"/>
      <c r="HF33" s="312"/>
      <c r="HG33" s="312"/>
      <c r="HH33" s="312"/>
      <c r="HI33" s="312"/>
      <c r="HJ33" s="312"/>
      <c r="HK33" s="312"/>
      <c r="HL33" s="312"/>
      <c r="HM33" s="312"/>
      <c r="HN33" s="312"/>
      <c r="HO33" s="312"/>
      <c r="HP33" s="312"/>
      <c r="HQ33" s="312"/>
      <c r="HR33" s="312"/>
      <c r="HS33" s="312"/>
      <c r="HT33" s="312"/>
      <c r="HU33" s="312"/>
      <c r="HV33" s="312"/>
      <c r="HW33" s="312"/>
      <c r="HX33" s="312"/>
      <c r="HY33" s="312"/>
      <c r="HZ33" s="312"/>
      <c r="IA33" s="312"/>
      <c r="IB33" s="312"/>
      <c r="IC33" s="312"/>
      <c r="ID33" s="312"/>
      <c r="IE33" s="312"/>
      <c r="IF33" s="312"/>
      <c r="IG33" s="312"/>
      <c r="IH33" s="312"/>
      <c r="II33" s="312"/>
      <c r="IJ33" s="312"/>
      <c r="IK33" s="312"/>
      <c r="IL33" s="312"/>
      <c r="IM33" s="312"/>
      <c r="IN33" s="312"/>
      <c r="IO33" s="312"/>
      <c r="IP33" s="312"/>
      <c r="IQ33" s="312"/>
      <c r="IR33" s="312"/>
      <c r="IS33" s="312"/>
      <c r="IT33" s="312"/>
    </row>
    <row r="34" spans="1:254" s="313" customFormat="1" ht="21.75" customHeight="1">
      <c r="A34" s="708">
        <v>26</v>
      </c>
      <c r="B34" s="696" t="s">
        <v>249</v>
      </c>
      <c r="C34" s="691">
        <v>1</v>
      </c>
      <c r="D34" s="691">
        <v>1</v>
      </c>
      <c r="E34" s="692">
        <f t="shared" si="0"/>
        <v>100</v>
      </c>
      <c r="F34" s="691">
        <v>24</v>
      </c>
      <c r="G34" s="691">
        <v>8</v>
      </c>
      <c r="H34" s="691">
        <v>2</v>
      </c>
      <c r="I34" s="693">
        <f t="shared" si="1"/>
        <v>34</v>
      </c>
      <c r="J34" s="691">
        <v>24</v>
      </c>
      <c r="K34" s="695">
        <f t="shared" si="2"/>
        <v>100</v>
      </c>
      <c r="L34" s="691">
        <v>0</v>
      </c>
      <c r="M34" s="695">
        <f t="shared" si="3"/>
        <v>0</v>
      </c>
      <c r="N34" s="691">
        <v>0</v>
      </c>
      <c r="O34" s="692"/>
      <c r="P34" s="693">
        <f t="shared" si="4"/>
        <v>24</v>
      </c>
      <c r="Q34" s="691">
        <v>0</v>
      </c>
      <c r="R34" s="692">
        <f t="shared" si="5"/>
        <v>0</v>
      </c>
      <c r="S34" s="691">
        <v>0</v>
      </c>
      <c r="T34" s="692"/>
      <c r="U34" s="691">
        <v>0</v>
      </c>
      <c r="V34" s="692"/>
      <c r="W34" s="693">
        <f t="shared" si="6"/>
        <v>0</v>
      </c>
      <c r="X34" s="694">
        <v>0</v>
      </c>
      <c r="Y34" s="709">
        <v>0</v>
      </c>
      <c r="Z34" s="311"/>
      <c r="AA34" s="311"/>
      <c r="AB34" s="311"/>
      <c r="AC34" s="451"/>
      <c r="AD34" s="312"/>
      <c r="AE34" s="312"/>
      <c r="AF34" s="312"/>
      <c r="AG34" s="312"/>
      <c r="AH34" s="312"/>
      <c r="AI34" s="312"/>
      <c r="AJ34" s="312"/>
      <c r="AK34" s="312"/>
      <c r="AL34" s="312"/>
      <c r="AM34" s="312"/>
      <c r="AN34" s="312"/>
      <c r="AO34" s="312"/>
      <c r="AP34" s="312"/>
      <c r="AQ34" s="312"/>
      <c r="AR34" s="312"/>
      <c r="AS34" s="312"/>
      <c r="AT34" s="312"/>
      <c r="AU34" s="312"/>
      <c r="AV34" s="312"/>
      <c r="AW34" s="312"/>
      <c r="AX34" s="312"/>
      <c r="AY34" s="312"/>
      <c r="AZ34" s="312"/>
      <c r="BA34" s="312"/>
      <c r="BB34" s="312"/>
      <c r="BC34" s="312"/>
      <c r="BD34" s="312"/>
      <c r="BE34" s="312"/>
      <c r="BF34" s="312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12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12"/>
      <c r="CU34" s="312"/>
      <c r="CV34" s="312"/>
      <c r="CW34" s="312"/>
      <c r="CX34" s="312"/>
      <c r="CY34" s="312"/>
      <c r="CZ34" s="312"/>
      <c r="DA34" s="312"/>
      <c r="DB34" s="312"/>
      <c r="DC34" s="312"/>
      <c r="DD34" s="312"/>
      <c r="DE34" s="312"/>
      <c r="DF34" s="312"/>
      <c r="DG34" s="312"/>
      <c r="DH34" s="312"/>
      <c r="DI34" s="312"/>
      <c r="DJ34" s="312"/>
      <c r="DK34" s="312"/>
      <c r="DL34" s="312"/>
      <c r="DM34" s="312"/>
      <c r="DN34" s="312"/>
      <c r="DO34" s="312"/>
      <c r="DP34" s="312"/>
      <c r="DQ34" s="312"/>
      <c r="DR34" s="312"/>
      <c r="DS34" s="312"/>
      <c r="DT34" s="312"/>
      <c r="DU34" s="312"/>
      <c r="DV34" s="312"/>
      <c r="DW34" s="312"/>
      <c r="DX34" s="312"/>
      <c r="DY34" s="312"/>
      <c r="DZ34" s="312"/>
      <c r="EA34" s="312"/>
      <c r="EB34" s="312"/>
      <c r="EC34" s="312"/>
      <c r="ED34" s="312"/>
      <c r="EE34" s="312"/>
      <c r="EF34" s="312"/>
      <c r="EG34" s="312"/>
      <c r="EH34" s="312"/>
      <c r="EI34" s="312"/>
      <c r="EJ34" s="312"/>
      <c r="EK34" s="312"/>
      <c r="EL34" s="312"/>
      <c r="EM34" s="312"/>
      <c r="EN34" s="312"/>
      <c r="EO34" s="312"/>
      <c r="EP34" s="312"/>
      <c r="EQ34" s="312"/>
      <c r="ER34" s="312"/>
      <c r="ES34" s="312"/>
      <c r="ET34" s="312"/>
      <c r="EU34" s="312"/>
      <c r="EV34" s="312"/>
      <c r="EW34" s="312"/>
      <c r="EX34" s="312"/>
      <c r="EY34" s="312"/>
      <c r="EZ34" s="312"/>
      <c r="FA34" s="312"/>
      <c r="FB34" s="312"/>
      <c r="FC34" s="312"/>
      <c r="FD34" s="312"/>
      <c r="FE34" s="312"/>
      <c r="FF34" s="312"/>
      <c r="FG34" s="312"/>
      <c r="FH34" s="312"/>
      <c r="FI34" s="312"/>
      <c r="FJ34" s="312"/>
      <c r="FK34" s="312"/>
      <c r="FL34" s="312"/>
      <c r="FM34" s="312"/>
      <c r="FN34" s="312"/>
      <c r="FO34" s="312"/>
      <c r="FP34" s="312"/>
      <c r="FQ34" s="312"/>
      <c r="FR34" s="312"/>
      <c r="FS34" s="312"/>
      <c r="FT34" s="312"/>
      <c r="FU34" s="312"/>
      <c r="FV34" s="312"/>
      <c r="FW34" s="312"/>
      <c r="FX34" s="312"/>
      <c r="FY34" s="312"/>
      <c r="FZ34" s="312"/>
      <c r="GA34" s="312"/>
      <c r="GB34" s="312"/>
      <c r="GC34" s="312"/>
      <c r="GD34" s="312"/>
      <c r="GE34" s="312"/>
      <c r="GF34" s="312"/>
      <c r="GG34" s="312"/>
      <c r="GH34" s="312"/>
      <c r="GI34" s="312"/>
      <c r="GJ34" s="312"/>
      <c r="GK34" s="312"/>
      <c r="GL34" s="312"/>
      <c r="GM34" s="312"/>
      <c r="GN34" s="312"/>
      <c r="GO34" s="312"/>
      <c r="GP34" s="312"/>
      <c r="GQ34" s="312"/>
      <c r="GR34" s="312"/>
      <c r="GS34" s="312"/>
      <c r="GT34" s="312"/>
      <c r="GU34" s="312"/>
      <c r="GV34" s="312"/>
      <c r="GW34" s="312"/>
      <c r="GX34" s="312"/>
      <c r="GY34" s="312"/>
      <c r="GZ34" s="312"/>
      <c r="HA34" s="312"/>
      <c r="HB34" s="312"/>
      <c r="HC34" s="312"/>
      <c r="HD34" s="312"/>
      <c r="HE34" s="312"/>
      <c r="HF34" s="312"/>
      <c r="HG34" s="312"/>
      <c r="HH34" s="312"/>
      <c r="HI34" s="312"/>
      <c r="HJ34" s="312"/>
      <c r="HK34" s="312"/>
      <c r="HL34" s="312"/>
      <c r="HM34" s="312"/>
      <c r="HN34" s="312"/>
      <c r="HO34" s="312"/>
      <c r="HP34" s="312"/>
      <c r="HQ34" s="312"/>
      <c r="HR34" s="312"/>
      <c r="HS34" s="312"/>
      <c r="HT34" s="312"/>
      <c r="HU34" s="312"/>
      <c r="HV34" s="312"/>
      <c r="HW34" s="312"/>
      <c r="HX34" s="312"/>
      <c r="HY34" s="312"/>
      <c r="HZ34" s="312"/>
      <c r="IA34" s="312"/>
      <c r="IB34" s="312"/>
      <c r="IC34" s="312"/>
      <c r="ID34" s="312"/>
      <c r="IE34" s="312"/>
      <c r="IF34" s="312"/>
      <c r="IG34" s="312"/>
      <c r="IH34" s="312"/>
      <c r="II34" s="312"/>
      <c r="IJ34" s="312"/>
      <c r="IK34" s="312"/>
      <c r="IL34" s="312"/>
      <c r="IM34" s="312"/>
      <c r="IN34" s="312"/>
      <c r="IO34" s="312"/>
      <c r="IP34" s="312"/>
      <c r="IQ34" s="312"/>
      <c r="IR34" s="312"/>
      <c r="IS34" s="312"/>
      <c r="IT34" s="312"/>
    </row>
    <row r="35" spans="1:254" s="313" customFormat="1" ht="21" customHeight="1">
      <c r="A35" s="708">
        <v>27</v>
      </c>
      <c r="B35" s="696" t="s">
        <v>250</v>
      </c>
      <c r="C35" s="691">
        <v>1</v>
      </c>
      <c r="D35" s="691">
        <v>1</v>
      </c>
      <c r="E35" s="692">
        <f t="shared" si="0"/>
        <v>100</v>
      </c>
      <c r="F35" s="691">
        <v>15</v>
      </c>
      <c r="G35" s="691">
        <v>1</v>
      </c>
      <c r="H35" s="691">
        <v>1</v>
      </c>
      <c r="I35" s="693">
        <f t="shared" si="1"/>
        <v>17</v>
      </c>
      <c r="J35" s="691">
        <v>15</v>
      </c>
      <c r="K35" s="695">
        <f t="shared" si="2"/>
        <v>100</v>
      </c>
      <c r="L35" s="691">
        <v>1</v>
      </c>
      <c r="M35" s="695">
        <f t="shared" si="3"/>
        <v>100</v>
      </c>
      <c r="N35" s="691">
        <v>1</v>
      </c>
      <c r="O35" s="692">
        <v>100</v>
      </c>
      <c r="P35" s="693">
        <f t="shared" si="4"/>
        <v>17</v>
      </c>
      <c r="Q35" s="691">
        <v>0</v>
      </c>
      <c r="R35" s="692">
        <f t="shared" si="5"/>
        <v>0</v>
      </c>
      <c r="S35" s="691">
        <v>0</v>
      </c>
      <c r="T35" s="692">
        <f>S35/L35*100</f>
        <v>0</v>
      </c>
      <c r="U35" s="691">
        <v>0</v>
      </c>
      <c r="V35" s="692">
        <f>U35/N35*100</f>
        <v>0</v>
      </c>
      <c r="W35" s="693">
        <f t="shared" si="6"/>
        <v>0</v>
      </c>
      <c r="X35" s="694">
        <v>0</v>
      </c>
      <c r="Y35" s="709">
        <v>0</v>
      </c>
      <c r="Z35" s="311"/>
      <c r="AA35" s="311"/>
      <c r="AB35" s="311"/>
      <c r="AC35" s="451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2"/>
      <c r="BD35" s="312"/>
      <c r="BE35" s="312"/>
      <c r="BF35" s="312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12"/>
      <c r="CU35" s="312"/>
      <c r="CV35" s="312"/>
      <c r="CW35" s="312"/>
      <c r="CX35" s="312"/>
      <c r="CY35" s="312"/>
      <c r="CZ35" s="312"/>
      <c r="DA35" s="312"/>
      <c r="DB35" s="312"/>
      <c r="DC35" s="312"/>
      <c r="DD35" s="312"/>
      <c r="DE35" s="312"/>
      <c r="DF35" s="312"/>
      <c r="DG35" s="312"/>
      <c r="DH35" s="312"/>
      <c r="DI35" s="312"/>
      <c r="DJ35" s="312"/>
      <c r="DK35" s="312"/>
      <c r="DL35" s="312"/>
      <c r="DM35" s="312"/>
      <c r="DN35" s="312"/>
      <c r="DO35" s="312"/>
      <c r="DP35" s="312"/>
      <c r="DQ35" s="312"/>
      <c r="DR35" s="312"/>
      <c r="DS35" s="312"/>
      <c r="DT35" s="312"/>
      <c r="DU35" s="312"/>
      <c r="DV35" s="312"/>
      <c r="DW35" s="312"/>
      <c r="DX35" s="312"/>
      <c r="DY35" s="312"/>
      <c r="DZ35" s="312"/>
      <c r="EA35" s="312"/>
      <c r="EB35" s="312"/>
      <c r="EC35" s="312"/>
      <c r="ED35" s="312"/>
      <c r="EE35" s="312"/>
      <c r="EF35" s="312"/>
      <c r="EG35" s="312"/>
      <c r="EH35" s="312"/>
      <c r="EI35" s="312"/>
      <c r="EJ35" s="312"/>
      <c r="EK35" s="312"/>
      <c r="EL35" s="312"/>
      <c r="EM35" s="312"/>
      <c r="EN35" s="312"/>
      <c r="EO35" s="312"/>
      <c r="EP35" s="312"/>
      <c r="EQ35" s="312"/>
      <c r="ER35" s="312"/>
      <c r="ES35" s="312"/>
      <c r="ET35" s="312"/>
      <c r="EU35" s="312"/>
      <c r="EV35" s="312"/>
      <c r="EW35" s="312"/>
      <c r="EX35" s="312"/>
      <c r="EY35" s="312"/>
      <c r="EZ35" s="312"/>
      <c r="FA35" s="312"/>
      <c r="FB35" s="312"/>
      <c r="FC35" s="312"/>
      <c r="FD35" s="312"/>
      <c r="FE35" s="312"/>
      <c r="FF35" s="312"/>
      <c r="FG35" s="312"/>
      <c r="FH35" s="312"/>
      <c r="FI35" s="312"/>
      <c r="FJ35" s="312"/>
      <c r="FK35" s="312"/>
      <c r="FL35" s="312"/>
      <c r="FM35" s="312"/>
      <c r="FN35" s="312"/>
      <c r="FO35" s="312"/>
      <c r="FP35" s="312"/>
      <c r="FQ35" s="312"/>
      <c r="FR35" s="312"/>
      <c r="FS35" s="312"/>
      <c r="FT35" s="312"/>
      <c r="FU35" s="312"/>
      <c r="FV35" s="312"/>
      <c r="FW35" s="312"/>
      <c r="FX35" s="312"/>
      <c r="FY35" s="312"/>
      <c r="FZ35" s="312"/>
      <c r="GA35" s="312"/>
      <c r="GB35" s="312"/>
      <c r="GC35" s="312"/>
      <c r="GD35" s="312"/>
      <c r="GE35" s="312"/>
      <c r="GF35" s="312"/>
      <c r="GG35" s="312"/>
      <c r="GH35" s="312"/>
      <c r="GI35" s="312"/>
      <c r="GJ35" s="312"/>
      <c r="GK35" s="312"/>
      <c r="GL35" s="312"/>
      <c r="GM35" s="312"/>
      <c r="GN35" s="312"/>
      <c r="GO35" s="312"/>
      <c r="GP35" s="312"/>
      <c r="GQ35" s="312"/>
      <c r="GR35" s="312"/>
      <c r="GS35" s="312"/>
      <c r="GT35" s="312"/>
      <c r="GU35" s="312"/>
      <c r="GV35" s="312"/>
      <c r="GW35" s="312"/>
      <c r="GX35" s="312"/>
      <c r="GY35" s="312"/>
      <c r="GZ35" s="312"/>
      <c r="HA35" s="312"/>
      <c r="HB35" s="312"/>
      <c r="HC35" s="312"/>
      <c r="HD35" s="312"/>
      <c r="HE35" s="312"/>
      <c r="HF35" s="312"/>
      <c r="HG35" s="312"/>
      <c r="HH35" s="312"/>
      <c r="HI35" s="312"/>
      <c r="HJ35" s="312"/>
      <c r="HK35" s="312"/>
      <c r="HL35" s="312"/>
      <c r="HM35" s="312"/>
      <c r="HN35" s="312"/>
      <c r="HO35" s="312"/>
      <c r="HP35" s="312"/>
      <c r="HQ35" s="312"/>
      <c r="HR35" s="312"/>
      <c r="HS35" s="312"/>
      <c r="HT35" s="312"/>
      <c r="HU35" s="312"/>
      <c r="HV35" s="312"/>
      <c r="HW35" s="312"/>
      <c r="HX35" s="312"/>
      <c r="HY35" s="312"/>
      <c r="HZ35" s="312"/>
      <c r="IA35" s="312"/>
      <c r="IB35" s="312"/>
      <c r="IC35" s="312"/>
      <c r="ID35" s="312"/>
      <c r="IE35" s="312"/>
      <c r="IF35" s="312"/>
      <c r="IG35" s="312"/>
      <c r="IH35" s="312"/>
      <c r="II35" s="312"/>
      <c r="IJ35" s="312"/>
      <c r="IK35" s="312"/>
      <c r="IL35" s="312"/>
      <c r="IM35" s="312"/>
      <c r="IN35" s="312"/>
      <c r="IO35" s="312"/>
      <c r="IP35" s="312"/>
      <c r="IQ35" s="312"/>
      <c r="IR35" s="312"/>
      <c r="IS35" s="312"/>
      <c r="IT35" s="312"/>
    </row>
    <row r="36" spans="1:254" s="313" customFormat="1" ht="21.75" customHeight="1">
      <c r="A36" s="708">
        <v>28</v>
      </c>
      <c r="B36" s="696" t="s">
        <v>251</v>
      </c>
      <c r="C36" s="691">
        <v>1</v>
      </c>
      <c r="D36" s="691">
        <v>1</v>
      </c>
      <c r="E36" s="692">
        <f t="shared" si="0"/>
        <v>100</v>
      </c>
      <c r="F36" s="691">
        <v>5</v>
      </c>
      <c r="G36" s="691">
        <v>0</v>
      </c>
      <c r="H36" s="691">
        <v>0</v>
      </c>
      <c r="I36" s="693">
        <f t="shared" si="1"/>
        <v>5</v>
      </c>
      <c r="J36" s="691">
        <v>5</v>
      </c>
      <c r="K36" s="695">
        <f t="shared" si="2"/>
        <v>100</v>
      </c>
      <c r="L36" s="691">
        <v>0</v>
      </c>
      <c r="M36" s="695"/>
      <c r="N36" s="691">
        <v>0</v>
      </c>
      <c r="O36" s="692"/>
      <c r="P36" s="693">
        <f t="shared" si="4"/>
        <v>5</v>
      </c>
      <c r="Q36" s="691">
        <v>0</v>
      </c>
      <c r="R36" s="692">
        <f t="shared" si="5"/>
        <v>0</v>
      </c>
      <c r="S36" s="691">
        <v>0</v>
      </c>
      <c r="T36" s="692"/>
      <c r="U36" s="691">
        <v>0</v>
      </c>
      <c r="V36" s="692"/>
      <c r="W36" s="693">
        <f t="shared" si="6"/>
        <v>0</v>
      </c>
      <c r="X36" s="694">
        <v>0</v>
      </c>
      <c r="Y36" s="709">
        <v>0</v>
      </c>
      <c r="Z36" s="311"/>
      <c r="AA36" s="311"/>
      <c r="AB36" s="311"/>
      <c r="AC36" s="451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2"/>
      <c r="AO36" s="312"/>
      <c r="AP36" s="312"/>
      <c r="AQ36" s="312"/>
      <c r="AR36" s="312"/>
      <c r="AS36" s="312"/>
      <c r="AT36" s="312"/>
      <c r="AU36" s="312"/>
      <c r="AV36" s="312"/>
      <c r="AW36" s="312"/>
      <c r="AX36" s="312"/>
      <c r="AY36" s="312"/>
      <c r="AZ36" s="312"/>
      <c r="BA36" s="312"/>
      <c r="BB36" s="312"/>
      <c r="BC36" s="312"/>
      <c r="BD36" s="312"/>
      <c r="BE36" s="312"/>
      <c r="BF36" s="312"/>
      <c r="BG36" s="312"/>
      <c r="BH36" s="312"/>
      <c r="BI36" s="312"/>
      <c r="BJ36" s="312"/>
      <c r="BK36" s="312"/>
      <c r="BL36" s="312"/>
      <c r="BM36" s="312"/>
      <c r="BN36" s="312"/>
      <c r="BO36" s="312"/>
      <c r="BP36" s="312"/>
      <c r="BQ36" s="312"/>
      <c r="BR36" s="312"/>
      <c r="BS36" s="312"/>
      <c r="BT36" s="312"/>
      <c r="BU36" s="312"/>
      <c r="BV36" s="312"/>
      <c r="BW36" s="312"/>
      <c r="BX36" s="312"/>
      <c r="BY36" s="312"/>
      <c r="BZ36" s="312"/>
      <c r="CA36" s="312"/>
      <c r="CB36" s="312"/>
      <c r="CC36" s="312"/>
      <c r="CD36" s="312"/>
      <c r="CE36" s="312"/>
      <c r="CF36" s="312"/>
      <c r="CG36" s="312"/>
      <c r="CH36" s="312"/>
      <c r="CI36" s="312"/>
      <c r="CJ36" s="312"/>
      <c r="CK36" s="312"/>
      <c r="CL36" s="312"/>
      <c r="CM36" s="312"/>
      <c r="CN36" s="312"/>
      <c r="CO36" s="312"/>
      <c r="CP36" s="312"/>
      <c r="CQ36" s="312"/>
      <c r="CR36" s="312"/>
      <c r="CS36" s="312"/>
      <c r="CT36" s="312"/>
      <c r="CU36" s="312"/>
      <c r="CV36" s="312"/>
      <c r="CW36" s="312"/>
      <c r="CX36" s="312"/>
      <c r="CY36" s="312"/>
      <c r="CZ36" s="312"/>
      <c r="DA36" s="312"/>
      <c r="DB36" s="312"/>
      <c r="DC36" s="312"/>
      <c r="DD36" s="312"/>
      <c r="DE36" s="312"/>
      <c r="DF36" s="312"/>
      <c r="DG36" s="312"/>
      <c r="DH36" s="312"/>
      <c r="DI36" s="312"/>
      <c r="DJ36" s="312"/>
      <c r="DK36" s="312"/>
      <c r="DL36" s="312"/>
      <c r="DM36" s="312"/>
      <c r="DN36" s="312"/>
      <c r="DO36" s="312"/>
      <c r="DP36" s="312"/>
      <c r="DQ36" s="312"/>
      <c r="DR36" s="312"/>
      <c r="DS36" s="312"/>
      <c r="DT36" s="312"/>
      <c r="DU36" s="312"/>
      <c r="DV36" s="312"/>
      <c r="DW36" s="312"/>
      <c r="DX36" s="312"/>
      <c r="DY36" s="312"/>
      <c r="DZ36" s="312"/>
      <c r="EA36" s="312"/>
      <c r="EB36" s="312"/>
      <c r="EC36" s="312"/>
      <c r="ED36" s="312"/>
      <c r="EE36" s="312"/>
      <c r="EF36" s="312"/>
      <c r="EG36" s="312"/>
      <c r="EH36" s="312"/>
      <c r="EI36" s="312"/>
      <c r="EJ36" s="312"/>
      <c r="EK36" s="312"/>
      <c r="EL36" s="312"/>
      <c r="EM36" s="312"/>
      <c r="EN36" s="312"/>
      <c r="EO36" s="312"/>
      <c r="EP36" s="312"/>
      <c r="EQ36" s="312"/>
      <c r="ER36" s="312"/>
      <c r="ES36" s="312"/>
      <c r="ET36" s="312"/>
      <c r="EU36" s="312"/>
      <c r="EV36" s="312"/>
      <c r="EW36" s="312"/>
      <c r="EX36" s="312"/>
      <c r="EY36" s="312"/>
      <c r="EZ36" s="312"/>
      <c r="FA36" s="312"/>
      <c r="FB36" s="312"/>
      <c r="FC36" s="312"/>
      <c r="FD36" s="312"/>
      <c r="FE36" s="312"/>
      <c r="FF36" s="312"/>
      <c r="FG36" s="312"/>
      <c r="FH36" s="312"/>
      <c r="FI36" s="312"/>
      <c r="FJ36" s="312"/>
      <c r="FK36" s="312"/>
      <c r="FL36" s="312"/>
      <c r="FM36" s="312"/>
      <c r="FN36" s="312"/>
      <c r="FO36" s="312"/>
      <c r="FP36" s="312"/>
      <c r="FQ36" s="312"/>
      <c r="FR36" s="312"/>
      <c r="FS36" s="312"/>
      <c r="FT36" s="312"/>
      <c r="FU36" s="312"/>
      <c r="FV36" s="312"/>
      <c r="FW36" s="312"/>
      <c r="FX36" s="312"/>
      <c r="FY36" s="312"/>
      <c r="FZ36" s="312"/>
      <c r="GA36" s="312"/>
      <c r="GB36" s="312"/>
      <c r="GC36" s="312"/>
      <c r="GD36" s="312"/>
      <c r="GE36" s="312"/>
      <c r="GF36" s="312"/>
      <c r="GG36" s="312"/>
      <c r="GH36" s="312"/>
      <c r="GI36" s="312"/>
      <c r="GJ36" s="312"/>
      <c r="GK36" s="312"/>
      <c r="GL36" s="312"/>
      <c r="GM36" s="312"/>
      <c r="GN36" s="312"/>
      <c r="GO36" s="312"/>
      <c r="GP36" s="312"/>
      <c r="GQ36" s="312"/>
      <c r="GR36" s="312"/>
      <c r="GS36" s="312"/>
      <c r="GT36" s="312"/>
      <c r="GU36" s="312"/>
      <c r="GV36" s="312"/>
      <c r="GW36" s="312"/>
      <c r="GX36" s="312"/>
      <c r="GY36" s="312"/>
      <c r="GZ36" s="312"/>
      <c r="HA36" s="312"/>
      <c r="HB36" s="312"/>
      <c r="HC36" s="312"/>
      <c r="HD36" s="312"/>
      <c r="HE36" s="312"/>
      <c r="HF36" s="312"/>
      <c r="HG36" s="312"/>
      <c r="HH36" s="312"/>
      <c r="HI36" s="312"/>
      <c r="HJ36" s="312"/>
      <c r="HK36" s="312"/>
      <c r="HL36" s="312"/>
      <c r="HM36" s="312"/>
      <c r="HN36" s="312"/>
      <c r="HO36" s="312"/>
      <c r="HP36" s="312"/>
      <c r="HQ36" s="312"/>
      <c r="HR36" s="312"/>
      <c r="HS36" s="312"/>
      <c r="HT36" s="312"/>
      <c r="HU36" s="312"/>
      <c r="HV36" s="312"/>
      <c r="HW36" s="312"/>
      <c r="HX36" s="312"/>
      <c r="HY36" s="312"/>
      <c r="HZ36" s="312"/>
      <c r="IA36" s="312"/>
      <c r="IB36" s="312"/>
      <c r="IC36" s="312"/>
      <c r="ID36" s="312"/>
      <c r="IE36" s="312"/>
      <c r="IF36" s="312"/>
      <c r="IG36" s="312"/>
      <c r="IH36" s="312"/>
      <c r="II36" s="312"/>
      <c r="IJ36" s="312"/>
      <c r="IK36" s="312"/>
      <c r="IL36" s="312"/>
      <c r="IM36" s="312"/>
      <c r="IN36" s="312"/>
      <c r="IO36" s="312"/>
      <c r="IP36" s="312"/>
      <c r="IQ36" s="312"/>
      <c r="IR36" s="312"/>
      <c r="IS36" s="312"/>
      <c r="IT36" s="312"/>
    </row>
    <row r="37" spans="1:254" s="313" customFormat="1" ht="18.75" customHeight="1">
      <c r="A37" s="708">
        <v>29</v>
      </c>
      <c r="B37" s="696" t="s">
        <v>252</v>
      </c>
      <c r="C37" s="691">
        <v>1</v>
      </c>
      <c r="D37" s="691"/>
      <c r="E37" s="692">
        <f t="shared" si="0"/>
        <v>0</v>
      </c>
      <c r="F37" s="691">
        <v>0</v>
      </c>
      <c r="G37" s="691">
        <v>0</v>
      </c>
      <c r="H37" s="691">
        <v>0</v>
      </c>
      <c r="I37" s="693">
        <f t="shared" si="1"/>
        <v>0</v>
      </c>
      <c r="J37" s="691"/>
      <c r="K37" s="695"/>
      <c r="L37" s="691"/>
      <c r="M37" s="695"/>
      <c r="N37" s="691"/>
      <c r="O37" s="692"/>
      <c r="P37" s="693">
        <f t="shared" si="4"/>
        <v>0</v>
      </c>
      <c r="Q37" s="691"/>
      <c r="R37" s="692"/>
      <c r="S37" s="691"/>
      <c r="T37" s="692"/>
      <c r="U37" s="691"/>
      <c r="V37" s="692"/>
      <c r="W37" s="693">
        <f t="shared" si="6"/>
        <v>0</v>
      </c>
      <c r="X37" s="694"/>
      <c r="Y37" s="709"/>
      <c r="Z37" s="311"/>
      <c r="AA37" s="311"/>
      <c r="AB37" s="311"/>
      <c r="AC37" s="451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312"/>
      <c r="BX37" s="312"/>
      <c r="BY37" s="312"/>
      <c r="BZ37" s="312"/>
      <c r="CA37" s="312"/>
      <c r="CB37" s="312"/>
      <c r="CC37" s="312"/>
      <c r="CD37" s="312"/>
      <c r="CE37" s="312"/>
      <c r="CF37" s="312"/>
      <c r="CG37" s="312"/>
      <c r="CH37" s="312"/>
      <c r="CI37" s="312"/>
      <c r="CJ37" s="312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312"/>
      <c r="CZ37" s="312"/>
      <c r="DA37" s="312"/>
      <c r="DB37" s="312"/>
      <c r="DC37" s="312"/>
      <c r="DD37" s="312"/>
      <c r="DE37" s="312"/>
      <c r="DF37" s="312"/>
      <c r="DG37" s="312"/>
      <c r="DH37" s="312"/>
      <c r="DI37" s="312"/>
      <c r="DJ37" s="312"/>
      <c r="DK37" s="312"/>
      <c r="DL37" s="312"/>
      <c r="DM37" s="312"/>
      <c r="DN37" s="312"/>
      <c r="DO37" s="312"/>
      <c r="DP37" s="312"/>
      <c r="DQ37" s="312"/>
      <c r="DR37" s="312"/>
      <c r="DS37" s="312"/>
      <c r="DT37" s="312"/>
      <c r="DU37" s="312"/>
      <c r="DV37" s="312"/>
      <c r="DW37" s="312"/>
      <c r="DX37" s="312"/>
      <c r="DY37" s="312"/>
      <c r="DZ37" s="312"/>
      <c r="EA37" s="312"/>
      <c r="EB37" s="312"/>
      <c r="EC37" s="312"/>
      <c r="ED37" s="312"/>
      <c r="EE37" s="312"/>
      <c r="EF37" s="312"/>
      <c r="EG37" s="312"/>
      <c r="EH37" s="312"/>
      <c r="EI37" s="312"/>
      <c r="EJ37" s="312"/>
      <c r="EK37" s="312"/>
      <c r="EL37" s="312"/>
      <c r="EM37" s="312"/>
      <c r="EN37" s="312"/>
      <c r="EO37" s="312"/>
      <c r="EP37" s="312"/>
      <c r="EQ37" s="312"/>
      <c r="ER37" s="312"/>
      <c r="ES37" s="312"/>
      <c r="ET37" s="312"/>
      <c r="EU37" s="312"/>
      <c r="EV37" s="312"/>
      <c r="EW37" s="312"/>
      <c r="EX37" s="312"/>
      <c r="EY37" s="312"/>
      <c r="EZ37" s="312"/>
      <c r="FA37" s="312"/>
      <c r="FB37" s="312"/>
      <c r="FC37" s="312"/>
      <c r="FD37" s="312"/>
      <c r="FE37" s="312"/>
      <c r="FF37" s="312"/>
      <c r="FG37" s="312"/>
      <c r="FH37" s="312"/>
      <c r="FI37" s="312"/>
      <c r="FJ37" s="312"/>
      <c r="FK37" s="312"/>
      <c r="FL37" s="312"/>
      <c r="FM37" s="312"/>
      <c r="FN37" s="312"/>
      <c r="FO37" s="312"/>
      <c r="FP37" s="312"/>
      <c r="FQ37" s="312"/>
      <c r="FR37" s="312"/>
      <c r="FS37" s="312"/>
      <c r="FT37" s="312"/>
      <c r="FU37" s="312"/>
      <c r="FV37" s="312"/>
      <c r="FW37" s="312"/>
      <c r="FX37" s="312"/>
      <c r="FY37" s="312"/>
      <c r="FZ37" s="312"/>
      <c r="GA37" s="312"/>
      <c r="GB37" s="312"/>
      <c r="GC37" s="312"/>
      <c r="GD37" s="312"/>
      <c r="GE37" s="312"/>
      <c r="GF37" s="312"/>
      <c r="GG37" s="312"/>
      <c r="GH37" s="312"/>
      <c r="GI37" s="312"/>
      <c r="GJ37" s="312"/>
      <c r="GK37" s="312"/>
      <c r="GL37" s="312"/>
      <c r="GM37" s="312"/>
      <c r="GN37" s="312"/>
      <c r="GO37" s="312"/>
      <c r="GP37" s="312"/>
      <c r="GQ37" s="312"/>
      <c r="GR37" s="312"/>
      <c r="GS37" s="312"/>
      <c r="GT37" s="312"/>
      <c r="GU37" s="312"/>
      <c r="GV37" s="312"/>
      <c r="GW37" s="312"/>
      <c r="GX37" s="312"/>
      <c r="GY37" s="312"/>
      <c r="GZ37" s="312"/>
      <c r="HA37" s="312"/>
      <c r="HB37" s="312"/>
      <c r="HC37" s="312"/>
      <c r="HD37" s="312"/>
      <c r="HE37" s="312"/>
      <c r="HF37" s="312"/>
      <c r="HG37" s="312"/>
      <c r="HH37" s="312"/>
      <c r="HI37" s="312"/>
      <c r="HJ37" s="312"/>
      <c r="HK37" s="312"/>
      <c r="HL37" s="312"/>
      <c r="HM37" s="312"/>
      <c r="HN37" s="312"/>
      <c r="HO37" s="312"/>
      <c r="HP37" s="312"/>
      <c r="HQ37" s="312"/>
      <c r="HR37" s="312"/>
      <c r="HS37" s="312"/>
      <c r="HT37" s="312"/>
      <c r="HU37" s="312"/>
      <c r="HV37" s="312"/>
      <c r="HW37" s="312"/>
      <c r="HX37" s="312"/>
      <c r="HY37" s="312"/>
      <c r="HZ37" s="312"/>
      <c r="IA37" s="312"/>
      <c r="IB37" s="312"/>
      <c r="IC37" s="312"/>
      <c r="ID37" s="312"/>
      <c r="IE37" s="312"/>
      <c r="IF37" s="312"/>
      <c r="IG37" s="312"/>
      <c r="IH37" s="312"/>
      <c r="II37" s="312"/>
      <c r="IJ37" s="312"/>
      <c r="IK37" s="312"/>
      <c r="IL37" s="312"/>
      <c r="IM37" s="312"/>
      <c r="IN37" s="312"/>
      <c r="IO37" s="312"/>
      <c r="IP37" s="312"/>
      <c r="IQ37" s="312"/>
      <c r="IR37" s="312"/>
      <c r="IS37" s="312"/>
      <c r="IT37" s="312"/>
    </row>
    <row r="38" spans="1:254" s="313" customFormat="1" ht="22.5" customHeight="1">
      <c r="A38" s="708">
        <v>30</v>
      </c>
      <c r="B38" s="696" t="s">
        <v>253</v>
      </c>
      <c r="C38" s="691">
        <v>1</v>
      </c>
      <c r="D38" s="691">
        <v>1</v>
      </c>
      <c r="E38" s="692">
        <f t="shared" si="0"/>
        <v>100</v>
      </c>
      <c r="F38" s="691">
        <v>1</v>
      </c>
      <c r="G38" s="691">
        <v>0</v>
      </c>
      <c r="H38" s="691">
        <v>0</v>
      </c>
      <c r="I38" s="693">
        <f t="shared" si="1"/>
        <v>1</v>
      </c>
      <c r="J38" s="691">
        <v>1</v>
      </c>
      <c r="K38" s="695">
        <f t="shared" si="2"/>
        <v>100</v>
      </c>
      <c r="L38" s="691">
        <v>0</v>
      </c>
      <c r="M38" s="695"/>
      <c r="N38" s="691">
        <v>0</v>
      </c>
      <c r="O38" s="692"/>
      <c r="P38" s="693">
        <f t="shared" si="4"/>
        <v>1</v>
      </c>
      <c r="Q38" s="691">
        <v>0</v>
      </c>
      <c r="R38" s="692">
        <f t="shared" si="5"/>
        <v>0</v>
      </c>
      <c r="S38" s="691">
        <v>0</v>
      </c>
      <c r="T38" s="692"/>
      <c r="U38" s="691">
        <v>0</v>
      </c>
      <c r="V38" s="692"/>
      <c r="W38" s="693">
        <f t="shared" si="6"/>
        <v>0</v>
      </c>
      <c r="X38" s="694">
        <v>0</v>
      </c>
      <c r="Y38" s="709">
        <v>0</v>
      </c>
      <c r="Z38" s="311"/>
      <c r="AA38" s="311"/>
      <c r="AB38" s="311"/>
      <c r="AC38" s="451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  <c r="AW38" s="312"/>
      <c r="AX38" s="312"/>
      <c r="AY38" s="312"/>
      <c r="AZ38" s="312"/>
      <c r="BA38" s="312"/>
      <c r="BB38" s="312"/>
      <c r="BC38" s="312"/>
      <c r="BD38" s="312"/>
      <c r="BE38" s="312"/>
      <c r="BF38" s="312"/>
      <c r="BG38" s="312"/>
      <c r="BH38" s="312"/>
      <c r="BI38" s="312"/>
      <c r="BJ38" s="312"/>
      <c r="BK38" s="312"/>
      <c r="BL38" s="312"/>
      <c r="BM38" s="312"/>
      <c r="BN38" s="312"/>
      <c r="BO38" s="312"/>
      <c r="BP38" s="312"/>
      <c r="BQ38" s="312"/>
      <c r="BR38" s="312"/>
      <c r="BS38" s="312"/>
      <c r="BT38" s="312"/>
      <c r="BU38" s="312"/>
      <c r="BV38" s="312"/>
      <c r="BW38" s="312"/>
      <c r="BX38" s="312"/>
      <c r="BY38" s="312"/>
      <c r="BZ38" s="312"/>
      <c r="CA38" s="312"/>
      <c r="CB38" s="312"/>
      <c r="CC38" s="312"/>
      <c r="CD38" s="312"/>
      <c r="CE38" s="312"/>
      <c r="CF38" s="312"/>
      <c r="CG38" s="312"/>
      <c r="CH38" s="312"/>
      <c r="CI38" s="312"/>
      <c r="CJ38" s="312"/>
      <c r="CK38" s="312"/>
      <c r="CL38" s="312"/>
      <c r="CM38" s="312"/>
      <c r="CN38" s="312"/>
      <c r="CO38" s="312"/>
      <c r="CP38" s="312"/>
      <c r="CQ38" s="312"/>
      <c r="CR38" s="312"/>
      <c r="CS38" s="312"/>
      <c r="CT38" s="312"/>
      <c r="CU38" s="312"/>
      <c r="CV38" s="312"/>
      <c r="CW38" s="312"/>
      <c r="CX38" s="312"/>
      <c r="CY38" s="312"/>
      <c r="CZ38" s="312"/>
      <c r="DA38" s="312"/>
      <c r="DB38" s="312"/>
      <c r="DC38" s="312"/>
      <c r="DD38" s="312"/>
      <c r="DE38" s="312"/>
      <c r="DF38" s="312"/>
      <c r="DG38" s="312"/>
      <c r="DH38" s="312"/>
      <c r="DI38" s="312"/>
      <c r="DJ38" s="312"/>
      <c r="DK38" s="312"/>
      <c r="DL38" s="312"/>
      <c r="DM38" s="312"/>
      <c r="DN38" s="312"/>
      <c r="DO38" s="312"/>
      <c r="DP38" s="312"/>
      <c r="DQ38" s="312"/>
      <c r="DR38" s="312"/>
      <c r="DS38" s="312"/>
      <c r="DT38" s="312"/>
      <c r="DU38" s="312"/>
      <c r="DV38" s="312"/>
      <c r="DW38" s="312"/>
      <c r="DX38" s="312"/>
      <c r="DY38" s="312"/>
      <c r="DZ38" s="312"/>
      <c r="EA38" s="312"/>
      <c r="EB38" s="312"/>
      <c r="EC38" s="312"/>
      <c r="ED38" s="312"/>
      <c r="EE38" s="312"/>
      <c r="EF38" s="312"/>
      <c r="EG38" s="312"/>
      <c r="EH38" s="312"/>
      <c r="EI38" s="312"/>
      <c r="EJ38" s="312"/>
      <c r="EK38" s="312"/>
      <c r="EL38" s="312"/>
      <c r="EM38" s="312"/>
      <c r="EN38" s="312"/>
      <c r="EO38" s="312"/>
      <c r="EP38" s="312"/>
      <c r="EQ38" s="312"/>
      <c r="ER38" s="312"/>
      <c r="ES38" s="312"/>
      <c r="ET38" s="312"/>
      <c r="EU38" s="312"/>
      <c r="EV38" s="312"/>
      <c r="EW38" s="312"/>
      <c r="EX38" s="312"/>
      <c r="EY38" s="312"/>
      <c r="EZ38" s="312"/>
      <c r="FA38" s="312"/>
      <c r="FB38" s="312"/>
      <c r="FC38" s="312"/>
      <c r="FD38" s="312"/>
      <c r="FE38" s="312"/>
      <c r="FF38" s="312"/>
      <c r="FG38" s="312"/>
      <c r="FH38" s="312"/>
      <c r="FI38" s="312"/>
      <c r="FJ38" s="312"/>
      <c r="FK38" s="312"/>
      <c r="FL38" s="312"/>
      <c r="FM38" s="312"/>
      <c r="FN38" s="312"/>
      <c r="FO38" s="312"/>
      <c r="FP38" s="312"/>
      <c r="FQ38" s="312"/>
      <c r="FR38" s="312"/>
      <c r="FS38" s="312"/>
      <c r="FT38" s="312"/>
      <c r="FU38" s="312"/>
      <c r="FV38" s="312"/>
      <c r="FW38" s="312"/>
      <c r="FX38" s="312"/>
      <c r="FY38" s="312"/>
      <c r="FZ38" s="312"/>
      <c r="GA38" s="312"/>
      <c r="GB38" s="312"/>
      <c r="GC38" s="312"/>
      <c r="GD38" s="312"/>
      <c r="GE38" s="312"/>
      <c r="GF38" s="312"/>
      <c r="GG38" s="312"/>
      <c r="GH38" s="312"/>
      <c r="GI38" s="312"/>
      <c r="GJ38" s="312"/>
      <c r="GK38" s="312"/>
      <c r="GL38" s="312"/>
      <c r="GM38" s="312"/>
      <c r="GN38" s="312"/>
      <c r="GO38" s="312"/>
      <c r="GP38" s="312"/>
      <c r="GQ38" s="312"/>
      <c r="GR38" s="312"/>
      <c r="GS38" s="312"/>
      <c r="GT38" s="312"/>
      <c r="GU38" s="312"/>
      <c r="GV38" s="312"/>
      <c r="GW38" s="312"/>
      <c r="GX38" s="312"/>
      <c r="GY38" s="312"/>
      <c r="GZ38" s="312"/>
      <c r="HA38" s="312"/>
      <c r="HB38" s="312"/>
      <c r="HC38" s="312"/>
      <c r="HD38" s="312"/>
      <c r="HE38" s="312"/>
      <c r="HF38" s="312"/>
      <c r="HG38" s="312"/>
      <c r="HH38" s="312"/>
      <c r="HI38" s="312"/>
      <c r="HJ38" s="312"/>
      <c r="HK38" s="312"/>
      <c r="HL38" s="312"/>
      <c r="HM38" s="312"/>
      <c r="HN38" s="312"/>
      <c r="HO38" s="312"/>
      <c r="HP38" s="312"/>
      <c r="HQ38" s="312"/>
      <c r="HR38" s="312"/>
      <c r="HS38" s="312"/>
      <c r="HT38" s="312"/>
      <c r="HU38" s="312"/>
      <c r="HV38" s="312"/>
      <c r="HW38" s="312"/>
      <c r="HX38" s="312"/>
      <c r="HY38" s="312"/>
      <c r="HZ38" s="312"/>
      <c r="IA38" s="312"/>
      <c r="IB38" s="312"/>
      <c r="IC38" s="312"/>
      <c r="ID38" s="312"/>
      <c r="IE38" s="312"/>
      <c r="IF38" s="312"/>
      <c r="IG38" s="312"/>
      <c r="IH38" s="312"/>
      <c r="II38" s="312"/>
      <c r="IJ38" s="312"/>
      <c r="IK38" s="312"/>
      <c r="IL38" s="312"/>
      <c r="IM38" s="312"/>
      <c r="IN38" s="312"/>
      <c r="IO38" s="312"/>
      <c r="IP38" s="312"/>
      <c r="IQ38" s="312"/>
      <c r="IR38" s="312"/>
      <c r="IS38" s="312"/>
      <c r="IT38" s="312"/>
    </row>
    <row r="39" spans="1:254" s="313" customFormat="1" ht="23.25" customHeight="1">
      <c r="A39" s="708">
        <v>31</v>
      </c>
      <c r="B39" s="696" t="s">
        <v>254</v>
      </c>
      <c r="C39" s="691">
        <v>1</v>
      </c>
      <c r="D39" s="691">
        <v>1</v>
      </c>
      <c r="E39" s="692">
        <f t="shared" si="0"/>
        <v>100</v>
      </c>
      <c r="F39" s="691">
        <v>4</v>
      </c>
      <c r="G39" s="691">
        <v>1</v>
      </c>
      <c r="H39" s="691">
        <v>0</v>
      </c>
      <c r="I39" s="693">
        <f t="shared" si="1"/>
        <v>5</v>
      </c>
      <c r="J39" s="691">
        <v>4</v>
      </c>
      <c r="K39" s="695">
        <f t="shared" si="2"/>
        <v>100</v>
      </c>
      <c r="L39" s="691">
        <v>1</v>
      </c>
      <c r="M39" s="695">
        <f t="shared" si="3"/>
        <v>100</v>
      </c>
      <c r="N39" s="691">
        <v>0</v>
      </c>
      <c r="O39" s="692"/>
      <c r="P39" s="693">
        <f t="shared" si="4"/>
        <v>5</v>
      </c>
      <c r="Q39" s="691">
        <v>0</v>
      </c>
      <c r="R39" s="692">
        <f t="shared" si="5"/>
        <v>0</v>
      </c>
      <c r="S39" s="691">
        <v>0</v>
      </c>
      <c r="T39" s="692">
        <f>S39/L39*100</f>
        <v>0</v>
      </c>
      <c r="U39" s="691">
        <v>0</v>
      </c>
      <c r="V39" s="692"/>
      <c r="W39" s="693">
        <f t="shared" si="6"/>
        <v>0</v>
      </c>
      <c r="X39" s="694">
        <v>0</v>
      </c>
      <c r="Y39" s="709">
        <v>0</v>
      </c>
      <c r="Z39" s="311"/>
      <c r="AA39" s="311"/>
      <c r="AB39" s="311"/>
      <c r="AC39" s="451"/>
      <c r="AD39" s="312"/>
      <c r="AE39" s="312"/>
      <c r="AF39" s="312"/>
      <c r="AG39" s="312"/>
      <c r="AH39" s="312"/>
      <c r="AI39" s="312"/>
      <c r="AJ39" s="312"/>
      <c r="AK39" s="312"/>
      <c r="AL39" s="312"/>
      <c r="AM39" s="312"/>
      <c r="AN39" s="312"/>
      <c r="AO39" s="312"/>
      <c r="AP39" s="312"/>
      <c r="AQ39" s="312"/>
      <c r="AR39" s="312"/>
      <c r="AS39" s="312"/>
      <c r="AT39" s="312"/>
      <c r="AU39" s="312"/>
      <c r="AV39" s="312"/>
      <c r="AW39" s="312"/>
      <c r="AX39" s="312"/>
      <c r="AY39" s="312"/>
      <c r="AZ39" s="312"/>
      <c r="BA39" s="312"/>
      <c r="BB39" s="312"/>
      <c r="BC39" s="312"/>
      <c r="BD39" s="312"/>
      <c r="BE39" s="312"/>
      <c r="BF39" s="312"/>
      <c r="BG39" s="312"/>
      <c r="BH39" s="312"/>
      <c r="BI39" s="312"/>
      <c r="BJ39" s="312"/>
      <c r="BK39" s="312"/>
      <c r="BL39" s="312"/>
      <c r="BM39" s="312"/>
      <c r="BN39" s="312"/>
      <c r="BO39" s="312"/>
      <c r="BP39" s="312"/>
      <c r="BQ39" s="312"/>
      <c r="BR39" s="312"/>
      <c r="BS39" s="312"/>
      <c r="BT39" s="312"/>
      <c r="BU39" s="312"/>
      <c r="BV39" s="312"/>
      <c r="BW39" s="312"/>
      <c r="BX39" s="312"/>
      <c r="BY39" s="312"/>
      <c r="BZ39" s="312"/>
      <c r="CA39" s="312"/>
      <c r="CB39" s="312"/>
      <c r="CC39" s="312"/>
      <c r="CD39" s="312"/>
      <c r="CE39" s="312"/>
      <c r="CF39" s="312"/>
      <c r="CG39" s="312"/>
      <c r="CH39" s="312"/>
      <c r="CI39" s="312"/>
      <c r="CJ39" s="312"/>
      <c r="CK39" s="312"/>
      <c r="CL39" s="312"/>
      <c r="CM39" s="312"/>
      <c r="CN39" s="312"/>
      <c r="CO39" s="312"/>
      <c r="CP39" s="312"/>
      <c r="CQ39" s="312"/>
      <c r="CR39" s="312"/>
      <c r="CS39" s="312"/>
      <c r="CT39" s="312"/>
      <c r="CU39" s="312"/>
      <c r="CV39" s="312"/>
      <c r="CW39" s="312"/>
      <c r="CX39" s="312"/>
      <c r="CY39" s="312"/>
      <c r="CZ39" s="312"/>
      <c r="DA39" s="312"/>
      <c r="DB39" s="312"/>
      <c r="DC39" s="312"/>
      <c r="DD39" s="312"/>
      <c r="DE39" s="312"/>
      <c r="DF39" s="312"/>
      <c r="DG39" s="312"/>
      <c r="DH39" s="312"/>
      <c r="DI39" s="312"/>
      <c r="DJ39" s="312"/>
      <c r="DK39" s="312"/>
      <c r="DL39" s="312"/>
      <c r="DM39" s="312"/>
      <c r="DN39" s="312"/>
      <c r="DO39" s="312"/>
      <c r="DP39" s="312"/>
      <c r="DQ39" s="312"/>
      <c r="DR39" s="312"/>
      <c r="DS39" s="312"/>
      <c r="DT39" s="312"/>
      <c r="DU39" s="312"/>
      <c r="DV39" s="312"/>
      <c r="DW39" s="312"/>
      <c r="DX39" s="312"/>
      <c r="DY39" s="312"/>
      <c r="DZ39" s="312"/>
      <c r="EA39" s="312"/>
      <c r="EB39" s="312"/>
      <c r="EC39" s="312"/>
      <c r="ED39" s="312"/>
      <c r="EE39" s="312"/>
      <c r="EF39" s="312"/>
      <c r="EG39" s="312"/>
      <c r="EH39" s="312"/>
      <c r="EI39" s="312"/>
      <c r="EJ39" s="312"/>
      <c r="EK39" s="312"/>
      <c r="EL39" s="312"/>
      <c r="EM39" s="312"/>
      <c r="EN39" s="312"/>
      <c r="EO39" s="312"/>
      <c r="EP39" s="312"/>
      <c r="EQ39" s="312"/>
      <c r="ER39" s="312"/>
      <c r="ES39" s="312"/>
      <c r="ET39" s="312"/>
      <c r="EU39" s="312"/>
      <c r="EV39" s="312"/>
      <c r="EW39" s="312"/>
      <c r="EX39" s="312"/>
      <c r="EY39" s="312"/>
      <c r="EZ39" s="312"/>
      <c r="FA39" s="312"/>
      <c r="FB39" s="312"/>
      <c r="FC39" s="312"/>
      <c r="FD39" s="312"/>
      <c r="FE39" s="312"/>
      <c r="FF39" s="312"/>
      <c r="FG39" s="312"/>
      <c r="FH39" s="312"/>
      <c r="FI39" s="312"/>
      <c r="FJ39" s="312"/>
      <c r="FK39" s="312"/>
      <c r="FL39" s="312"/>
      <c r="FM39" s="312"/>
      <c r="FN39" s="312"/>
      <c r="FO39" s="312"/>
      <c r="FP39" s="312"/>
      <c r="FQ39" s="312"/>
      <c r="FR39" s="312"/>
      <c r="FS39" s="312"/>
      <c r="FT39" s="312"/>
      <c r="FU39" s="312"/>
      <c r="FV39" s="312"/>
      <c r="FW39" s="312"/>
      <c r="FX39" s="312"/>
      <c r="FY39" s="312"/>
      <c r="FZ39" s="312"/>
      <c r="GA39" s="312"/>
      <c r="GB39" s="312"/>
      <c r="GC39" s="312"/>
      <c r="GD39" s="312"/>
      <c r="GE39" s="312"/>
      <c r="GF39" s="312"/>
      <c r="GG39" s="312"/>
      <c r="GH39" s="312"/>
      <c r="GI39" s="312"/>
      <c r="GJ39" s="312"/>
      <c r="GK39" s="312"/>
      <c r="GL39" s="312"/>
      <c r="GM39" s="312"/>
      <c r="GN39" s="312"/>
      <c r="GO39" s="312"/>
      <c r="GP39" s="312"/>
      <c r="GQ39" s="312"/>
      <c r="GR39" s="312"/>
      <c r="GS39" s="312"/>
      <c r="GT39" s="312"/>
      <c r="GU39" s="312"/>
      <c r="GV39" s="312"/>
      <c r="GW39" s="312"/>
      <c r="GX39" s="312"/>
      <c r="GY39" s="312"/>
      <c r="GZ39" s="312"/>
      <c r="HA39" s="312"/>
      <c r="HB39" s="312"/>
      <c r="HC39" s="312"/>
      <c r="HD39" s="312"/>
      <c r="HE39" s="312"/>
      <c r="HF39" s="312"/>
      <c r="HG39" s="312"/>
      <c r="HH39" s="312"/>
      <c r="HI39" s="312"/>
      <c r="HJ39" s="312"/>
      <c r="HK39" s="312"/>
      <c r="HL39" s="312"/>
      <c r="HM39" s="312"/>
      <c r="HN39" s="312"/>
      <c r="HO39" s="312"/>
      <c r="HP39" s="312"/>
      <c r="HQ39" s="312"/>
      <c r="HR39" s="312"/>
      <c r="HS39" s="312"/>
      <c r="HT39" s="312"/>
      <c r="HU39" s="312"/>
      <c r="HV39" s="312"/>
      <c r="HW39" s="312"/>
      <c r="HX39" s="312"/>
      <c r="HY39" s="312"/>
      <c r="HZ39" s="312"/>
      <c r="IA39" s="312"/>
      <c r="IB39" s="312"/>
      <c r="IC39" s="312"/>
      <c r="ID39" s="312"/>
      <c r="IE39" s="312"/>
      <c r="IF39" s="312"/>
      <c r="IG39" s="312"/>
      <c r="IH39" s="312"/>
      <c r="II39" s="312"/>
      <c r="IJ39" s="312"/>
      <c r="IK39" s="312"/>
      <c r="IL39" s="312"/>
      <c r="IM39" s="312"/>
      <c r="IN39" s="312"/>
      <c r="IO39" s="312"/>
      <c r="IP39" s="312"/>
      <c r="IQ39" s="312"/>
      <c r="IR39" s="312"/>
      <c r="IS39" s="312"/>
      <c r="IT39" s="312"/>
    </row>
    <row r="40" spans="1:254" s="313" customFormat="1" ht="21.75" customHeight="1">
      <c r="A40" s="708">
        <v>32</v>
      </c>
      <c r="B40" s="696" t="s">
        <v>255</v>
      </c>
      <c r="C40" s="691">
        <v>1</v>
      </c>
      <c r="D40" s="691">
        <v>1</v>
      </c>
      <c r="E40" s="692">
        <f t="shared" si="0"/>
        <v>100</v>
      </c>
      <c r="F40" s="691">
        <v>5</v>
      </c>
      <c r="G40" s="691">
        <v>0</v>
      </c>
      <c r="H40" s="691">
        <v>0</v>
      </c>
      <c r="I40" s="693">
        <f t="shared" si="1"/>
        <v>5</v>
      </c>
      <c r="J40" s="691">
        <v>4</v>
      </c>
      <c r="K40" s="695">
        <f t="shared" si="2"/>
        <v>80</v>
      </c>
      <c r="L40" s="691">
        <v>0</v>
      </c>
      <c r="M40" s="695"/>
      <c r="N40" s="691">
        <v>0</v>
      </c>
      <c r="O40" s="692"/>
      <c r="P40" s="693">
        <f t="shared" si="4"/>
        <v>4</v>
      </c>
      <c r="Q40" s="691">
        <v>0</v>
      </c>
      <c r="R40" s="692">
        <f t="shared" si="5"/>
        <v>0</v>
      </c>
      <c r="S40" s="691">
        <v>0</v>
      </c>
      <c r="T40" s="692"/>
      <c r="U40" s="691">
        <v>0</v>
      </c>
      <c r="V40" s="692"/>
      <c r="W40" s="693">
        <f t="shared" si="6"/>
        <v>0</v>
      </c>
      <c r="X40" s="694">
        <v>0</v>
      </c>
      <c r="Y40" s="709">
        <v>0</v>
      </c>
      <c r="Z40" s="311"/>
      <c r="AA40" s="311"/>
      <c r="AB40" s="311"/>
      <c r="AC40" s="451"/>
      <c r="AD40" s="312"/>
      <c r="AE40" s="312"/>
      <c r="AF40" s="312"/>
      <c r="AG40" s="312"/>
      <c r="AH40" s="312"/>
      <c r="AI40" s="312"/>
      <c r="AJ40" s="312"/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BL40" s="312"/>
      <c r="BM40" s="312"/>
      <c r="BN40" s="312"/>
      <c r="BO40" s="312"/>
      <c r="BP40" s="312"/>
      <c r="BQ40" s="312"/>
      <c r="BR40" s="312"/>
      <c r="BS40" s="312"/>
      <c r="BT40" s="312"/>
      <c r="BU40" s="312"/>
      <c r="BV40" s="312"/>
      <c r="BW40" s="312"/>
      <c r="BX40" s="312"/>
      <c r="BY40" s="312"/>
      <c r="BZ40" s="312"/>
      <c r="CA40" s="312"/>
      <c r="CB40" s="312"/>
      <c r="CC40" s="312"/>
      <c r="CD40" s="312"/>
      <c r="CE40" s="312"/>
      <c r="CF40" s="312"/>
      <c r="CG40" s="312"/>
      <c r="CH40" s="312"/>
      <c r="CI40" s="312"/>
      <c r="CJ40" s="312"/>
      <c r="CK40" s="312"/>
      <c r="CL40" s="312"/>
      <c r="CM40" s="312"/>
      <c r="CN40" s="312"/>
      <c r="CO40" s="312"/>
      <c r="CP40" s="312"/>
      <c r="CQ40" s="312"/>
      <c r="CR40" s="312"/>
      <c r="CS40" s="312"/>
      <c r="CT40" s="312"/>
      <c r="CU40" s="312"/>
      <c r="CV40" s="312"/>
      <c r="CW40" s="312"/>
      <c r="CX40" s="312"/>
      <c r="CY40" s="312"/>
      <c r="CZ40" s="312"/>
      <c r="DA40" s="312"/>
      <c r="DB40" s="312"/>
      <c r="DC40" s="312"/>
      <c r="DD40" s="312"/>
      <c r="DE40" s="312"/>
      <c r="DF40" s="312"/>
      <c r="DG40" s="312"/>
      <c r="DH40" s="312"/>
      <c r="DI40" s="312"/>
      <c r="DJ40" s="312"/>
      <c r="DK40" s="312"/>
      <c r="DL40" s="312"/>
      <c r="DM40" s="312"/>
      <c r="DN40" s="312"/>
      <c r="DO40" s="312"/>
      <c r="DP40" s="312"/>
      <c r="DQ40" s="312"/>
      <c r="DR40" s="312"/>
      <c r="DS40" s="312"/>
      <c r="DT40" s="312"/>
      <c r="DU40" s="312"/>
      <c r="DV40" s="312"/>
      <c r="DW40" s="312"/>
      <c r="DX40" s="312"/>
      <c r="DY40" s="312"/>
      <c r="DZ40" s="312"/>
      <c r="EA40" s="312"/>
      <c r="EB40" s="312"/>
      <c r="EC40" s="312"/>
      <c r="ED40" s="312"/>
      <c r="EE40" s="312"/>
      <c r="EF40" s="312"/>
      <c r="EG40" s="312"/>
      <c r="EH40" s="312"/>
      <c r="EI40" s="312"/>
      <c r="EJ40" s="312"/>
      <c r="EK40" s="312"/>
      <c r="EL40" s="312"/>
      <c r="EM40" s="312"/>
      <c r="EN40" s="312"/>
      <c r="EO40" s="312"/>
      <c r="EP40" s="312"/>
      <c r="EQ40" s="312"/>
      <c r="ER40" s="312"/>
      <c r="ES40" s="312"/>
      <c r="ET40" s="312"/>
      <c r="EU40" s="312"/>
      <c r="EV40" s="312"/>
      <c r="EW40" s="312"/>
      <c r="EX40" s="312"/>
      <c r="EY40" s="312"/>
      <c r="EZ40" s="312"/>
      <c r="FA40" s="312"/>
      <c r="FB40" s="312"/>
      <c r="FC40" s="312"/>
      <c r="FD40" s="312"/>
      <c r="FE40" s="312"/>
      <c r="FF40" s="312"/>
      <c r="FG40" s="312"/>
      <c r="FH40" s="312"/>
      <c r="FI40" s="312"/>
      <c r="FJ40" s="312"/>
      <c r="FK40" s="312"/>
      <c r="FL40" s="312"/>
      <c r="FM40" s="312"/>
      <c r="FN40" s="312"/>
      <c r="FO40" s="312"/>
      <c r="FP40" s="312"/>
      <c r="FQ40" s="312"/>
      <c r="FR40" s="312"/>
      <c r="FS40" s="312"/>
      <c r="FT40" s="312"/>
      <c r="FU40" s="312"/>
      <c r="FV40" s="312"/>
      <c r="FW40" s="312"/>
      <c r="FX40" s="312"/>
      <c r="FY40" s="312"/>
      <c r="FZ40" s="312"/>
      <c r="GA40" s="312"/>
      <c r="GB40" s="312"/>
      <c r="GC40" s="312"/>
      <c r="GD40" s="312"/>
      <c r="GE40" s="312"/>
      <c r="GF40" s="312"/>
      <c r="GG40" s="312"/>
      <c r="GH40" s="312"/>
      <c r="GI40" s="312"/>
      <c r="GJ40" s="312"/>
      <c r="GK40" s="312"/>
      <c r="GL40" s="312"/>
      <c r="GM40" s="312"/>
      <c r="GN40" s="312"/>
      <c r="GO40" s="312"/>
      <c r="GP40" s="312"/>
      <c r="GQ40" s="312"/>
      <c r="GR40" s="312"/>
      <c r="GS40" s="312"/>
      <c r="GT40" s="312"/>
      <c r="GU40" s="312"/>
      <c r="GV40" s="312"/>
      <c r="GW40" s="312"/>
      <c r="GX40" s="312"/>
      <c r="GY40" s="312"/>
      <c r="GZ40" s="312"/>
      <c r="HA40" s="312"/>
      <c r="HB40" s="312"/>
      <c r="HC40" s="312"/>
      <c r="HD40" s="312"/>
      <c r="HE40" s="312"/>
      <c r="HF40" s="312"/>
      <c r="HG40" s="312"/>
      <c r="HH40" s="312"/>
      <c r="HI40" s="312"/>
      <c r="HJ40" s="312"/>
      <c r="HK40" s="312"/>
      <c r="HL40" s="312"/>
      <c r="HM40" s="312"/>
      <c r="HN40" s="312"/>
      <c r="HO40" s="312"/>
      <c r="HP40" s="312"/>
      <c r="HQ40" s="312"/>
      <c r="HR40" s="312"/>
      <c r="HS40" s="312"/>
      <c r="HT40" s="312"/>
      <c r="HU40" s="312"/>
      <c r="HV40" s="312"/>
      <c r="HW40" s="312"/>
      <c r="HX40" s="312"/>
      <c r="HY40" s="312"/>
      <c r="HZ40" s="312"/>
      <c r="IA40" s="312"/>
      <c r="IB40" s="312"/>
      <c r="IC40" s="312"/>
      <c r="ID40" s="312"/>
      <c r="IE40" s="312"/>
      <c r="IF40" s="312"/>
      <c r="IG40" s="312"/>
      <c r="IH40" s="312"/>
      <c r="II40" s="312"/>
      <c r="IJ40" s="312"/>
      <c r="IK40" s="312"/>
      <c r="IL40" s="312"/>
      <c r="IM40" s="312"/>
      <c r="IN40" s="312"/>
      <c r="IO40" s="312"/>
      <c r="IP40" s="312"/>
      <c r="IQ40" s="312"/>
      <c r="IR40" s="312"/>
      <c r="IS40" s="312"/>
      <c r="IT40" s="312"/>
    </row>
    <row r="41" spans="1:254" s="313" customFormat="1" ht="18.75" customHeight="1">
      <c r="A41" s="708">
        <v>33</v>
      </c>
      <c r="B41" s="696" t="s">
        <v>256</v>
      </c>
      <c r="C41" s="691">
        <v>1</v>
      </c>
      <c r="D41" s="691"/>
      <c r="E41" s="692">
        <f t="shared" si="0"/>
        <v>0</v>
      </c>
      <c r="F41" s="691">
        <v>2</v>
      </c>
      <c r="G41" s="691">
        <v>0</v>
      </c>
      <c r="H41" s="691">
        <v>0</v>
      </c>
      <c r="I41" s="693">
        <f t="shared" si="1"/>
        <v>2</v>
      </c>
      <c r="J41" s="691">
        <v>0</v>
      </c>
      <c r="K41" s="695">
        <f t="shared" si="2"/>
        <v>0</v>
      </c>
      <c r="L41" s="691">
        <v>0</v>
      </c>
      <c r="M41" s="695"/>
      <c r="N41" s="691">
        <v>0</v>
      </c>
      <c r="O41" s="692"/>
      <c r="P41" s="693">
        <f t="shared" si="4"/>
        <v>0</v>
      </c>
      <c r="Q41" s="691">
        <v>0</v>
      </c>
      <c r="R41" s="692"/>
      <c r="S41" s="691">
        <v>0</v>
      </c>
      <c r="T41" s="692"/>
      <c r="U41" s="691">
        <v>0</v>
      </c>
      <c r="V41" s="692"/>
      <c r="W41" s="693">
        <f t="shared" si="6"/>
        <v>0</v>
      </c>
      <c r="X41" s="694">
        <v>0</v>
      </c>
      <c r="Y41" s="709">
        <v>0</v>
      </c>
      <c r="Z41" s="311"/>
      <c r="AA41" s="311"/>
      <c r="AB41" s="311"/>
      <c r="AC41" s="451"/>
      <c r="AD41" s="312"/>
      <c r="AE41" s="312"/>
      <c r="AF41" s="312"/>
      <c r="AG41" s="312"/>
      <c r="AH41" s="312"/>
      <c r="AI41" s="312"/>
      <c r="AJ41" s="312"/>
      <c r="AK41" s="312"/>
      <c r="AL41" s="312"/>
      <c r="AM41" s="312"/>
      <c r="AN41" s="312"/>
      <c r="AO41" s="312"/>
      <c r="AP41" s="312"/>
      <c r="AQ41" s="312"/>
      <c r="AR41" s="312"/>
      <c r="AS41" s="312"/>
      <c r="AT41" s="312"/>
      <c r="AU41" s="312"/>
      <c r="AV41" s="312"/>
      <c r="AW41" s="312"/>
      <c r="AX41" s="312"/>
      <c r="AY41" s="312"/>
      <c r="AZ41" s="312"/>
      <c r="BA41" s="312"/>
      <c r="BB41" s="312"/>
      <c r="BC41" s="312"/>
      <c r="BD41" s="312"/>
      <c r="BE41" s="312"/>
      <c r="BF41" s="312"/>
      <c r="BG41" s="312"/>
      <c r="BH41" s="312"/>
      <c r="BI41" s="312"/>
      <c r="BJ41" s="312"/>
      <c r="BK41" s="312"/>
      <c r="BL41" s="312"/>
      <c r="BM41" s="312"/>
      <c r="BN41" s="312"/>
      <c r="BO41" s="312"/>
      <c r="BP41" s="312"/>
      <c r="BQ41" s="312"/>
      <c r="BR41" s="312"/>
      <c r="BS41" s="312"/>
      <c r="BT41" s="312"/>
      <c r="BU41" s="312"/>
      <c r="BV41" s="312"/>
      <c r="BW41" s="312"/>
      <c r="BX41" s="312"/>
      <c r="BY41" s="312"/>
      <c r="BZ41" s="312"/>
      <c r="CA41" s="312"/>
      <c r="CB41" s="312"/>
      <c r="CC41" s="312"/>
      <c r="CD41" s="312"/>
      <c r="CE41" s="312"/>
      <c r="CF41" s="312"/>
      <c r="CG41" s="312"/>
      <c r="CH41" s="312"/>
      <c r="CI41" s="312"/>
      <c r="CJ41" s="312"/>
      <c r="CK41" s="312"/>
      <c r="CL41" s="312"/>
      <c r="CM41" s="312"/>
      <c r="CN41" s="312"/>
      <c r="CO41" s="312"/>
      <c r="CP41" s="312"/>
      <c r="CQ41" s="312"/>
      <c r="CR41" s="312"/>
      <c r="CS41" s="312"/>
      <c r="CT41" s="312"/>
      <c r="CU41" s="312"/>
      <c r="CV41" s="312"/>
      <c r="CW41" s="312"/>
      <c r="CX41" s="312"/>
      <c r="CY41" s="312"/>
      <c r="CZ41" s="312"/>
      <c r="DA41" s="312"/>
      <c r="DB41" s="312"/>
      <c r="DC41" s="312"/>
      <c r="DD41" s="312"/>
      <c r="DE41" s="312"/>
      <c r="DF41" s="312"/>
      <c r="DG41" s="312"/>
      <c r="DH41" s="312"/>
      <c r="DI41" s="312"/>
      <c r="DJ41" s="312"/>
      <c r="DK41" s="312"/>
      <c r="DL41" s="312"/>
      <c r="DM41" s="312"/>
      <c r="DN41" s="312"/>
      <c r="DO41" s="312"/>
      <c r="DP41" s="312"/>
      <c r="DQ41" s="312"/>
      <c r="DR41" s="312"/>
      <c r="DS41" s="312"/>
      <c r="DT41" s="312"/>
      <c r="DU41" s="312"/>
      <c r="DV41" s="312"/>
      <c r="DW41" s="312"/>
      <c r="DX41" s="312"/>
      <c r="DY41" s="312"/>
      <c r="DZ41" s="312"/>
      <c r="EA41" s="312"/>
      <c r="EB41" s="312"/>
      <c r="EC41" s="312"/>
      <c r="ED41" s="312"/>
      <c r="EE41" s="312"/>
      <c r="EF41" s="312"/>
      <c r="EG41" s="312"/>
      <c r="EH41" s="312"/>
      <c r="EI41" s="312"/>
      <c r="EJ41" s="312"/>
      <c r="EK41" s="312"/>
      <c r="EL41" s="312"/>
      <c r="EM41" s="312"/>
      <c r="EN41" s="312"/>
      <c r="EO41" s="312"/>
      <c r="EP41" s="312"/>
      <c r="EQ41" s="312"/>
      <c r="ER41" s="312"/>
      <c r="ES41" s="312"/>
      <c r="ET41" s="312"/>
      <c r="EU41" s="312"/>
      <c r="EV41" s="312"/>
      <c r="EW41" s="312"/>
      <c r="EX41" s="312"/>
      <c r="EY41" s="312"/>
      <c r="EZ41" s="312"/>
      <c r="FA41" s="312"/>
      <c r="FB41" s="312"/>
      <c r="FC41" s="312"/>
      <c r="FD41" s="312"/>
      <c r="FE41" s="312"/>
      <c r="FF41" s="312"/>
      <c r="FG41" s="312"/>
      <c r="FH41" s="312"/>
      <c r="FI41" s="312"/>
      <c r="FJ41" s="312"/>
      <c r="FK41" s="312"/>
      <c r="FL41" s="312"/>
      <c r="FM41" s="312"/>
      <c r="FN41" s="312"/>
      <c r="FO41" s="312"/>
      <c r="FP41" s="312"/>
      <c r="FQ41" s="312"/>
      <c r="FR41" s="312"/>
      <c r="FS41" s="312"/>
      <c r="FT41" s="312"/>
      <c r="FU41" s="312"/>
      <c r="FV41" s="312"/>
      <c r="FW41" s="312"/>
      <c r="FX41" s="312"/>
      <c r="FY41" s="312"/>
      <c r="FZ41" s="312"/>
      <c r="GA41" s="312"/>
      <c r="GB41" s="312"/>
      <c r="GC41" s="312"/>
      <c r="GD41" s="312"/>
      <c r="GE41" s="312"/>
      <c r="GF41" s="312"/>
      <c r="GG41" s="312"/>
      <c r="GH41" s="312"/>
      <c r="GI41" s="312"/>
      <c r="GJ41" s="312"/>
      <c r="GK41" s="312"/>
      <c r="GL41" s="312"/>
      <c r="GM41" s="312"/>
      <c r="GN41" s="312"/>
      <c r="GO41" s="312"/>
      <c r="GP41" s="312"/>
      <c r="GQ41" s="312"/>
      <c r="GR41" s="312"/>
      <c r="GS41" s="312"/>
      <c r="GT41" s="312"/>
      <c r="GU41" s="312"/>
      <c r="GV41" s="312"/>
      <c r="GW41" s="312"/>
      <c r="GX41" s="312"/>
      <c r="GY41" s="312"/>
      <c r="GZ41" s="312"/>
      <c r="HA41" s="312"/>
      <c r="HB41" s="312"/>
      <c r="HC41" s="312"/>
      <c r="HD41" s="312"/>
      <c r="HE41" s="312"/>
      <c r="HF41" s="312"/>
      <c r="HG41" s="312"/>
      <c r="HH41" s="312"/>
      <c r="HI41" s="312"/>
      <c r="HJ41" s="312"/>
      <c r="HK41" s="312"/>
      <c r="HL41" s="312"/>
      <c r="HM41" s="312"/>
      <c r="HN41" s="312"/>
      <c r="HO41" s="312"/>
      <c r="HP41" s="312"/>
      <c r="HQ41" s="312"/>
      <c r="HR41" s="312"/>
      <c r="HS41" s="312"/>
      <c r="HT41" s="312"/>
      <c r="HU41" s="312"/>
      <c r="HV41" s="312"/>
      <c r="HW41" s="312"/>
      <c r="HX41" s="312"/>
      <c r="HY41" s="312"/>
      <c r="HZ41" s="312"/>
      <c r="IA41" s="312"/>
      <c r="IB41" s="312"/>
      <c r="IC41" s="312"/>
      <c r="ID41" s="312"/>
      <c r="IE41" s="312"/>
      <c r="IF41" s="312"/>
      <c r="IG41" s="312"/>
      <c r="IH41" s="312"/>
      <c r="II41" s="312"/>
      <c r="IJ41" s="312"/>
      <c r="IK41" s="312"/>
      <c r="IL41" s="312"/>
      <c r="IM41" s="312"/>
      <c r="IN41" s="312"/>
      <c r="IO41" s="312"/>
      <c r="IP41" s="312"/>
      <c r="IQ41" s="312"/>
      <c r="IR41" s="312"/>
      <c r="IS41" s="312"/>
      <c r="IT41" s="312"/>
    </row>
    <row r="42" spans="1:254" s="313" customFormat="1" ht="21" customHeight="1">
      <c r="A42" s="708">
        <v>34</v>
      </c>
      <c r="B42" s="696" t="s">
        <v>5</v>
      </c>
      <c r="C42" s="691">
        <v>1</v>
      </c>
      <c r="D42" s="691">
        <v>1</v>
      </c>
      <c r="E42" s="692">
        <f t="shared" si="0"/>
        <v>100</v>
      </c>
      <c r="F42" s="691">
        <v>8</v>
      </c>
      <c r="G42" s="691">
        <v>0</v>
      </c>
      <c r="H42" s="691">
        <v>0</v>
      </c>
      <c r="I42" s="693">
        <f t="shared" si="1"/>
        <v>8</v>
      </c>
      <c r="J42" s="691">
        <v>5</v>
      </c>
      <c r="K42" s="695">
        <f t="shared" si="2"/>
        <v>62.5</v>
      </c>
      <c r="L42" s="691">
        <v>0</v>
      </c>
      <c r="M42" s="695"/>
      <c r="N42" s="691">
        <v>0</v>
      </c>
      <c r="O42" s="692"/>
      <c r="P42" s="693">
        <f t="shared" si="4"/>
        <v>5</v>
      </c>
      <c r="Q42" s="691">
        <v>0</v>
      </c>
      <c r="R42" s="692">
        <f t="shared" si="5"/>
        <v>0</v>
      </c>
      <c r="S42" s="691">
        <v>0</v>
      </c>
      <c r="T42" s="692"/>
      <c r="U42" s="691">
        <v>0</v>
      </c>
      <c r="V42" s="692"/>
      <c r="W42" s="693">
        <f t="shared" si="6"/>
        <v>0</v>
      </c>
      <c r="X42" s="694">
        <v>0</v>
      </c>
      <c r="Y42" s="709">
        <v>0</v>
      </c>
      <c r="Z42" s="311"/>
      <c r="AA42" s="311"/>
      <c r="AB42" s="311"/>
      <c r="AC42" s="451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2"/>
      <c r="BN42" s="312"/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2"/>
      <c r="CC42" s="312"/>
      <c r="CD42" s="312"/>
      <c r="CE42" s="312"/>
      <c r="CF42" s="312"/>
      <c r="CG42" s="312"/>
      <c r="CH42" s="312"/>
      <c r="CI42" s="312"/>
      <c r="CJ42" s="312"/>
      <c r="CK42" s="312"/>
      <c r="CL42" s="312"/>
      <c r="CM42" s="312"/>
      <c r="CN42" s="312"/>
      <c r="CO42" s="312"/>
      <c r="CP42" s="312"/>
      <c r="CQ42" s="312"/>
      <c r="CR42" s="312"/>
      <c r="CS42" s="312"/>
      <c r="CT42" s="312"/>
      <c r="CU42" s="312"/>
      <c r="CV42" s="312"/>
      <c r="CW42" s="312"/>
      <c r="CX42" s="312"/>
      <c r="CY42" s="312"/>
      <c r="CZ42" s="312"/>
      <c r="DA42" s="312"/>
      <c r="DB42" s="312"/>
      <c r="DC42" s="312"/>
      <c r="DD42" s="312"/>
      <c r="DE42" s="312"/>
      <c r="DF42" s="312"/>
      <c r="DG42" s="312"/>
      <c r="DH42" s="312"/>
      <c r="DI42" s="312"/>
      <c r="DJ42" s="312"/>
      <c r="DK42" s="312"/>
      <c r="DL42" s="312"/>
      <c r="DM42" s="312"/>
      <c r="DN42" s="312"/>
      <c r="DO42" s="312"/>
      <c r="DP42" s="312"/>
      <c r="DQ42" s="312"/>
      <c r="DR42" s="312"/>
      <c r="DS42" s="312"/>
      <c r="DT42" s="312"/>
      <c r="DU42" s="312"/>
      <c r="DV42" s="312"/>
      <c r="DW42" s="312"/>
      <c r="DX42" s="312"/>
      <c r="DY42" s="312"/>
      <c r="DZ42" s="312"/>
      <c r="EA42" s="312"/>
      <c r="EB42" s="312"/>
      <c r="EC42" s="312"/>
      <c r="ED42" s="312"/>
      <c r="EE42" s="312"/>
      <c r="EF42" s="312"/>
      <c r="EG42" s="312"/>
      <c r="EH42" s="312"/>
      <c r="EI42" s="312"/>
      <c r="EJ42" s="312"/>
      <c r="EK42" s="312"/>
      <c r="EL42" s="312"/>
      <c r="EM42" s="312"/>
      <c r="EN42" s="312"/>
      <c r="EO42" s="312"/>
      <c r="EP42" s="312"/>
      <c r="EQ42" s="312"/>
      <c r="ER42" s="312"/>
      <c r="ES42" s="312"/>
      <c r="ET42" s="312"/>
      <c r="EU42" s="312"/>
      <c r="EV42" s="312"/>
      <c r="EW42" s="312"/>
      <c r="EX42" s="312"/>
      <c r="EY42" s="312"/>
      <c r="EZ42" s="312"/>
      <c r="FA42" s="312"/>
      <c r="FB42" s="312"/>
      <c r="FC42" s="312"/>
      <c r="FD42" s="312"/>
      <c r="FE42" s="312"/>
      <c r="FF42" s="312"/>
      <c r="FG42" s="312"/>
      <c r="FH42" s="312"/>
      <c r="FI42" s="312"/>
      <c r="FJ42" s="312"/>
      <c r="FK42" s="312"/>
      <c r="FL42" s="312"/>
      <c r="FM42" s="312"/>
      <c r="FN42" s="312"/>
      <c r="FO42" s="312"/>
      <c r="FP42" s="312"/>
      <c r="FQ42" s="312"/>
      <c r="FR42" s="312"/>
      <c r="FS42" s="312"/>
      <c r="FT42" s="312"/>
      <c r="FU42" s="312"/>
      <c r="FV42" s="312"/>
      <c r="FW42" s="312"/>
      <c r="FX42" s="312"/>
      <c r="FY42" s="312"/>
      <c r="FZ42" s="312"/>
      <c r="GA42" s="312"/>
      <c r="GB42" s="312"/>
      <c r="GC42" s="312"/>
      <c r="GD42" s="312"/>
      <c r="GE42" s="312"/>
      <c r="GF42" s="312"/>
      <c r="GG42" s="312"/>
      <c r="GH42" s="312"/>
      <c r="GI42" s="312"/>
      <c r="GJ42" s="312"/>
      <c r="GK42" s="312"/>
      <c r="GL42" s="312"/>
      <c r="GM42" s="312"/>
      <c r="GN42" s="312"/>
      <c r="GO42" s="312"/>
      <c r="GP42" s="312"/>
      <c r="GQ42" s="312"/>
      <c r="GR42" s="312"/>
      <c r="GS42" s="312"/>
      <c r="GT42" s="312"/>
      <c r="GU42" s="312"/>
      <c r="GV42" s="312"/>
      <c r="GW42" s="312"/>
      <c r="GX42" s="312"/>
      <c r="GY42" s="312"/>
      <c r="GZ42" s="312"/>
      <c r="HA42" s="312"/>
      <c r="HB42" s="312"/>
      <c r="HC42" s="312"/>
      <c r="HD42" s="312"/>
      <c r="HE42" s="312"/>
      <c r="HF42" s="312"/>
      <c r="HG42" s="312"/>
      <c r="HH42" s="312"/>
      <c r="HI42" s="312"/>
      <c r="HJ42" s="312"/>
      <c r="HK42" s="312"/>
      <c r="HL42" s="312"/>
      <c r="HM42" s="312"/>
      <c r="HN42" s="312"/>
      <c r="HO42" s="312"/>
      <c r="HP42" s="312"/>
      <c r="HQ42" s="312"/>
      <c r="HR42" s="312"/>
      <c r="HS42" s="312"/>
      <c r="HT42" s="312"/>
      <c r="HU42" s="312"/>
      <c r="HV42" s="312"/>
      <c r="HW42" s="312"/>
      <c r="HX42" s="312"/>
      <c r="HY42" s="312"/>
      <c r="HZ42" s="312"/>
      <c r="IA42" s="312"/>
      <c r="IB42" s="312"/>
      <c r="IC42" s="312"/>
      <c r="ID42" s="312"/>
      <c r="IE42" s="312"/>
      <c r="IF42" s="312"/>
      <c r="IG42" s="312"/>
      <c r="IH42" s="312"/>
      <c r="II42" s="312"/>
      <c r="IJ42" s="312"/>
      <c r="IK42" s="312"/>
      <c r="IL42" s="312"/>
      <c r="IM42" s="312"/>
      <c r="IN42" s="312"/>
      <c r="IO42" s="312"/>
      <c r="IP42" s="312"/>
      <c r="IQ42" s="312"/>
      <c r="IR42" s="312"/>
      <c r="IS42" s="312"/>
      <c r="IT42" s="312"/>
    </row>
    <row r="43" spans="1:254" s="313" customFormat="1" ht="18.75" customHeight="1">
      <c r="A43" s="708">
        <v>35</v>
      </c>
      <c r="B43" s="696" t="s">
        <v>257</v>
      </c>
      <c r="C43" s="691">
        <v>1</v>
      </c>
      <c r="D43" s="691"/>
      <c r="E43" s="692">
        <f t="shared" si="0"/>
        <v>0</v>
      </c>
      <c r="F43" s="691">
        <v>0</v>
      </c>
      <c r="G43" s="691">
        <v>0</v>
      </c>
      <c r="H43" s="691">
        <v>0</v>
      </c>
      <c r="I43" s="693">
        <f t="shared" si="1"/>
        <v>0</v>
      </c>
      <c r="J43" s="691"/>
      <c r="K43" s="695"/>
      <c r="L43" s="691"/>
      <c r="M43" s="695"/>
      <c r="N43" s="691"/>
      <c r="O43" s="692"/>
      <c r="P43" s="693">
        <f t="shared" si="4"/>
        <v>0</v>
      </c>
      <c r="Q43" s="691"/>
      <c r="R43" s="692"/>
      <c r="S43" s="691"/>
      <c r="T43" s="692"/>
      <c r="U43" s="691"/>
      <c r="V43" s="692"/>
      <c r="W43" s="693">
        <f t="shared" si="6"/>
        <v>0</v>
      </c>
      <c r="X43" s="694"/>
      <c r="Y43" s="709"/>
      <c r="Z43" s="311"/>
      <c r="AA43" s="311"/>
      <c r="AB43" s="311"/>
      <c r="AC43" s="451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2"/>
      <c r="BH43" s="312"/>
      <c r="BI43" s="312"/>
      <c r="BJ43" s="312"/>
      <c r="BK43" s="312"/>
      <c r="BL43" s="312"/>
      <c r="BM43" s="312"/>
      <c r="BN43" s="312"/>
      <c r="BO43" s="312"/>
      <c r="BP43" s="312"/>
      <c r="BQ43" s="312"/>
      <c r="BR43" s="312"/>
      <c r="BS43" s="312"/>
      <c r="BT43" s="312"/>
      <c r="BU43" s="312"/>
      <c r="BV43" s="312"/>
      <c r="BW43" s="312"/>
      <c r="BX43" s="312"/>
      <c r="BY43" s="312"/>
      <c r="BZ43" s="312"/>
      <c r="CA43" s="312"/>
      <c r="CB43" s="312"/>
      <c r="CC43" s="312"/>
      <c r="CD43" s="312"/>
      <c r="CE43" s="312"/>
      <c r="CF43" s="312"/>
      <c r="CG43" s="312"/>
      <c r="CH43" s="312"/>
      <c r="CI43" s="312"/>
      <c r="CJ43" s="312"/>
      <c r="CK43" s="312"/>
      <c r="CL43" s="312"/>
      <c r="CM43" s="312"/>
      <c r="CN43" s="312"/>
      <c r="CO43" s="312"/>
      <c r="CP43" s="312"/>
      <c r="CQ43" s="312"/>
      <c r="CR43" s="312"/>
      <c r="CS43" s="312"/>
      <c r="CT43" s="312"/>
      <c r="CU43" s="312"/>
      <c r="CV43" s="312"/>
      <c r="CW43" s="312"/>
      <c r="CX43" s="312"/>
      <c r="CY43" s="312"/>
      <c r="CZ43" s="312"/>
      <c r="DA43" s="312"/>
      <c r="DB43" s="312"/>
      <c r="DC43" s="312"/>
      <c r="DD43" s="312"/>
      <c r="DE43" s="312"/>
      <c r="DF43" s="312"/>
      <c r="DG43" s="312"/>
      <c r="DH43" s="312"/>
      <c r="DI43" s="312"/>
      <c r="DJ43" s="312"/>
      <c r="DK43" s="312"/>
      <c r="DL43" s="312"/>
      <c r="DM43" s="312"/>
      <c r="DN43" s="312"/>
      <c r="DO43" s="312"/>
      <c r="DP43" s="312"/>
      <c r="DQ43" s="312"/>
      <c r="DR43" s="312"/>
      <c r="DS43" s="312"/>
      <c r="DT43" s="312"/>
      <c r="DU43" s="312"/>
      <c r="DV43" s="312"/>
      <c r="DW43" s="312"/>
      <c r="DX43" s="312"/>
      <c r="DY43" s="312"/>
      <c r="DZ43" s="312"/>
      <c r="EA43" s="312"/>
      <c r="EB43" s="312"/>
      <c r="EC43" s="312"/>
      <c r="ED43" s="312"/>
      <c r="EE43" s="312"/>
      <c r="EF43" s="312"/>
      <c r="EG43" s="312"/>
      <c r="EH43" s="312"/>
      <c r="EI43" s="312"/>
      <c r="EJ43" s="312"/>
      <c r="EK43" s="312"/>
      <c r="EL43" s="312"/>
      <c r="EM43" s="312"/>
      <c r="EN43" s="312"/>
      <c r="EO43" s="312"/>
      <c r="EP43" s="312"/>
      <c r="EQ43" s="312"/>
      <c r="ER43" s="312"/>
      <c r="ES43" s="312"/>
      <c r="ET43" s="312"/>
      <c r="EU43" s="312"/>
      <c r="EV43" s="312"/>
      <c r="EW43" s="312"/>
      <c r="EX43" s="312"/>
      <c r="EY43" s="312"/>
      <c r="EZ43" s="312"/>
      <c r="FA43" s="312"/>
      <c r="FB43" s="312"/>
      <c r="FC43" s="312"/>
      <c r="FD43" s="312"/>
      <c r="FE43" s="312"/>
      <c r="FF43" s="312"/>
      <c r="FG43" s="312"/>
      <c r="FH43" s="312"/>
      <c r="FI43" s="312"/>
      <c r="FJ43" s="312"/>
      <c r="FK43" s="312"/>
      <c r="FL43" s="312"/>
      <c r="FM43" s="312"/>
      <c r="FN43" s="312"/>
      <c r="FO43" s="312"/>
      <c r="FP43" s="312"/>
      <c r="FQ43" s="312"/>
      <c r="FR43" s="312"/>
      <c r="FS43" s="312"/>
      <c r="FT43" s="312"/>
      <c r="FU43" s="312"/>
      <c r="FV43" s="312"/>
      <c r="FW43" s="312"/>
      <c r="FX43" s="312"/>
      <c r="FY43" s="312"/>
      <c r="FZ43" s="312"/>
      <c r="GA43" s="312"/>
      <c r="GB43" s="312"/>
      <c r="GC43" s="312"/>
      <c r="GD43" s="312"/>
      <c r="GE43" s="312"/>
      <c r="GF43" s="312"/>
      <c r="GG43" s="312"/>
      <c r="GH43" s="312"/>
      <c r="GI43" s="312"/>
      <c r="GJ43" s="312"/>
      <c r="GK43" s="312"/>
      <c r="GL43" s="312"/>
      <c r="GM43" s="312"/>
      <c r="GN43" s="312"/>
      <c r="GO43" s="312"/>
      <c r="GP43" s="312"/>
      <c r="GQ43" s="312"/>
      <c r="GR43" s="312"/>
      <c r="GS43" s="312"/>
      <c r="GT43" s="312"/>
      <c r="GU43" s="312"/>
      <c r="GV43" s="312"/>
      <c r="GW43" s="312"/>
      <c r="GX43" s="312"/>
      <c r="GY43" s="312"/>
      <c r="GZ43" s="312"/>
      <c r="HA43" s="312"/>
      <c r="HB43" s="312"/>
      <c r="HC43" s="312"/>
      <c r="HD43" s="312"/>
      <c r="HE43" s="312"/>
      <c r="HF43" s="312"/>
      <c r="HG43" s="312"/>
      <c r="HH43" s="312"/>
      <c r="HI43" s="312"/>
      <c r="HJ43" s="312"/>
      <c r="HK43" s="312"/>
      <c r="HL43" s="312"/>
      <c r="HM43" s="312"/>
      <c r="HN43" s="312"/>
      <c r="HO43" s="312"/>
      <c r="HP43" s="312"/>
      <c r="HQ43" s="312"/>
      <c r="HR43" s="312"/>
      <c r="HS43" s="312"/>
      <c r="HT43" s="312"/>
      <c r="HU43" s="312"/>
      <c r="HV43" s="312"/>
      <c r="HW43" s="312"/>
      <c r="HX43" s="312"/>
      <c r="HY43" s="312"/>
      <c r="HZ43" s="312"/>
      <c r="IA43" s="312"/>
      <c r="IB43" s="312"/>
      <c r="IC43" s="312"/>
      <c r="ID43" s="312"/>
      <c r="IE43" s="312"/>
      <c r="IF43" s="312"/>
      <c r="IG43" s="312"/>
      <c r="IH43" s="312"/>
      <c r="II43" s="312"/>
      <c r="IJ43" s="312"/>
      <c r="IK43" s="312"/>
      <c r="IL43" s="312"/>
      <c r="IM43" s="312"/>
      <c r="IN43" s="312"/>
      <c r="IO43" s="312"/>
      <c r="IP43" s="312"/>
      <c r="IQ43" s="312"/>
      <c r="IR43" s="312"/>
      <c r="IS43" s="312"/>
      <c r="IT43" s="312"/>
    </row>
    <row r="44" spans="1:254" s="313" customFormat="1" ht="18.75" customHeight="1">
      <c r="A44" s="708">
        <v>36</v>
      </c>
      <c r="B44" s="696" t="s">
        <v>258</v>
      </c>
      <c r="C44" s="691">
        <v>1</v>
      </c>
      <c r="D44" s="691"/>
      <c r="E44" s="692">
        <f t="shared" si="0"/>
        <v>0</v>
      </c>
      <c r="F44" s="691">
        <v>13</v>
      </c>
      <c r="G44" s="691">
        <v>4</v>
      </c>
      <c r="H44" s="691">
        <v>1</v>
      </c>
      <c r="I44" s="693">
        <f t="shared" si="1"/>
        <v>18</v>
      </c>
      <c r="J44" s="691">
        <v>0</v>
      </c>
      <c r="K44" s="695">
        <f t="shared" si="2"/>
        <v>0</v>
      </c>
      <c r="L44" s="691">
        <v>0</v>
      </c>
      <c r="M44" s="695">
        <f t="shared" si="3"/>
        <v>0</v>
      </c>
      <c r="N44" s="691">
        <v>0</v>
      </c>
      <c r="O44" s="692"/>
      <c r="P44" s="693">
        <f t="shared" si="4"/>
        <v>0</v>
      </c>
      <c r="Q44" s="691">
        <v>0</v>
      </c>
      <c r="R44" s="692"/>
      <c r="S44" s="691">
        <v>0</v>
      </c>
      <c r="T44" s="692"/>
      <c r="U44" s="691">
        <v>0</v>
      </c>
      <c r="V44" s="692"/>
      <c r="W44" s="693">
        <f t="shared" si="6"/>
        <v>0</v>
      </c>
      <c r="X44" s="694">
        <v>0</v>
      </c>
      <c r="Y44" s="709">
        <v>0</v>
      </c>
      <c r="Z44" s="311"/>
      <c r="AA44" s="311"/>
      <c r="AB44" s="311"/>
      <c r="AC44" s="451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312"/>
      <c r="BE44" s="312"/>
      <c r="BF44" s="312"/>
      <c r="BG44" s="312"/>
      <c r="BH44" s="312"/>
      <c r="BI44" s="312"/>
      <c r="BJ44" s="312"/>
      <c r="BK44" s="312"/>
      <c r="BL44" s="312"/>
      <c r="BM44" s="312"/>
      <c r="BN44" s="312"/>
      <c r="BO44" s="312"/>
      <c r="BP44" s="312"/>
      <c r="BQ44" s="312"/>
      <c r="BR44" s="312"/>
      <c r="BS44" s="312"/>
      <c r="BT44" s="312"/>
      <c r="BU44" s="312"/>
      <c r="BV44" s="312"/>
      <c r="BW44" s="312"/>
      <c r="BX44" s="312"/>
      <c r="BY44" s="312"/>
      <c r="BZ44" s="312"/>
      <c r="CA44" s="312"/>
      <c r="CB44" s="312"/>
      <c r="CC44" s="312"/>
      <c r="CD44" s="312"/>
      <c r="CE44" s="312"/>
      <c r="CF44" s="312"/>
      <c r="CG44" s="312"/>
      <c r="CH44" s="312"/>
      <c r="CI44" s="312"/>
      <c r="CJ44" s="312"/>
      <c r="CK44" s="312"/>
      <c r="CL44" s="312"/>
      <c r="CM44" s="312"/>
      <c r="CN44" s="312"/>
      <c r="CO44" s="312"/>
      <c r="CP44" s="312"/>
      <c r="CQ44" s="312"/>
      <c r="CR44" s="312"/>
      <c r="CS44" s="312"/>
      <c r="CT44" s="312"/>
      <c r="CU44" s="312"/>
      <c r="CV44" s="312"/>
      <c r="CW44" s="312"/>
      <c r="CX44" s="312"/>
      <c r="CY44" s="312"/>
      <c r="CZ44" s="312"/>
      <c r="DA44" s="312"/>
      <c r="DB44" s="312"/>
      <c r="DC44" s="312"/>
      <c r="DD44" s="312"/>
      <c r="DE44" s="312"/>
      <c r="DF44" s="312"/>
      <c r="DG44" s="312"/>
      <c r="DH44" s="312"/>
      <c r="DI44" s="312"/>
      <c r="DJ44" s="312"/>
      <c r="DK44" s="312"/>
      <c r="DL44" s="312"/>
      <c r="DM44" s="312"/>
      <c r="DN44" s="312"/>
      <c r="DO44" s="312"/>
      <c r="DP44" s="312"/>
      <c r="DQ44" s="312"/>
      <c r="DR44" s="312"/>
      <c r="DS44" s="312"/>
      <c r="DT44" s="312"/>
      <c r="DU44" s="312"/>
      <c r="DV44" s="312"/>
      <c r="DW44" s="312"/>
      <c r="DX44" s="312"/>
      <c r="DY44" s="312"/>
      <c r="DZ44" s="312"/>
      <c r="EA44" s="312"/>
      <c r="EB44" s="312"/>
      <c r="EC44" s="312"/>
      <c r="ED44" s="312"/>
      <c r="EE44" s="312"/>
      <c r="EF44" s="312"/>
      <c r="EG44" s="312"/>
      <c r="EH44" s="312"/>
      <c r="EI44" s="312"/>
      <c r="EJ44" s="312"/>
      <c r="EK44" s="312"/>
      <c r="EL44" s="312"/>
      <c r="EM44" s="312"/>
      <c r="EN44" s="312"/>
      <c r="EO44" s="312"/>
      <c r="EP44" s="312"/>
      <c r="EQ44" s="312"/>
      <c r="ER44" s="312"/>
      <c r="ES44" s="312"/>
      <c r="ET44" s="312"/>
      <c r="EU44" s="312"/>
      <c r="EV44" s="312"/>
      <c r="EW44" s="312"/>
      <c r="EX44" s="312"/>
      <c r="EY44" s="312"/>
      <c r="EZ44" s="312"/>
      <c r="FA44" s="312"/>
      <c r="FB44" s="312"/>
      <c r="FC44" s="312"/>
      <c r="FD44" s="312"/>
      <c r="FE44" s="312"/>
      <c r="FF44" s="312"/>
      <c r="FG44" s="312"/>
      <c r="FH44" s="312"/>
      <c r="FI44" s="312"/>
      <c r="FJ44" s="312"/>
      <c r="FK44" s="312"/>
      <c r="FL44" s="312"/>
      <c r="FM44" s="312"/>
      <c r="FN44" s="312"/>
      <c r="FO44" s="312"/>
      <c r="FP44" s="312"/>
      <c r="FQ44" s="312"/>
      <c r="FR44" s="312"/>
      <c r="FS44" s="312"/>
      <c r="FT44" s="312"/>
      <c r="FU44" s="312"/>
      <c r="FV44" s="312"/>
      <c r="FW44" s="312"/>
      <c r="FX44" s="312"/>
      <c r="FY44" s="312"/>
      <c r="FZ44" s="312"/>
      <c r="GA44" s="312"/>
      <c r="GB44" s="312"/>
      <c r="GC44" s="312"/>
      <c r="GD44" s="312"/>
      <c r="GE44" s="312"/>
      <c r="GF44" s="312"/>
      <c r="GG44" s="312"/>
      <c r="GH44" s="312"/>
      <c r="GI44" s="312"/>
      <c r="GJ44" s="312"/>
      <c r="GK44" s="312"/>
      <c r="GL44" s="312"/>
      <c r="GM44" s="312"/>
      <c r="GN44" s="312"/>
      <c r="GO44" s="312"/>
      <c r="GP44" s="312"/>
      <c r="GQ44" s="312"/>
      <c r="GR44" s="312"/>
      <c r="GS44" s="312"/>
      <c r="GT44" s="312"/>
      <c r="GU44" s="312"/>
      <c r="GV44" s="312"/>
      <c r="GW44" s="312"/>
      <c r="GX44" s="312"/>
      <c r="GY44" s="312"/>
      <c r="GZ44" s="312"/>
      <c r="HA44" s="312"/>
      <c r="HB44" s="312"/>
      <c r="HC44" s="312"/>
      <c r="HD44" s="312"/>
      <c r="HE44" s="312"/>
      <c r="HF44" s="312"/>
      <c r="HG44" s="312"/>
      <c r="HH44" s="312"/>
      <c r="HI44" s="312"/>
      <c r="HJ44" s="312"/>
      <c r="HK44" s="312"/>
      <c r="HL44" s="312"/>
      <c r="HM44" s="312"/>
      <c r="HN44" s="312"/>
      <c r="HO44" s="312"/>
      <c r="HP44" s="312"/>
      <c r="HQ44" s="312"/>
      <c r="HR44" s="312"/>
      <c r="HS44" s="312"/>
      <c r="HT44" s="312"/>
      <c r="HU44" s="312"/>
      <c r="HV44" s="312"/>
      <c r="HW44" s="312"/>
      <c r="HX44" s="312"/>
      <c r="HY44" s="312"/>
      <c r="HZ44" s="312"/>
      <c r="IA44" s="312"/>
      <c r="IB44" s="312"/>
      <c r="IC44" s="312"/>
      <c r="ID44" s="312"/>
      <c r="IE44" s="312"/>
      <c r="IF44" s="312"/>
      <c r="IG44" s="312"/>
      <c r="IH44" s="312"/>
      <c r="II44" s="312"/>
      <c r="IJ44" s="312"/>
      <c r="IK44" s="312"/>
      <c r="IL44" s="312"/>
      <c r="IM44" s="312"/>
      <c r="IN44" s="312"/>
      <c r="IO44" s="312"/>
      <c r="IP44" s="312"/>
      <c r="IQ44" s="312"/>
      <c r="IR44" s="312"/>
      <c r="IS44" s="312"/>
      <c r="IT44" s="312"/>
    </row>
    <row r="45" spans="1:254" s="313" customFormat="1" ht="18.75" customHeight="1">
      <c r="A45" s="708">
        <v>37</v>
      </c>
      <c r="B45" s="696" t="s">
        <v>259</v>
      </c>
      <c r="C45" s="691">
        <v>1</v>
      </c>
      <c r="D45" s="691">
        <v>1</v>
      </c>
      <c r="E45" s="692">
        <f t="shared" si="0"/>
        <v>100</v>
      </c>
      <c r="F45" s="691">
        <v>4</v>
      </c>
      <c r="G45" s="691">
        <v>0</v>
      </c>
      <c r="H45" s="691">
        <v>0</v>
      </c>
      <c r="I45" s="693">
        <f t="shared" si="1"/>
        <v>4</v>
      </c>
      <c r="J45" s="691">
        <v>4</v>
      </c>
      <c r="K45" s="695">
        <f t="shared" si="2"/>
        <v>100</v>
      </c>
      <c r="L45" s="691">
        <v>0</v>
      </c>
      <c r="M45" s="695"/>
      <c r="N45" s="691">
        <v>0</v>
      </c>
      <c r="O45" s="692"/>
      <c r="P45" s="693">
        <f t="shared" si="4"/>
        <v>4</v>
      </c>
      <c r="Q45" s="691">
        <v>0</v>
      </c>
      <c r="R45" s="692">
        <f t="shared" si="5"/>
        <v>0</v>
      </c>
      <c r="S45" s="691">
        <v>0</v>
      </c>
      <c r="T45" s="692"/>
      <c r="U45" s="691">
        <v>0</v>
      </c>
      <c r="V45" s="692"/>
      <c r="W45" s="693">
        <f t="shared" si="6"/>
        <v>0</v>
      </c>
      <c r="X45" s="694">
        <v>0</v>
      </c>
      <c r="Y45" s="709">
        <v>0</v>
      </c>
      <c r="Z45" s="311"/>
      <c r="AA45" s="311"/>
      <c r="AB45" s="311"/>
      <c r="AC45" s="451"/>
      <c r="AD45" s="312"/>
      <c r="AE45" s="312"/>
      <c r="AF45" s="312"/>
      <c r="AG45" s="312"/>
      <c r="AH45" s="312"/>
      <c r="AI45" s="312"/>
      <c r="AJ45" s="312"/>
      <c r="AK45" s="312"/>
      <c r="AL45" s="312"/>
      <c r="AM45" s="312"/>
      <c r="AN45" s="312"/>
      <c r="AO45" s="312"/>
      <c r="AP45" s="312"/>
      <c r="AQ45" s="312"/>
      <c r="AR45" s="312"/>
      <c r="AS45" s="312"/>
      <c r="AT45" s="312"/>
      <c r="AU45" s="312"/>
      <c r="AV45" s="312"/>
      <c r="AW45" s="312"/>
      <c r="AX45" s="312"/>
      <c r="AY45" s="312"/>
      <c r="AZ45" s="312"/>
      <c r="BA45" s="312"/>
      <c r="BB45" s="312"/>
      <c r="BC45" s="312"/>
      <c r="BD45" s="312"/>
      <c r="BE45" s="312"/>
      <c r="BF45" s="312"/>
      <c r="BG45" s="312"/>
      <c r="BH45" s="312"/>
      <c r="BI45" s="312"/>
      <c r="BJ45" s="312"/>
      <c r="BK45" s="312"/>
      <c r="BL45" s="312"/>
      <c r="BM45" s="312"/>
      <c r="BN45" s="312"/>
      <c r="BO45" s="312"/>
      <c r="BP45" s="312"/>
      <c r="BQ45" s="312"/>
      <c r="BR45" s="312"/>
      <c r="BS45" s="312"/>
      <c r="BT45" s="312"/>
      <c r="BU45" s="312"/>
      <c r="BV45" s="312"/>
      <c r="BW45" s="312"/>
      <c r="BX45" s="312"/>
      <c r="BY45" s="312"/>
      <c r="BZ45" s="312"/>
      <c r="CA45" s="312"/>
      <c r="CB45" s="312"/>
      <c r="CC45" s="312"/>
      <c r="CD45" s="312"/>
      <c r="CE45" s="312"/>
      <c r="CF45" s="312"/>
      <c r="CG45" s="312"/>
      <c r="CH45" s="312"/>
      <c r="CI45" s="312"/>
      <c r="CJ45" s="312"/>
      <c r="CK45" s="312"/>
      <c r="CL45" s="312"/>
      <c r="CM45" s="312"/>
      <c r="CN45" s="312"/>
      <c r="CO45" s="312"/>
      <c r="CP45" s="312"/>
      <c r="CQ45" s="312"/>
      <c r="CR45" s="312"/>
      <c r="CS45" s="312"/>
      <c r="CT45" s="312"/>
      <c r="CU45" s="312"/>
      <c r="CV45" s="312"/>
      <c r="CW45" s="312"/>
      <c r="CX45" s="312"/>
      <c r="CY45" s="312"/>
      <c r="CZ45" s="312"/>
      <c r="DA45" s="312"/>
      <c r="DB45" s="312"/>
      <c r="DC45" s="312"/>
      <c r="DD45" s="312"/>
      <c r="DE45" s="312"/>
      <c r="DF45" s="312"/>
      <c r="DG45" s="312"/>
      <c r="DH45" s="312"/>
      <c r="DI45" s="312"/>
      <c r="DJ45" s="312"/>
      <c r="DK45" s="312"/>
      <c r="DL45" s="312"/>
      <c r="DM45" s="312"/>
      <c r="DN45" s="312"/>
      <c r="DO45" s="312"/>
      <c r="DP45" s="312"/>
      <c r="DQ45" s="312"/>
      <c r="DR45" s="312"/>
      <c r="DS45" s="312"/>
      <c r="DT45" s="312"/>
      <c r="DU45" s="312"/>
      <c r="DV45" s="312"/>
      <c r="DW45" s="312"/>
      <c r="DX45" s="312"/>
      <c r="DY45" s="312"/>
      <c r="DZ45" s="312"/>
      <c r="EA45" s="312"/>
      <c r="EB45" s="312"/>
      <c r="EC45" s="312"/>
      <c r="ED45" s="312"/>
      <c r="EE45" s="312"/>
      <c r="EF45" s="312"/>
      <c r="EG45" s="312"/>
      <c r="EH45" s="312"/>
      <c r="EI45" s="312"/>
      <c r="EJ45" s="312"/>
      <c r="EK45" s="312"/>
      <c r="EL45" s="312"/>
      <c r="EM45" s="312"/>
      <c r="EN45" s="312"/>
      <c r="EO45" s="312"/>
      <c r="EP45" s="312"/>
      <c r="EQ45" s="312"/>
      <c r="ER45" s="312"/>
      <c r="ES45" s="312"/>
      <c r="ET45" s="312"/>
      <c r="EU45" s="312"/>
      <c r="EV45" s="312"/>
      <c r="EW45" s="312"/>
      <c r="EX45" s="312"/>
      <c r="EY45" s="312"/>
      <c r="EZ45" s="312"/>
      <c r="FA45" s="312"/>
      <c r="FB45" s="312"/>
      <c r="FC45" s="312"/>
      <c r="FD45" s="312"/>
      <c r="FE45" s="312"/>
      <c r="FF45" s="312"/>
      <c r="FG45" s="312"/>
      <c r="FH45" s="312"/>
      <c r="FI45" s="312"/>
      <c r="FJ45" s="312"/>
      <c r="FK45" s="312"/>
      <c r="FL45" s="312"/>
      <c r="FM45" s="312"/>
      <c r="FN45" s="312"/>
      <c r="FO45" s="312"/>
      <c r="FP45" s="312"/>
      <c r="FQ45" s="312"/>
      <c r="FR45" s="312"/>
      <c r="FS45" s="312"/>
      <c r="FT45" s="312"/>
      <c r="FU45" s="312"/>
      <c r="FV45" s="312"/>
      <c r="FW45" s="312"/>
      <c r="FX45" s="312"/>
      <c r="FY45" s="312"/>
      <c r="FZ45" s="312"/>
      <c r="GA45" s="312"/>
      <c r="GB45" s="312"/>
      <c r="GC45" s="312"/>
      <c r="GD45" s="312"/>
      <c r="GE45" s="312"/>
      <c r="GF45" s="312"/>
      <c r="GG45" s="312"/>
      <c r="GH45" s="312"/>
      <c r="GI45" s="312"/>
      <c r="GJ45" s="312"/>
      <c r="GK45" s="312"/>
      <c r="GL45" s="312"/>
      <c r="GM45" s="312"/>
      <c r="GN45" s="312"/>
      <c r="GO45" s="312"/>
      <c r="GP45" s="312"/>
      <c r="GQ45" s="312"/>
      <c r="GR45" s="312"/>
      <c r="GS45" s="312"/>
      <c r="GT45" s="312"/>
      <c r="GU45" s="312"/>
      <c r="GV45" s="312"/>
      <c r="GW45" s="312"/>
      <c r="GX45" s="312"/>
      <c r="GY45" s="312"/>
      <c r="GZ45" s="312"/>
      <c r="HA45" s="312"/>
      <c r="HB45" s="312"/>
      <c r="HC45" s="312"/>
      <c r="HD45" s="312"/>
      <c r="HE45" s="312"/>
      <c r="HF45" s="312"/>
      <c r="HG45" s="312"/>
      <c r="HH45" s="312"/>
      <c r="HI45" s="312"/>
      <c r="HJ45" s="312"/>
      <c r="HK45" s="312"/>
      <c r="HL45" s="312"/>
      <c r="HM45" s="312"/>
      <c r="HN45" s="312"/>
      <c r="HO45" s="312"/>
      <c r="HP45" s="312"/>
      <c r="HQ45" s="312"/>
      <c r="HR45" s="312"/>
      <c r="HS45" s="312"/>
      <c r="HT45" s="312"/>
      <c r="HU45" s="312"/>
      <c r="HV45" s="312"/>
      <c r="HW45" s="312"/>
      <c r="HX45" s="312"/>
      <c r="HY45" s="312"/>
      <c r="HZ45" s="312"/>
      <c r="IA45" s="312"/>
      <c r="IB45" s="312"/>
      <c r="IC45" s="312"/>
      <c r="ID45" s="312"/>
      <c r="IE45" s="312"/>
      <c r="IF45" s="312"/>
      <c r="IG45" s="312"/>
      <c r="IH45" s="312"/>
      <c r="II45" s="312"/>
      <c r="IJ45" s="312"/>
      <c r="IK45" s="312"/>
      <c r="IL45" s="312"/>
      <c r="IM45" s="312"/>
      <c r="IN45" s="312"/>
      <c r="IO45" s="312"/>
      <c r="IP45" s="312"/>
      <c r="IQ45" s="312"/>
      <c r="IR45" s="312"/>
      <c r="IS45" s="312"/>
      <c r="IT45" s="312"/>
    </row>
    <row r="46" spans="1:254" s="313" customFormat="1" ht="23.25" customHeight="1">
      <c r="A46" s="708">
        <v>38</v>
      </c>
      <c r="B46" s="696" t="s">
        <v>260</v>
      </c>
      <c r="C46" s="691">
        <v>1</v>
      </c>
      <c r="D46" s="691">
        <v>1</v>
      </c>
      <c r="E46" s="692">
        <f t="shared" si="0"/>
        <v>100</v>
      </c>
      <c r="F46" s="691">
        <v>5</v>
      </c>
      <c r="G46" s="691">
        <v>0</v>
      </c>
      <c r="H46" s="691">
        <v>0</v>
      </c>
      <c r="I46" s="693">
        <f t="shared" si="1"/>
        <v>5</v>
      </c>
      <c r="J46" s="691">
        <v>5</v>
      </c>
      <c r="K46" s="695">
        <f t="shared" si="2"/>
        <v>100</v>
      </c>
      <c r="L46" s="691">
        <v>0</v>
      </c>
      <c r="M46" s="695"/>
      <c r="N46" s="691">
        <v>0</v>
      </c>
      <c r="O46" s="692"/>
      <c r="P46" s="693">
        <f t="shared" si="4"/>
        <v>5</v>
      </c>
      <c r="Q46" s="691">
        <v>0</v>
      </c>
      <c r="R46" s="692">
        <f t="shared" si="5"/>
        <v>0</v>
      </c>
      <c r="S46" s="691">
        <v>0</v>
      </c>
      <c r="T46" s="692"/>
      <c r="U46" s="691">
        <v>0</v>
      </c>
      <c r="V46" s="692"/>
      <c r="W46" s="693">
        <f t="shared" si="6"/>
        <v>0</v>
      </c>
      <c r="X46" s="694">
        <v>0</v>
      </c>
      <c r="Y46" s="709">
        <v>0</v>
      </c>
      <c r="Z46" s="311"/>
      <c r="AA46" s="311"/>
      <c r="AB46" s="311"/>
      <c r="AC46" s="451"/>
      <c r="AD46" s="312"/>
      <c r="AE46" s="312"/>
      <c r="AF46" s="312"/>
      <c r="AG46" s="312"/>
      <c r="AH46" s="312"/>
      <c r="AI46" s="312"/>
      <c r="AJ46" s="312"/>
      <c r="AK46" s="312"/>
      <c r="AL46" s="312"/>
      <c r="AM46" s="312"/>
      <c r="AN46" s="312"/>
      <c r="AO46" s="312"/>
      <c r="AP46" s="312"/>
      <c r="AQ46" s="312"/>
      <c r="AR46" s="312"/>
      <c r="AS46" s="312"/>
      <c r="AT46" s="312"/>
      <c r="AU46" s="312"/>
      <c r="AV46" s="312"/>
      <c r="AW46" s="312"/>
      <c r="AX46" s="312"/>
      <c r="AY46" s="312"/>
      <c r="AZ46" s="312"/>
      <c r="BA46" s="312"/>
      <c r="BB46" s="312"/>
      <c r="BC46" s="312"/>
      <c r="BD46" s="312"/>
      <c r="BE46" s="312"/>
      <c r="BF46" s="312"/>
      <c r="BG46" s="312"/>
      <c r="BH46" s="312"/>
      <c r="BI46" s="312"/>
      <c r="BJ46" s="312"/>
      <c r="BK46" s="312"/>
      <c r="BL46" s="312"/>
      <c r="BM46" s="312"/>
      <c r="BN46" s="312"/>
      <c r="BO46" s="312"/>
      <c r="BP46" s="312"/>
      <c r="BQ46" s="312"/>
      <c r="BR46" s="312"/>
      <c r="BS46" s="312"/>
      <c r="BT46" s="312"/>
      <c r="BU46" s="312"/>
      <c r="BV46" s="312"/>
      <c r="BW46" s="312"/>
      <c r="BX46" s="312"/>
      <c r="BY46" s="312"/>
      <c r="BZ46" s="312"/>
      <c r="CA46" s="312"/>
      <c r="CB46" s="312"/>
      <c r="CC46" s="312"/>
      <c r="CD46" s="312"/>
      <c r="CE46" s="312"/>
      <c r="CF46" s="312"/>
      <c r="CG46" s="312"/>
      <c r="CH46" s="312"/>
      <c r="CI46" s="312"/>
      <c r="CJ46" s="312"/>
      <c r="CK46" s="312"/>
      <c r="CL46" s="312"/>
      <c r="CM46" s="312"/>
      <c r="CN46" s="312"/>
      <c r="CO46" s="312"/>
      <c r="CP46" s="312"/>
      <c r="CQ46" s="312"/>
      <c r="CR46" s="312"/>
      <c r="CS46" s="312"/>
      <c r="CT46" s="312"/>
      <c r="CU46" s="312"/>
      <c r="CV46" s="312"/>
      <c r="CW46" s="312"/>
      <c r="CX46" s="312"/>
      <c r="CY46" s="312"/>
      <c r="CZ46" s="312"/>
      <c r="DA46" s="312"/>
      <c r="DB46" s="312"/>
      <c r="DC46" s="312"/>
      <c r="DD46" s="312"/>
      <c r="DE46" s="312"/>
      <c r="DF46" s="312"/>
      <c r="DG46" s="312"/>
      <c r="DH46" s="312"/>
      <c r="DI46" s="312"/>
      <c r="DJ46" s="312"/>
      <c r="DK46" s="312"/>
      <c r="DL46" s="312"/>
      <c r="DM46" s="312"/>
      <c r="DN46" s="312"/>
      <c r="DO46" s="312"/>
      <c r="DP46" s="312"/>
      <c r="DQ46" s="312"/>
      <c r="DR46" s="312"/>
      <c r="DS46" s="312"/>
      <c r="DT46" s="312"/>
      <c r="DU46" s="312"/>
      <c r="DV46" s="312"/>
      <c r="DW46" s="312"/>
      <c r="DX46" s="312"/>
      <c r="DY46" s="312"/>
      <c r="DZ46" s="312"/>
      <c r="EA46" s="312"/>
      <c r="EB46" s="312"/>
      <c r="EC46" s="312"/>
      <c r="ED46" s="312"/>
      <c r="EE46" s="312"/>
      <c r="EF46" s="312"/>
      <c r="EG46" s="312"/>
      <c r="EH46" s="312"/>
      <c r="EI46" s="312"/>
      <c r="EJ46" s="312"/>
      <c r="EK46" s="312"/>
      <c r="EL46" s="312"/>
      <c r="EM46" s="312"/>
      <c r="EN46" s="312"/>
      <c r="EO46" s="312"/>
      <c r="EP46" s="312"/>
      <c r="EQ46" s="312"/>
      <c r="ER46" s="312"/>
      <c r="ES46" s="312"/>
      <c r="ET46" s="312"/>
      <c r="EU46" s="312"/>
      <c r="EV46" s="312"/>
      <c r="EW46" s="312"/>
      <c r="EX46" s="312"/>
      <c r="EY46" s="312"/>
      <c r="EZ46" s="312"/>
      <c r="FA46" s="312"/>
      <c r="FB46" s="312"/>
      <c r="FC46" s="312"/>
      <c r="FD46" s="312"/>
      <c r="FE46" s="312"/>
      <c r="FF46" s="312"/>
      <c r="FG46" s="312"/>
      <c r="FH46" s="312"/>
      <c r="FI46" s="312"/>
      <c r="FJ46" s="312"/>
      <c r="FK46" s="312"/>
      <c r="FL46" s="312"/>
      <c r="FM46" s="312"/>
      <c r="FN46" s="312"/>
      <c r="FO46" s="312"/>
      <c r="FP46" s="312"/>
      <c r="FQ46" s="312"/>
      <c r="FR46" s="312"/>
      <c r="FS46" s="312"/>
      <c r="FT46" s="312"/>
      <c r="FU46" s="312"/>
      <c r="FV46" s="312"/>
      <c r="FW46" s="312"/>
      <c r="FX46" s="312"/>
      <c r="FY46" s="312"/>
      <c r="FZ46" s="312"/>
      <c r="GA46" s="312"/>
      <c r="GB46" s="312"/>
      <c r="GC46" s="312"/>
      <c r="GD46" s="312"/>
      <c r="GE46" s="312"/>
      <c r="GF46" s="312"/>
      <c r="GG46" s="312"/>
      <c r="GH46" s="312"/>
      <c r="GI46" s="312"/>
      <c r="GJ46" s="312"/>
      <c r="GK46" s="312"/>
      <c r="GL46" s="312"/>
      <c r="GM46" s="312"/>
      <c r="GN46" s="312"/>
      <c r="GO46" s="312"/>
      <c r="GP46" s="312"/>
      <c r="GQ46" s="312"/>
      <c r="GR46" s="312"/>
      <c r="GS46" s="312"/>
      <c r="GT46" s="312"/>
      <c r="GU46" s="312"/>
      <c r="GV46" s="312"/>
      <c r="GW46" s="312"/>
      <c r="GX46" s="312"/>
      <c r="GY46" s="312"/>
      <c r="GZ46" s="312"/>
      <c r="HA46" s="312"/>
      <c r="HB46" s="312"/>
      <c r="HC46" s="312"/>
      <c r="HD46" s="312"/>
      <c r="HE46" s="312"/>
      <c r="HF46" s="312"/>
      <c r="HG46" s="312"/>
      <c r="HH46" s="312"/>
      <c r="HI46" s="312"/>
      <c r="HJ46" s="312"/>
      <c r="HK46" s="312"/>
      <c r="HL46" s="312"/>
      <c r="HM46" s="312"/>
      <c r="HN46" s="312"/>
      <c r="HO46" s="312"/>
      <c r="HP46" s="312"/>
      <c r="HQ46" s="312"/>
      <c r="HR46" s="312"/>
      <c r="HS46" s="312"/>
      <c r="HT46" s="312"/>
      <c r="HU46" s="312"/>
      <c r="HV46" s="312"/>
      <c r="HW46" s="312"/>
      <c r="HX46" s="312"/>
      <c r="HY46" s="312"/>
      <c r="HZ46" s="312"/>
      <c r="IA46" s="312"/>
      <c r="IB46" s="312"/>
      <c r="IC46" s="312"/>
      <c r="ID46" s="312"/>
      <c r="IE46" s="312"/>
      <c r="IF46" s="312"/>
      <c r="IG46" s="312"/>
      <c r="IH46" s="312"/>
      <c r="II46" s="312"/>
      <c r="IJ46" s="312"/>
      <c r="IK46" s="312"/>
      <c r="IL46" s="312"/>
      <c r="IM46" s="312"/>
      <c r="IN46" s="312"/>
      <c r="IO46" s="312"/>
      <c r="IP46" s="312"/>
      <c r="IQ46" s="312"/>
      <c r="IR46" s="312"/>
      <c r="IS46" s="312"/>
      <c r="IT46" s="312"/>
    </row>
    <row r="47" spans="1:254" s="313" customFormat="1" ht="21.75" customHeight="1">
      <c r="A47" s="708">
        <v>39</v>
      </c>
      <c r="B47" s="696" t="s">
        <v>261</v>
      </c>
      <c r="C47" s="691">
        <v>1</v>
      </c>
      <c r="D47" s="691">
        <v>1</v>
      </c>
      <c r="E47" s="692">
        <f t="shared" si="0"/>
        <v>100</v>
      </c>
      <c r="F47" s="691">
        <v>2</v>
      </c>
      <c r="G47" s="691">
        <v>1</v>
      </c>
      <c r="H47" s="691">
        <v>0</v>
      </c>
      <c r="I47" s="693">
        <f t="shared" si="1"/>
        <v>3</v>
      </c>
      <c r="J47" s="691">
        <v>2</v>
      </c>
      <c r="K47" s="695">
        <f t="shared" si="2"/>
        <v>100</v>
      </c>
      <c r="L47" s="691">
        <v>1</v>
      </c>
      <c r="M47" s="695">
        <f t="shared" si="3"/>
        <v>100</v>
      </c>
      <c r="N47" s="691">
        <v>0</v>
      </c>
      <c r="O47" s="692"/>
      <c r="P47" s="693">
        <f t="shared" si="4"/>
        <v>3</v>
      </c>
      <c r="Q47" s="691">
        <v>0</v>
      </c>
      <c r="R47" s="692">
        <f t="shared" si="5"/>
        <v>0</v>
      </c>
      <c r="S47" s="691">
        <v>0</v>
      </c>
      <c r="T47" s="692">
        <f>S47/L47*100</f>
        <v>0</v>
      </c>
      <c r="U47" s="691">
        <v>0</v>
      </c>
      <c r="V47" s="692"/>
      <c r="W47" s="693">
        <f t="shared" si="6"/>
        <v>0</v>
      </c>
      <c r="X47" s="694">
        <v>0</v>
      </c>
      <c r="Y47" s="709">
        <v>0</v>
      </c>
      <c r="Z47" s="311"/>
      <c r="AA47" s="311"/>
      <c r="AB47" s="311"/>
      <c r="AC47" s="451"/>
      <c r="AD47" s="312"/>
      <c r="AE47" s="312"/>
      <c r="AF47" s="312"/>
      <c r="AG47" s="312"/>
      <c r="AH47" s="312"/>
      <c r="AI47" s="312"/>
      <c r="AJ47" s="312"/>
      <c r="AK47" s="312"/>
      <c r="AL47" s="312"/>
      <c r="AM47" s="312"/>
      <c r="AN47" s="312"/>
      <c r="AO47" s="312"/>
      <c r="AP47" s="312"/>
      <c r="AQ47" s="312"/>
      <c r="AR47" s="312"/>
      <c r="AS47" s="312"/>
      <c r="AT47" s="312"/>
      <c r="AU47" s="312"/>
      <c r="AV47" s="312"/>
      <c r="AW47" s="312"/>
      <c r="AX47" s="312"/>
      <c r="AY47" s="312"/>
      <c r="AZ47" s="312"/>
      <c r="BA47" s="312"/>
      <c r="BB47" s="312"/>
      <c r="BC47" s="312"/>
      <c r="BD47" s="312"/>
      <c r="BE47" s="312"/>
      <c r="BF47" s="312"/>
      <c r="BG47" s="312"/>
      <c r="BH47" s="312"/>
      <c r="BI47" s="312"/>
      <c r="BJ47" s="312"/>
      <c r="BK47" s="312"/>
      <c r="BL47" s="312"/>
      <c r="BM47" s="312"/>
      <c r="BN47" s="312"/>
      <c r="BO47" s="312"/>
      <c r="BP47" s="312"/>
      <c r="BQ47" s="312"/>
      <c r="BR47" s="312"/>
      <c r="BS47" s="312"/>
      <c r="BT47" s="312"/>
      <c r="BU47" s="312"/>
      <c r="BV47" s="312"/>
      <c r="BW47" s="312"/>
      <c r="BX47" s="312"/>
      <c r="BY47" s="312"/>
      <c r="BZ47" s="312"/>
      <c r="CA47" s="312"/>
      <c r="CB47" s="312"/>
      <c r="CC47" s="312"/>
      <c r="CD47" s="312"/>
      <c r="CE47" s="312"/>
      <c r="CF47" s="312"/>
      <c r="CG47" s="312"/>
      <c r="CH47" s="312"/>
      <c r="CI47" s="312"/>
      <c r="CJ47" s="312"/>
      <c r="CK47" s="312"/>
      <c r="CL47" s="312"/>
      <c r="CM47" s="312"/>
      <c r="CN47" s="312"/>
      <c r="CO47" s="312"/>
      <c r="CP47" s="312"/>
      <c r="CQ47" s="312"/>
      <c r="CR47" s="312"/>
      <c r="CS47" s="312"/>
      <c r="CT47" s="312"/>
      <c r="CU47" s="312"/>
      <c r="CV47" s="312"/>
      <c r="CW47" s="312"/>
      <c r="CX47" s="312"/>
      <c r="CY47" s="312"/>
      <c r="CZ47" s="312"/>
      <c r="DA47" s="312"/>
      <c r="DB47" s="312"/>
      <c r="DC47" s="312"/>
      <c r="DD47" s="312"/>
      <c r="DE47" s="312"/>
      <c r="DF47" s="312"/>
      <c r="DG47" s="312"/>
      <c r="DH47" s="312"/>
      <c r="DI47" s="312"/>
      <c r="DJ47" s="312"/>
      <c r="DK47" s="312"/>
      <c r="DL47" s="312"/>
      <c r="DM47" s="312"/>
      <c r="DN47" s="312"/>
      <c r="DO47" s="312"/>
      <c r="DP47" s="312"/>
      <c r="DQ47" s="312"/>
      <c r="DR47" s="312"/>
      <c r="DS47" s="312"/>
      <c r="DT47" s="312"/>
      <c r="DU47" s="312"/>
      <c r="DV47" s="312"/>
      <c r="DW47" s="312"/>
      <c r="DX47" s="312"/>
      <c r="DY47" s="312"/>
      <c r="DZ47" s="312"/>
      <c r="EA47" s="312"/>
      <c r="EB47" s="312"/>
      <c r="EC47" s="312"/>
      <c r="ED47" s="312"/>
      <c r="EE47" s="312"/>
      <c r="EF47" s="312"/>
      <c r="EG47" s="312"/>
      <c r="EH47" s="312"/>
      <c r="EI47" s="312"/>
      <c r="EJ47" s="312"/>
      <c r="EK47" s="312"/>
      <c r="EL47" s="312"/>
      <c r="EM47" s="312"/>
      <c r="EN47" s="312"/>
      <c r="EO47" s="312"/>
      <c r="EP47" s="312"/>
      <c r="EQ47" s="312"/>
      <c r="ER47" s="312"/>
      <c r="ES47" s="312"/>
      <c r="ET47" s="312"/>
      <c r="EU47" s="312"/>
      <c r="EV47" s="312"/>
      <c r="EW47" s="312"/>
      <c r="EX47" s="312"/>
      <c r="EY47" s="312"/>
      <c r="EZ47" s="312"/>
      <c r="FA47" s="312"/>
      <c r="FB47" s="312"/>
      <c r="FC47" s="312"/>
      <c r="FD47" s="312"/>
      <c r="FE47" s="312"/>
      <c r="FF47" s="312"/>
      <c r="FG47" s="312"/>
      <c r="FH47" s="312"/>
      <c r="FI47" s="312"/>
      <c r="FJ47" s="312"/>
      <c r="FK47" s="312"/>
      <c r="FL47" s="312"/>
      <c r="FM47" s="312"/>
      <c r="FN47" s="312"/>
      <c r="FO47" s="312"/>
      <c r="FP47" s="312"/>
      <c r="FQ47" s="312"/>
      <c r="FR47" s="312"/>
      <c r="FS47" s="312"/>
      <c r="FT47" s="312"/>
      <c r="FU47" s="312"/>
      <c r="FV47" s="312"/>
      <c r="FW47" s="312"/>
      <c r="FX47" s="312"/>
      <c r="FY47" s="312"/>
      <c r="FZ47" s="312"/>
      <c r="GA47" s="312"/>
      <c r="GB47" s="312"/>
      <c r="GC47" s="312"/>
      <c r="GD47" s="312"/>
      <c r="GE47" s="312"/>
      <c r="GF47" s="312"/>
      <c r="GG47" s="312"/>
      <c r="GH47" s="312"/>
      <c r="GI47" s="312"/>
      <c r="GJ47" s="312"/>
      <c r="GK47" s="312"/>
      <c r="GL47" s="312"/>
      <c r="GM47" s="312"/>
      <c r="GN47" s="312"/>
      <c r="GO47" s="312"/>
      <c r="GP47" s="312"/>
      <c r="GQ47" s="312"/>
      <c r="GR47" s="312"/>
      <c r="GS47" s="312"/>
      <c r="GT47" s="312"/>
      <c r="GU47" s="312"/>
      <c r="GV47" s="312"/>
      <c r="GW47" s="312"/>
      <c r="GX47" s="312"/>
      <c r="GY47" s="312"/>
      <c r="GZ47" s="312"/>
      <c r="HA47" s="312"/>
      <c r="HB47" s="312"/>
      <c r="HC47" s="312"/>
      <c r="HD47" s="312"/>
      <c r="HE47" s="312"/>
      <c r="HF47" s="312"/>
      <c r="HG47" s="312"/>
      <c r="HH47" s="312"/>
      <c r="HI47" s="312"/>
      <c r="HJ47" s="312"/>
      <c r="HK47" s="312"/>
      <c r="HL47" s="312"/>
      <c r="HM47" s="312"/>
      <c r="HN47" s="312"/>
      <c r="HO47" s="312"/>
      <c r="HP47" s="312"/>
      <c r="HQ47" s="312"/>
      <c r="HR47" s="312"/>
      <c r="HS47" s="312"/>
      <c r="HT47" s="312"/>
      <c r="HU47" s="312"/>
      <c r="HV47" s="312"/>
      <c r="HW47" s="312"/>
      <c r="HX47" s="312"/>
      <c r="HY47" s="312"/>
      <c r="HZ47" s="312"/>
      <c r="IA47" s="312"/>
      <c r="IB47" s="312"/>
      <c r="IC47" s="312"/>
      <c r="ID47" s="312"/>
      <c r="IE47" s="312"/>
      <c r="IF47" s="312"/>
      <c r="IG47" s="312"/>
      <c r="IH47" s="312"/>
      <c r="II47" s="312"/>
      <c r="IJ47" s="312"/>
      <c r="IK47" s="312"/>
      <c r="IL47" s="312"/>
      <c r="IM47" s="312"/>
      <c r="IN47" s="312"/>
      <c r="IO47" s="312"/>
      <c r="IP47" s="312"/>
      <c r="IQ47" s="312"/>
      <c r="IR47" s="312"/>
      <c r="IS47" s="312"/>
      <c r="IT47" s="312"/>
    </row>
    <row r="48" spans="1:254" s="313" customFormat="1" ht="18.75" customHeight="1">
      <c r="A48" s="708">
        <v>40</v>
      </c>
      <c r="B48" s="696" t="s">
        <v>262</v>
      </c>
      <c r="C48" s="691">
        <v>1</v>
      </c>
      <c r="D48" s="691">
        <v>1</v>
      </c>
      <c r="E48" s="692">
        <f t="shared" si="0"/>
        <v>100</v>
      </c>
      <c r="F48" s="691">
        <v>2</v>
      </c>
      <c r="G48" s="691">
        <v>3</v>
      </c>
      <c r="H48" s="691">
        <v>0</v>
      </c>
      <c r="I48" s="693">
        <f t="shared" si="1"/>
        <v>5</v>
      </c>
      <c r="J48" s="691">
        <v>2</v>
      </c>
      <c r="K48" s="695">
        <f t="shared" si="2"/>
        <v>100</v>
      </c>
      <c r="L48" s="691">
        <v>1</v>
      </c>
      <c r="M48" s="695">
        <f t="shared" si="3"/>
        <v>33.33333333333333</v>
      </c>
      <c r="N48" s="691">
        <v>0</v>
      </c>
      <c r="O48" s="692"/>
      <c r="P48" s="693">
        <f t="shared" si="4"/>
        <v>3</v>
      </c>
      <c r="Q48" s="691">
        <v>0</v>
      </c>
      <c r="R48" s="692">
        <f t="shared" si="5"/>
        <v>0</v>
      </c>
      <c r="S48" s="691">
        <v>0</v>
      </c>
      <c r="T48" s="692">
        <f>S48/L48*100</f>
        <v>0</v>
      </c>
      <c r="U48" s="691">
        <v>0</v>
      </c>
      <c r="V48" s="692"/>
      <c r="W48" s="693">
        <f t="shared" si="6"/>
        <v>0</v>
      </c>
      <c r="X48" s="694">
        <v>0</v>
      </c>
      <c r="Y48" s="709">
        <v>0</v>
      </c>
      <c r="Z48" s="311"/>
      <c r="AA48" s="311"/>
      <c r="AB48" s="311"/>
      <c r="AC48" s="451"/>
      <c r="AD48" s="312"/>
      <c r="AE48" s="312"/>
      <c r="AF48" s="312"/>
      <c r="AG48" s="312"/>
      <c r="AH48" s="312"/>
      <c r="AI48" s="312"/>
      <c r="AJ48" s="312"/>
      <c r="AK48" s="312"/>
      <c r="AL48" s="312"/>
      <c r="AM48" s="312"/>
      <c r="AN48" s="312"/>
      <c r="AO48" s="312"/>
      <c r="AP48" s="312"/>
      <c r="AQ48" s="312"/>
      <c r="AR48" s="312"/>
      <c r="AS48" s="312"/>
      <c r="AT48" s="312"/>
      <c r="AU48" s="312"/>
      <c r="AV48" s="312"/>
      <c r="AW48" s="312"/>
      <c r="AX48" s="312"/>
      <c r="AY48" s="312"/>
      <c r="AZ48" s="312"/>
      <c r="BA48" s="312"/>
      <c r="BB48" s="312"/>
      <c r="BC48" s="312"/>
      <c r="BD48" s="312"/>
      <c r="BE48" s="312"/>
      <c r="BF48" s="312"/>
      <c r="BG48" s="312"/>
      <c r="BH48" s="312"/>
      <c r="BI48" s="312"/>
      <c r="BJ48" s="312"/>
      <c r="BK48" s="312"/>
      <c r="BL48" s="312"/>
      <c r="BM48" s="312"/>
      <c r="BN48" s="312"/>
      <c r="BO48" s="312"/>
      <c r="BP48" s="312"/>
      <c r="BQ48" s="312"/>
      <c r="BR48" s="312"/>
      <c r="BS48" s="312"/>
      <c r="BT48" s="312"/>
      <c r="BU48" s="312"/>
      <c r="BV48" s="312"/>
      <c r="BW48" s="312"/>
      <c r="BX48" s="312"/>
      <c r="BY48" s="312"/>
      <c r="BZ48" s="312"/>
      <c r="CA48" s="312"/>
      <c r="CB48" s="312"/>
      <c r="CC48" s="312"/>
      <c r="CD48" s="312"/>
      <c r="CE48" s="312"/>
      <c r="CF48" s="312"/>
      <c r="CG48" s="312"/>
      <c r="CH48" s="312"/>
      <c r="CI48" s="312"/>
      <c r="CJ48" s="312"/>
      <c r="CK48" s="312"/>
      <c r="CL48" s="312"/>
      <c r="CM48" s="312"/>
      <c r="CN48" s="312"/>
      <c r="CO48" s="312"/>
      <c r="CP48" s="312"/>
      <c r="CQ48" s="312"/>
      <c r="CR48" s="312"/>
      <c r="CS48" s="312"/>
      <c r="CT48" s="312"/>
      <c r="CU48" s="312"/>
      <c r="CV48" s="312"/>
      <c r="CW48" s="312"/>
      <c r="CX48" s="312"/>
      <c r="CY48" s="312"/>
      <c r="CZ48" s="312"/>
      <c r="DA48" s="312"/>
      <c r="DB48" s="312"/>
      <c r="DC48" s="312"/>
      <c r="DD48" s="312"/>
      <c r="DE48" s="312"/>
      <c r="DF48" s="312"/>
      <c r="DG48" s="312"/>
      <c r="DH48" s="312"/>
      <c r="DI48" s="312"/>
      <c r="DJ48" s="312"/>
      <c r="DK48" s="312"/>
      <c r="DL48" s="312"/>
      <c r="DM48" s="312"/>
      <c r="DN48" s="312"/>
      <c r="DO48" s="312"/>
      <c r="DP48" s="312"/>
      <c r="DQ48" s="312"/>
      <c r="DR48" s="312"/>
      <c r="DS48" s="312"/>
      <c r="DT48" s="312"/>
      <c r="DU48" s="312"/>
      <c r="DV48" s="312"/>
      <c r="DW48" s="312"/>
      <c r="DX48" s="312"/>
      <c r="DY48" s="312"/>
      <c r="DZ48" s="312"/>
      <c r="EA48" s="312"/>
      <c r="EB48" s="312"/>
      <c r="EC48" s="312"/>
      <c r="ED48" s="312"/>
      <c r="EE48" s="312"/>
      <c r="EF48" s="312"/>
      <c r="EG48" s="312"/>
      <c r="EH48" s="312"/>
      <c r="EI48" s="312"/>
      <c r="EJ48" s="312"/>
      <c r="EK48" s="312"/>
      <c r="EL48" s="312"/>
      <c r="EM48" s="312"/>
      <c r="EN48" s="312"/>
      <c r="EO48" s="312"/>
      <c r="EP48" s="312"/>
      <c r="EQ48" s="312"/>
      <c r="ER48" s="312"/>
      <c r="ES48" s="312"/>
      <c r="ET48" s="312"/>
      <c r="EU48" s="312"/>
      <c r="EV48" s="312"/>
      <c r="EW48" s="312"/>
      <c r="EX48" s="312"/>
      <c r="EY48" s="312"/>
      <c r="EZ48" s="312"/>
      <c r="FA48" s="312"/>
      <c r="FB48" s="312"/>
      <c r="FC48" s="312"/>
      <c r="FD48" s="312"/>
      <c r="FE48" s="312"/>
      <c r="FF48" s="312"/>
      <c r="FG48" s="312"/>
      <c r="FH48" s="312"/>
      <c r="FI48" s="312"/>
      <c r="FJ48" s="312"/>
      <c r="FK48" s="312"/>
      <c r="FL48" s="312"/>
      <c r="FM48" s="312"/>
      <c r="FN48" s="312"/>
      <c r="FO48" s="312"/>
      <c r="FP48" s="312"/>
      <c r="FQ48" s="312"/>
      <c r="FR48" s="312"/>
      <c r="FS48" s="312"/>
      <c r="FT48" s="312"/>
      <c r="FU48" s="312"/>
      <c r="FV48" s="312"/>
      <c r="FW48" s="312"/>
      <c r="FX48" s="312"/>
      <c r="FY48" s="312"/>
      <c r="FZ48" s="312"/>
      <c r="GA48" s="312"/>
      <c r="GB48" s="312"/>
      <c r="GC48" s="312"/>
      <c r="GD48" s="312"/>
      <c r="GE48" s="312"/>
      <c r="GF48" s="312"/>
      <c r="GG48" s="312"/>
      <c r="GH48" s="312"/>
      <c r="GI48" s="312"/>
      <c r="GJ48" s="312"/>
      <c r="GK48" s="312"/>
      <c r="GL48" s="312"/>
      <c r="GM48" s="312"/>
      <c r="GN48" s="312"/>
      <c r="GO48" s="312"/>
      <c r="GP48" s="312"/>
      <c r="GQ48" s="312"/>
      <c r="GR48" s="312"/>
      <c r="GS48" s="312"/>
      <c r="GT48" s="312"/>
      <c r="GU48" s="312"/>
      <c r="GV48" s="312"/>
      <c r="GW48" s="312"/>
      <c r="GX48" s="312"/>
      <c r="GY48" s="312"/>
      <c r="GZ48" s="312"/>
      <c r="HA48" s="312"/>
      <c r="HB48" s="312"/>
      <c r="HC48" s="312"/>
      <c r="HD48" s="312"/>
      <c r="HE48" s="312"/>
      <c r="HF48" s="312"/>
      <c r="HG48" s="312"/>
      <c r="HH48" s="312"/>
      <c r="HI48" s="312"/>
      <c r="HJ48" s="312"/>
      <c r="HK48" s="312"/>
      <c r="HL48" s="312"/>
      <c r="HM48" s="312"/>
      <c r="HN48" s="312"/>
      <c r="HO48" s="312"/>
      <c r="HP48" s="312"/>
      <c r="HQ48" s="312"/>
      <c r="HR48" s="312"/>
      <c r="HS48" s="312"/>
      <c r="HT48" s="312"/>
      <c r="HU48" s="312"/>
      <c r="HV48" s="312"/>
      <c r="HW48" s="312"/>
      <c r="HX48" s="312"/>
      <c r="HY48" s="312"/>
      <c r="HZ48" s="312"/>
      <c r="IA48" s="312"/>
      <c r="IB48" s="312"/>
      <c r="IC48" s="312"/>
      <c r="ID48" s="312"/>
      <c r="IE48" s="312"/>
      <c r="IF48" s="312"/>
      <c r="IG48" s="312"/>
      <c r="IH48" s="312"/>
      <c r="II48" s="312"/>
      <c r="IJ48" s="312"/>
      <c r="IK48" s="312"/>
      <c r="IL48" s="312"/>
      <c r="IM48" s="312"/>
      <c r="IN48" s="312"/>
      <c r="IO48" s="312"/>
      <c r="IP48" s="312"/>
      <c r="IQ48" s="312"/>
      <c r="IR48" s="312"/>
      <c r="IS48" s="312"/>
      <c r="IT48" s="312"/>
    </row>
    <row r="49" spans="1:254" s="313" customFormat="1" ht="18.75" customHeight="1">
      <c r="A49" s="708">
        <v>41</v>
      </c>
      <c r="B49" s="696" t="s">
        <v>263</v>
      </c>
      <c r="C49" s="691">
        <v>1</v>
      </c>
      <c r="D49" s="691"/>
      <c r="E49" s="692">
        <f t="shared" si="0"/>
        <v>0</v>
      </c>
      <c r="F49" s="691">
        <v>1</v>
      </c>
      <c r="G49" s="691">
        <v>1</v>
      </c>
      <c r="H49" s="691">
        <v>0</v>
      </c>
      <c r="I49" s="693">
        <f t="shared" si="1"/>
        <v>2</v>
      </c>
      <c r="J49" s="691">
        <v>0</v>
      </c>
      <c r="K49" s="695">
        <f t="shared" si="2"/>
        <v>0</v>
      </c>
      <c r="L49" s="691">
        <v>0</v>
      </c>
      <c r="M49" s="695">
        <f t="shared" si="3"/>
        <v>0</v>
      </c>
      <c r="N49" s="691">
        <v>0</v>
      </c>
      <c r="O49" s="692"/>
      <c r="P49" s="693">
        <f t="shared" si="4"/>
        <v>0</v>
      </c>
      <c r="Q49" s="691">
        <v>0</v>
      </c>
      <c r="R49" s="692"/>
      <c r="S49" s="691">
        <v>0</v>
      </c>
      <c r="T49" s="692"/>
      <c r="U49" s="691">
        <v>0</v>
      </c>
      <c r="V49" s="692"/>
      <c r="W49" s="693">
        <f t="shared" si="6"/>
        <v>0</v>
      </c>
      <c r="X49" s="694">
        <v>0</v>
      </c>
      <c r="Y49" s="709">
        <v>0</v>
      </c>
      <c r="Z49" s="311"/>
      <c r="AA49" s="311"/>
      <c r="AB49" s="311"/>
      <c r="AC49" s="451"/>
      <c r="AD49" s="312"/>
      <c r="AE49" s="312"/>
      <c r="AF49" s="312"/>
      <c r="AG49" s="312"/>
      <c r="AH49" s="312"/>
      <c r="AI49" s="312"/>
      <c r="AJ49" s="312"/>
      <c r="AK49" s="312"/>
      <c r="AL49" s="312"/>
      <c r="AM49" s="312"/>
      <c r="AN49" s="312"/>
      <c r="AO49" s="312"/>
      <c r="AP49" s="312"/>
      <c r="AQ49" s="312"/>
      <c r="AR49" s="312"/>
      <c r="AS49" s="312"/>
      <c r="AT49" s="312"/>
      <c r="AU49" s="312"/>
      <c r="AV49" s="312"/>
      <c r="AW49" s="312"/>
      <c r="AX49" s="312"/>
      <c r="AY49" s="312"/>
      <c r="AZ49" s="312"/>
      <c r="BA49" s="312"/>
      <c r="BB49" s="312"/>
      <c r="BC49" s="312"/>
      <c r="BD49" s="312"/>
      <c r="BE49" s="312"/>
      <c r="BF49" s="312"/>
      <c r="BG49" s="312"/>
      <c r="BH49" s="312"/>
      <c r="BI49" s="312"/>
      <c r="BJ49" s="312"/>
      <c r="BK49" s="312"/>
      <c r="BL49" s="312"/>
      <c r="BM49" s="312"/>
      <c r="BN49" s="312"/>
      <c r="BO49" s="312"/>
      <c r="BP49" s="312"/>
      <c r="BQ49" s="312"/>
      <c r="BR49" s="312"/>
      <c r="BS49" s="312"/>
      <c r="BT49" s="312"/>
      <c r="BU49" s="312"/>
      <c r="BV49" s="312"/>
      <c r="BW49" s="312"/>
      <c r="BX49" s="312"/>
      <c r="BY49" s="312"/>
      <c r="BZ49" s="312"/>
      <c r="CA49" s="312"/>
      <c r="CB49" s="312"/>
      <c r="CC49" s="312"/>
      <c r="CD49" s="312"/>
      <c r="CE49" s="312"/>
      <c r="CF49" s="312"/>
      <c r="CG49" s="312"/>
      <c r="CH49" s="312"/>
      <c r="CI49" s="312"/>
      <c r="CJ49" s="312"/>
      <c r="CK49" s="312"/>
      <c r="CL49" s="312"/>
      <c r="CM49" s="312"/>
      <c r="CN49" s="312"/>
      <c r="CO49" s="312"/>
      <c r="CP49" s="312"/>
      <c r="CQ49" s="312"/>
      <c r="CR49" s="312"/>
      <c r="CS49" s="312"/>
      <c r="CT49" s="312"/>
      <c r="CU49" s="312"/>
      <c r="CV49" s="312"/>
      <c r="CW49" s="312"/>
      <c r="CX49" s="312"/>
      <c r="CY49" s="312"/>
      <c r="CZ49" s="312"/>
      <c r="DA49" s="312"/>
      <c r="DB49" s="312"/>
      <c r="DC49" s="312"/>
      <c r="DD49" s="312"/>
      <c r="DE49" s="312"/>
      <c r="DF49" s="312"/>
      <c r="DG49" s="312"/>
      <c r="DH49" s="312"/>
      <c r="DI49" s="312"/>
      <c r="DJ49" s="312"/>
      <c r="DK49" s="312"/>
      <c r="DL49" s="312"/>
      <c r="DM49" s="312"/>
      <c r="DN49" s="312"/>
      <c r="DO49" s="312"/>
      <c r="DP49" s="312"/>
      <c r="DQ49" s="312"/>
      <c r="DR49" s="312"/>
      <c r="DS49" s="312"/>
      <c r="DT49" s="312"/>
      <c r="DU49" s="312"/>
      <c r="DV49" s="312"/>
      <c r="DW49" s="312"/>
      <c r="DX49" s="312"/>
      <c r="DY49" s="312"/>
      <c r="DZ49" s="312"/>
      <c r="EA49" s="312"/>
      <c r="EB49" s="312"/>
      <c r="EC49" s="312"/>
      <c r="ED49" s="312"/>
      <c r="EE49" s="312"/>
      <c r="EF49" s="312"/>
      <c r="EG49" s="312"/>
      <c r="EH49" s="312"/>
      <c r="EI49" s="312"/>
      <c r="EJ49" s="312"/>
      <c r="EK49" s="312"/>
      <c r="EL49" s="312"/>
      <c r="EM49" s="312"/>
      <c r="EN49" s="312"/>
      <c r="EO49" s="312"/>
      <c r="EP49" s="312"/>
      <c r="EQ49" s="312"/>
      <c r="ER49" s="312"/>
      <c r="ES49" s="312"/>
      <c r="ET49" s="312"/>
      <c r="EU49" s="312"/>
      <c r="EV49" s="312"/>
      <c r="EW49" s="312"/>
      <c r="EX49" s="312"/>
      <c r="EY49" s="312"/>
      <c r="EZ49" s="312"/>
      <c r="FA49" s="312"/>
      <c r="FB49" s="312"/>
      <c r="FC49" s="312"/>
      <c r="FD49" s="312"/>
      <c r="FE49" s="312"/>
      <c r="FF49" s="312"/>
      <c r="FG49" s="312"/>
      <c r="FH49" s="312"/>
      <c r="FI49" s="312"/>
      <c r="FJ49" s="312"/>
      <c r="FK49" s="312"/>
      <c r="FL49" s="312"/>
      <c r="FM49" s="312"/>
      <c r="FN49" s="312"/>
      <c r="FO49" s="312"/>
      <c r="FP49" s="312"/>
      <c r="FQ49" s="312"/>
      <c r="FR49" s="312"/>
      <c r="FS49" s="312"/>
      <c r="FT49" s="312"/>
      <c r="FU49" s="312"/>
      <c r="FV49" s="312"/>
      <c r="FW49" s="312"/>
      <c r="FX49" s="312"/>
      <c r="FY49" s="312"/>
      <c r="FZ49" s="312"/>
      <c r="GA49" s="312"/>
      <c r="GB49" s="312"/>
      <c r="GC49" s="312"/>
      <c r="GD49" s="312"/>
      <c r="GE49" s="312"/>
      <c r="GF49" s="312"/>
      <c r="GG49" s="312"/>
      <c r="GH49" s="312"/>
      <c r="GI49" s="312"/>
      <c r="GJ49" s="312"/>
      <c r="GK49" s="312"/>
      <c r="GL49" s="312"/>
      <c r="GM49" s="312"/>
      <c r="GN49" s="312"/>
      <c r="GO49" s="312"/>
      <c r="GP49" s="312"/>
      <c r="GQ49" s="312"/>
      <c r="GR49" s="312"/>
      <c r="GS49" s="312"/>
      <c r="GT49" s="312"/>
      <c r="GU49" s="312"/>
      <c r="GV49" s="312"/>
      <c r="GW49" s="312"/>
      <c r="GX49" s="312"/>
      <c r="GY49" s="312"/>
      <c r="GZ49" s="312"/>
      <c r="HA49" s="312"/>
      <c r="HB49" s="312"/>
      <c r="HC49" s="312"/>
      <c r="HD49" s="312"/>
      <c r="HE49" s="312"/>
      <c r="HF49" s="312"/>
      <c r="HG49" s="312"/>
      <c r="HH49" s="312"/>
      <c r="HI49" s="312"/>
      <c r="HJ49" s="312"/>
      <c r="HK49" s="312"/>
      <c r="HL49" s="312"/>
      <c r="HM49" s="312"/>
      <c r="HN49" s="312"/>
      <c r="HO49" s="312"/>
      <c r="HP49" s="312"/>
      <c r="HQ49" s="312"/>
      <c r="HR49" s="312"/>
      <c r="HS49" s="312"/>
      <c r="HT49" s="312"/>
      <c r="HU49" s="312"/>
      <c r="HV49" s="312"/>
      <c r="HW49" s="312"/>
      <c r="HX49" s="312"/>
      <c r="HY49" s="312"/>
      <c r="HZ49" s="312"/>
      <c r="IA49" s="312"/>
      <c r="IB49" s="312"/>
      <c r="IC49" s="312"/>
      <c r="ID49" s="312"/>
      <c r="IE49" s="312"/>
      <c r="IF49" s="312"/>
      <c r="IG49" s="312"/>
      <c r="IH49" s="312"/>
      <c r="II49" s="312"/>
      <c r="IJ49" s="312"/>
      <c r="IK49" s="312"/>
      <c r="IL49" s="312"/>
      <c r="IM49" s="312"/>
      <c r="IN49" s="312"/>
      <c r="IO49" s="312"/>
      <c r="IP49" s="312"/>
      <c r="IQ49" s="312"/>
      <c r="IR49" s="312"/>
      <c r="IS49" s="312"/>
      <c r="IT49" s="312"/>
    </row>
    <row r="50" spans="1:254" s="313" customFormat="1" ht="18.75" customHeight="1">
      <c r="A50" s="708">
        <v>42</v>
      </c>
      <c r="B50" s="696" t="s">
        <v>264</v>
      </c>
      <c r="C50" s="691">
        <v>1</v>
      </c>
      <c r="D50" s="691"/>
      <c r="E50" s="692">
        <f t="shared" si="0"/>
        <v>0</v>
      </c>
      <c r="F50" s="691">
        <v>28</v>
      </c>
      <c r="G50" s="691">
        <v>25</v>
      </c>
      <c r="H50" s="691">
        <v>4</v>
      </c>
      <c r="I50" s="693">
        <f t="shared" si="1"/>
        <v>57</v>
      </c>
      <c r="J50" s="691">
        <v>0</v>
      </c>
      <c r="K50" s="695">
        <f t="shared" si="2"/>
        <v>0</v>
      </c>
      <c r="L50" s="691">
        <v>0</v>
      </c>
      <c r="M50" s="695">
        <f t="shared" si="3"/>
        <v>0</v>
      </c>
      <c r="N50" s="691">
        <v>0</v>
      </c>
      <c r="O50" s="692"/>
      <c r="P50" s="693">
        <f t="shared" si="4"/>
        <v>0</v>
      </c>
      <c r="Q50" s="691">
        <v>0</v>
      </c>
      <c r="R50" s="692"/>
      <c r="S50" s="691">
        <v>0</v>
      </c>
      <c r="T50" s="692"/>
      <c r="U50" s="691">
        <v>0</v>
      </c>
      <c r="V50" s="692"/>
      <c r="W50" s="693">
        <f t="shared" si="6"/>
        <v>0</v>
      </c>
      <c r="X50" s="694">
        <v>0</v>
      </c>
      <c r="Y50" s="709">
        <v>0</v>
      </c>
      <c r="Z50" s="311"/>
      <c r="AA50" s="311"/>
      <c r="AB50" s="311"/>
      <c r="AC50" s="451"/>
      <c r="AD50" s="312"/>
      <c r="AE50" s="312"/>
      <c r="AF50" s="312"/>
      <c r="AG50" s="312"/>
      <c r="AH50" s="312"/>
      <c r="AI50" s="312"/>
      <c r="AJ50" s="312"/>
      <c r="AK50" s="312"/>
      <c r="AL50" s="312"/>
      <c r="AM50" s="312"/>
      <c r="AN50" s="312"/>
      <c r="AO50" s="312"/>
      <c r="AP50" s="312"/>
      <c r="AQ50" s="312"/>
      <c r="AR50" s="312"/>
      <c r="AS50" s="312"/>
      <c r="AT50" s="312"/>
      <c r="AU50" s="312"/>
      <c r="AV50" s="312"/>
      <c r="AW50" s="312"/>
      <c r="AX50" s="312"/>
      <c r="AY50" s="312"/>
      <c r="AZ50" s="312"/>
      <c r="BA50" s="312"/>
      <c r="BB50" s="312"/>
      <c r="BC50" s="312"/>
      <c r="BD50" s="312"/>
      <c r="BE50" s="312"/>
      <c r="BF50" s="312"/>
      <c r="BG50" s="312"/>
      <c r="BH50" s="312"/>
      <c r="BI50" s="312"/>
      <c r="BJ50" s="312"/>
      <c r="BK50" s="312"/>
      <c r="BL50" s="312"/>
      <c r="BM50" s="312"/>
      <c r="BN50" s="312"/>
      <c r="BO50" s="312"/>
      <c r="BP50" s="312"/>
      <c r="BQ50" s="312"/>
      <c r="BR50" s="312"/>
      <c r="BS50" s="312"/>
      <c r="BT50" s="312"/>
      <c r="BU50" s="312"/>
      <c r="BV50" s="312"/>
      <c r="BW50" s="312"/>
      <c r="BX50" s="312"/>
      <c r="BY50" s="312"/>
      <c r="BZ50" s="312"/>
      <c r="CA50" s="312"/>
      <c r="CB50" s="312"/>
      <c r="CC50" s="312"/>
      <c r="CD50" s="312"/>
      <c r="CE50" s="312"/>
      <c r="CF50" s="312"/>
      <c r="CG50" s="312"/>
      <c r="CH50" s="312"/>
      <c r="CI50" s="312"/>
      <c r="CJ50" s="312"/>
      <c r="CK50" s="312"/>
      <c r="CL50" s="312"/>
      <c r="CM50" s="312"/>
      <c r="CN50" s="312"/>
      <c r="CO50" s="312"/>
      <c r="CP50" s="312"/>
      <c r="CQ50" s="312"/>
      <c r="CR50" s="312"/>
      <c r="CS50" s="312"/>
      <c r="CT50" s="312"/>
      <c r="CU50" s="312"/>
      <c r="CV50" s="312"/>
      <c r="CW50" s="312"/>
      <c r="CX50" s="312"/>
      <c r="CY50" s="312"/>
      <c r="CZ50" s="312"/>
      <c r="DA50" s="312"/>
      <c r="DB50" s="312"/>
      <c r="DC50" s="312"/>
      <c r="DD50" s="312"/>
      <c r="DE50" s="312"/>
      <c r="DF50" s="312"/>
      <c r="DG50" s="312"/>
      <c r="DH50" s="312"/>
      <c r="DI50" s="312"/>
      <c r="DJ50" s="312"/>
      <c r="DK50" s="312"/>
      <c r="DL50" s="312"/>
      <c r="DM50" s="312"/>
      <c r="DN50" s="312"/>
      <c r="DO50" s="312"/>
      <c r="DP50" s="312"/>
      <c r="DQ50" s="312"/>
      <c r="DR50" s="312"/>
      <c r="DS50" s="312"/>
      <c r="DT50" s="312"/>
      <c r="DU50" s="312"/>
      <c r="DV50" s="312"/>
      <c r="DW50" s="312"/>
      <c r="DX50" s="312"/>
      <c r="DY50" s="312"/>
      <c r="DZ50" s="312"/>
      <c r="EA50" s="312"/>
      <c r="EB50" s="312"/>
      <c r="EC50" s="312"/>
      <c r="ED50" s="312"/>
      <c r="EE50" s="312"/>
      <c r="EF50" s="312"/>
      <c r="EG50" s="312"/>
      <c r="EH50" s="312"/>
      <c r="EI50" s="312"/>
      <c r="EJ50" s="312"/>
      <c r="EK50" s="312"/>
      <c r="EL50" s="312"/>
      <c r="EM50" s="312"/>
      <c r="EN50" s="312"/>
      <c r="EO50" s="312"/>
      <c r="EP50" s="312"/>
      <c r="EQ50" s="312"/>
      <c r="ER50" s="312"/>
      <c r="ES50" s="312"/>
      <c r="ET50" s="312"/>
      <c r="EU50" s="312"/>
      <c r="EV50" s="312"/>
      <c r="EW50" s="312"/>
      <c r="EX50" s="312"/>
      <c r="EY50" s="312"/>
      <c r="EZ50" s="312"/>
      <c r="FA50" s="312"/>
      <c r="FB50" s="312"/>
      <c r="FC50" s="312"/>
      <c r="FD50" s="312"/>
      <c r="FE50" s="312"/>
      <c r="FF50" s="312"/>
      <c r="FG50" s="312"/>
      <c r="FH50" s="312"/>
      <c r="FI50" s="312"/>
      <c r="FJ50" s="312"/>
      <c r="FK50" s="312"/>
      <c r="FL50" s="312"/>
      <c r="FM50" s="312"/>
      <c r="FN50" s="312"/>
      <c r="FO50" s="312"/>
      <c r="FP50" s="312"/>
      <c r="FQ50" s="312"/>
      <c r="FR50" s="312"/>
      <c r="FS50" s="312"/>
      <c r="FT50" s="312"/>
      <c r="FU50" s="312"/>
      <c r="FV50" s="312"/>
      <c r="FW50" s="312"/>
      <c r="FX50" s="312"/>
      <c r="FY50" s="312"/>
      <c r="FZ50" s="312"/>
      <c r="GA50" s="312"/>
      <c r="GB50" s="312"/>
      <c r="GC50" s="312"/>
      <c r="GD50" s="312"/>
      <c r="GE50" s="312"/>
      <c r="GF50" s="312"/>
      <c r="GG50" s="312"/>
      <c r="GH50" s="312"/>
      <c r="GI50" s="312"/>
      <c r="GJ50" s="312"/>
      <c r="GK50" s="312"/>
      <c r="GL50" s="312"/>
      <c r="GM50" s="312"/>
      <c r="GN50" s="312"/>
      <c r="GO50" s="312"/>
      <c r="GP50" s="312"/>
      <c r="GQ50" s="312"/>
      <c r="GR50" s="312"/>
      <c r="GS50" s="312"/>
      <c r="GT50" s="312"/>
      <c r="GU50" s="312"/>
      <c r="GV50" s="312"/>
      <c r="GW50" s="312"/>
      <c r="GX50" s="312"/>
      <c r="GY50" s="312"/>
      <c r="GZ50" s="312"/>
      <c r="HA50" s="312"/>
      <c r="HB50" s="312"/>
      <c r="HC50" s="312"/>
      <c r="HD50" s="312"/>
      <c r="HE50" s="312"/>
      <c r="HF50" s="312"/>
      <c r="HG50" s="312"/>
      <c r="HH50" s="312"/>
      <c r="HI50" s="312"/>
      <c r="HJ50" s="312"/>
      <c r="HK50" s="312"/>
      <c r="HL50" s="312"/>
      <c r="HM50" s="312"/>
      <c r="HN50" s="312"/>
      <c r="HO50" s="312"/>
      <c r="HP50" s="312"/>
      <c r="HQ50" s="312"/>
      <c r="HR50" s="312"/>
      <c r="HS50" s="312"/>
      <c r="HT50" s="312"/>
      <c r="HU50" s="312"/>
      <c r="HV50" s="312"/>
      <c r="HW50" s="312"/>
      <c r="HX50" s="312"/>
      <c r="HY50" s="312"/>
      <c r="HZ50" s="312"/>
      <c r="IA50" s="312"/>
      <c r="IB50" s="312"/>
      <c r="IC50" s="312"/>
      <c r="ID50" s="312"/>
      <c r="IE50" s="312"/>
      <c r="IF50" s="312"/>
      <c r="IG50" s="312"/>
      <c r="IH50" s="312"/>
      <c r="II50" s="312"/>
      <c r="IJ50" s="312"/>
      <c r="IK50" s="312"/>
      <c r="IL50" s="312"/>
      <c r="IM50" s="312"/>
      <c r="IN50" s="312"/>
      <c r="IO50" s="312"/>
      <c r="IP50" s="312"/>
      <c r="IQ50" s="312"/>
      <c r="IR50" s="312"/>
      <c r="IS50" s="312"/>
      <c r="IT50" s="312"/>
    </row>
    <row r="51" spans="1:254" s="313" customFormat="1" ht="23.25" customHeight="1">
      <c r="A51" s="708">
        <v>43</v>
      </c>
      <c r="B51" s="696" t="s">
        <v>265</v>
      </c>
      <c r="C51" s="691">
        <v>1</v>
      </c>
      <c r="D51" s="691">
        <v>1</v>
      </c>
      <c r="E51" s="692">
        <f t="shared" si="0"/>
        <v>100</v>
      </c>
      <c r="F51" s="691">
        <v>2</v>
      </c>
      <c r="G51" s="691">
        <v>0</v>
      </c>
      <c r="H51" s="691">
        <v>0</v>
      </c>
      <c r="I51" s="693">
        <f t="shared" si="1"/>
        <v>2</v>
      </c>
      <c r="J51" s="691">
        <v>2</v>
      </c>
      <c r="K51" s="695">
        <f t="shared" si="2"/>
        <v>100</v>
      </c>
      <c r="L51" s="691">
        <v>0</v>
      </c>
      <c r="M51" s="695"/>
      <c r="N51" s="691">
        <v>0</v>
      </c>
      <c r="O51" s="692"/>
      <c r="P51" s="693">
        <f t="shared" si="4"/>
        <v>2</v>
      </c>
      <c r="Q51" s="691">
        <v>0</v>
      </c>
      <c r="R51" s="692">
        <f t="shared" si="5"/>
        <v>0</v>
      </c>
      <c r="S51" s="691">
        <v>0</v>
      </c>
      <c r="T51" s="692"/>
      <c r="U51" s="691">
        <v>0</v>
      </c>
      <c r="V51" s="692"/>
      <c r="W51" s="693">
        <f t="shared" si="6"/>
        <v>0</v>
      </c>
      <c r="X51" s="694">
        <v>0</v>
      </c>
      <c r="Y51" s="709">
        <v>0</v>
      </c>
      <c r="Z51" s="311"/>
      <c r="AA51" s="311"/>
      <c r="AB51" s="311"/>
      <c r="AC51" s="451"/>
      <c r="AD51" s="312"/>
      <c r="AE51" s="312"/>
      <c r="AF51" s="312"/>
      <c r="AG51" s="312"/>
      <c r="AH51" s="312"/>
      <c r="AI51" s="312"/>
      <c r="AJ51" s="312"/>
      <c r="AK51" s="312"/>
      <c r="AL51" s="312"/>
      <c r="AM51" s="312"/>
      <c r="AN51" s="312"/>
      <c r="AO51" s="312"/>
      <c r="AP51" s="312"/>
      <c r="AQ51" s="312"/>
      <c r="AR51" s="312"/>
      <c r="AS51" s="312"/>
      <c r="AT51" s="312"/>
      <c r="AU51" s="312"/>
      <c r="AV51" s="312"/>
      <c r="AW51" s="312"/>
      <c r="AX51" s="312"/>
      <c r="AY51" s="312"/>
      <c r="AZ51" s="312"/>
      <c r="BA51" s="312"/>
      <c r="BB51" s="312"/>
      <c r="BC51" s="312"/>
      <c r="BD51" s="312"/>
      <c r="BE51" s="312"/>
      <c r="BF51" s="312"/>
      <c r="BG51" s="312"/>
      <c r="BH51" s="312"/>
      <c r="BI51" s="312"/>
      <c r="BJ51" s="312"/>
      <c r="BK51" s="312"/>
      <c r="BL51" s="312"/>
      <c r="BM51" s="312"/>
      <c r="BN51" s="312"/>
      <c r="BO51" s="312"/>
      <c r="BP51" s="312"/>
      <c r="BQ51" s="312"/>
      <c r="BR51" s="312"/>
      <c r="BS51" s="312"/>
      <c r="BT51" s="312"/>
      <c r="BU51" s="312"/>
      <c r="BV51" s="312"/>
      <c r="BW51" s="312"/>
      <c r="BX51" s="312"/>
      <c r="BY51" s="312"/>
      <c r="BZ51" s="312"/>
      <c r="CA51" s="312"/>
      <c r="CB51" s="312"/>
      <c r="CC51" s="312"/>
      <c r="CD51" s="312"/>
      <c r="CE51" s="312"/>
      <c r="CF51" s="312"/>
      <c r="CG51" s="312"/>
      <c r="CH51" s="312"/>
      <c r="CI51" s="312"/>
      <c r="CJ51" s="312"/>
      <c r="CK51" s="312"/>
      <c r="CL51" s="312"/>
      <c r="CM51" s="312"/>
      <c r="CN51" s="312"/>
      <c r="CO51" s="312"/>
      <c r="CP51" s="312"/>
      <c r="CQ51" s="312"/>
      <c r="CR51" s="312"/>
      <c r="CS51" s="312"/>
      <c r="CT51" s="312"/>
      <c r="CU51" s="312"/>
      <c r="CV51" s="312"/>
      <c r="CW51" s="312"/>
      <c r="CX51" s="312"/>
      <c r="CY51" s="312"/>
      <c r="CZ51" s="312"/>
      <c r="DA51" s="312"/>
      <c r="DB51" s="312"/>
      <c r="DC51" s="312"/>
      <c r="DD51" s="312"/>
      <c r="DE51" s="312"/>
      <c r="DF51" s="312"/>
      <c r="DG51" s="312"/>
      <c r="DH51" s="312"/>
      <c r="DI51" s="312"/>
      <c r="DJ51" s="312"/>
      <c r="DK51" s="312"/>
      <c r="DL51" s="312"/>
      <c r="DM51" s="312"/>
      <c r="DN51" s="312"/>
      <c r="DO51" s="312"/>
      <c r="DP51" s="312"/>
      <c r="DQ51" s="312"/>
      <c r="DR51" s="312"/>
      <c r="DS51" s="312"/>
      <c r="DT51" s="312"/>
      <c r="DU51" s="312"/>
      <c r="DV51" s="312"/>
      <c r="DW51" s="312"/>
      <c r="DX51" s="312"/>
      <c r="DY51" s="312"/>
      <c r="DZ51" s="312"/>
      <c r="EA51" s="312"/>
      <c r="EB51" s="312"/>
      <c r="EC51" s="312"/>
      <c r="ED51" s="312"/>
      <c r="EE51" s="312"/>
      <c r="EF51" s="312"/>
      <c r="EG51" s="312"/>
      <c r="EH51" s="312"/>
      <c r="EI51" s="312"/>
      <c r="EJ51" s="312"/>
      <c r="EK51" s="312"/>
      <c r="EL51" s="312"/>
      <c r="EM51" s="312"/>
      <c r="EN51" s="312"/>
      <c r="EO51" s="312"/>
      <c r="EP51" s="312"/>
      <c r="EQ51" s="312"/>
      <c r="ER51" s="312"/>
      <c r="ES51" s="312"/>
      <c r="ET51" s="312"/>
      <c r="EU51" s="312"/>
      <c r="EV51" s="312"/>
      <c r="EW51" s="312"/>
      <c r="EX51" s="312"/>
      <c r="EY51" s="312"/>
      <c r="EZ51" s="312"/>
      <c r="FA51" s="312"/>
      <c r="FB51" s="312"/>
      <c r="FC51" s="312"/>
      <c r="FD51" s="312"/>
      <c r="FE51" s="312"/>
      <c r="FF51" s="312"/>
      <c r="FG51" s="312"/>
      <c r="FH51" s="312"/>
      <c r="FI51" s="312"/>
      <c r="FJ51" s="312"/>
      <c r="FK51" s="312"/>
      <c r="FL51" s="312"/>
      <c r="FM51" s="312"/>
      <c r="FN51" s="312"/>
      <c r="FO51" s="312"/>
      <c r="FP51" s="312"/>
      <c r="FQ51" s="312"/>
      <c r="FR51" s="312"/>
      <c r="FS51" s="312"/>
      <c r="FT51" s="312"/>
      <c r="FU51" s="312"/>
      <c r="FV51" s="312"/>
      <c r="FW51" s="312"/>
      <c r="FX51" s="312"/>
      <c r="FY51" s="312"/>
      <c r="FZ51" s="312"/>
      <c r="GA51" s="312"/>
      <c r="GB51" s="312"/>
      <c r="GC51" s="312"/>
      <c r="GD51" s="312"/>
      <c r="GE51" s="312"/>
      <c r="GF51" s="312"/>
      <c r="GG51" s="312"/>
      <c r="GH51" s="312"/>
      <c r="GI51" s="312"/>
      <c r="GJ51" s="312"/>
      <c r="GK51" s="312"/>
      <c r="GL51" s="312"/>
      <c r="GM51" s="312"/>
      <c r="GN51" s="312"/>
      <c r="GO51" s="312"/>
      <c r="GP51" s="312"/>
      <c r="GQ51" s="312"/>
      <c r="GR51" s="312"/>
      <c r="GS51" s="312"/>
      <c r="GT51" s="312"/>
      <c r="GU51" s="312"/>
      <c r="GV51" s="312"/>
      <c r="GW51" s="312"/>
      <c r="GX51" s="312"/>
      <c r="GY51" s="312"/>
      <c r="GZ51" s="312"/>
      <c r="HA51" s="312"/>
      <c r="HB51" s="312"/>
      <c r="HC51" s="312"/>
      <c r="HD51" s="312"/>
      <c r="HE51" s="312"/>
      <c r="HF51" s="312"/>
      <c r="HG51" s="312"/>
      <c r="HH51" s="312"/>
      <c r="HI51" s="312"/>
      <c r="HJ51" s="312"/>
      <c r="HK51" s="312"/>
      <c r="HL51" s="312"/>
      <c r="HM51" s="312"/>
      <c r="HN51" s="312"/>
      <c r="HO51" s="312"/>
      <c r="HP51" s="312"/>
      <c r="HQ51" s="312"/>
      <c r="HR51" s="312"/>
      <c r="HS51" s="312"/>
      <c r="HT51" s="312"/>
      <c r="HU51" s="312"/>
      <c r="HV51" s="312"/>
      <c r="HW51" s="312"/>
      <c r="HX51" s="312"/>
      <c r="HY51" s="312"/>
      <c r="HZ51" s="312"/>
      <c r="IA51" s="312"/>
      <c r="IB51" s="312"/>
      <c r="IC51" s="312"/>
      <c r="ID51" s="312"/>
      <c r="IE51" s="312"/>
      <c r="IF51" s="312"/>
      <c r="IG51" s="312"/>
      <c r="IH51" s="312"/>
      <c r="II51" s="312"/>
      <c r="IJ51" s="312"/>
      <c r="IK51" s="312"/>
      <c r="IL51" s="312"/>
      <c r="IM51" s="312"/>
      <c r="IN51" s="312"/>
      <c r="IO51" s="312"/>
      <c r="IP51" s="312"/>
      <c r="IQ51" s="312"/>
      <c r="IR51" s="312"/>
      <c r="IS51" s="312"/>
      <c r="IT51" s="312"/>
    </row>
    <row r="52" spans="1:254" s="313" customFormat="1" ht="21" customHeight="1">
      <c r="A52" s="708">
        <v>44</v>
      </c>
      <c r="B52" s="696" t="s">
        <v>266</v>
      </c>
      <c r="C52" s="691">
        <v>1</v>
      </c>
      <c r="D52" s="691"/>
      <c r="E52" s="692">
        <f t="shared" si="0"/>
        <v>0</v>
      </c>
      <c r="F52" s="691">
        <v>0</v>
      </c>
      <c r="G52" s="691">
        <v>0</v>
      </c>
      <c r="H52" s="691">
        <v>0</v>
      </c>
      <c r="I52" s="693">
        <f t="shared" si="1"/>
        <v>0</v>
      </c>
      <c r="J52" s="691"/>
      <c r="K52" s="695"/>
      <c r="L52" s="691"/>
      <c r="M52" s="695"/>
      <c r="N52" s="691"/>
      <c r="O52" s="692"/>
      <c r="P52" s="693">
        <f t="shared" si="4"/>
        <v>0</v>
      </c>
      <c r="Q52" s="691"/>
      <c r="R52" s="692"/>
      <c r="S52" s="691"/>
      <c r="T52" s="692"/>
      <c r="U52" s="691"/>
      <c r="V52" s="692"/>
      <c r="W52" s="693">
        <f t="shared" si="6"/>
        <v>0</v>
      </c>
      <c r="X52" s="694"/>
      <c r="Y52" s="709"/>
      <c r="Z52" s="311"/>
      <c r="AA52" s="311"/>
      <c r="AB52" s="311"/>
      <c r="AC52" s="451"/>
      <c r="AD52" s="312"/>
      <c r="AE52" s="312"/>
      <c r="AF52" s="312"/>
      <c r="AG52" s="312"/>
      <c r="AH52" s="312"/>
      <c r="AI52" s="312"/>
      <c r="AJ52" s="312"/>
      <c r="AK52" s="312"/>
      <c r="AL52" s="312"/>
      <c r="AM52" s="312"/>
      <c r="AN52" s="312"/>
      <c r="AO52" s="312"/>
      <c r="AP52" s="312"/>
      <c r="AQ52" s="312"/>
      <c r="AR52" s="312"/>
      <c r="AS52" s="312"/>
      <c r="AT52" s="312"/>
      <c r="AU52" s="312"/>
      <c r="AV52" s="312"/>
      <c r="AW52" s="312"/>
      <c r="AX52" s="312"/>
      <c r="AY52" s="312"/>
      <c r="AZ52" s="312"/>
      <c r="BA52" s="312"/>
      <c r="BB52" s="312"/>
      <c r="BC52" s="312"/>
      <c r="BD52" s="312"/>
      <c r="BE52" s="312"/>
      <c r="BF52" s="312"/>
      <c r="BG52" s="312"/>
      <c r="BH52" s="312"/>
      <c r="BI52" s="312"/>
      <c r="BJ52" s="312"/>
      <c r="BK52" s="312"/>
      <c r="BL52" s="312"/>
      <c r="BM52" s="312"/>
      <c r="BN52" s="312"/>
      <c r="BO52" s="312"/>
      <c r="BP52" s="312"/>
      <c r="BQ52" s="312"/>
      <c r="BR52" s="312"/>
      <c r="BS52" s="312"/>
      <c r="BT52" s="312"/>
      <c r="BU52" s="312"/>
      <c r="BV52" s="312"/>
      <c r="BW52" s="312"/>
      <c r="BX52" s="312"/>
      <c r="BY52" s="312"/>
      <c r="BZ52" s="312"/>
      <c r="CA52" s="312"/>
      <c r="CB52" s="312"/>
      <c r="CC52" s="312"/>
      <c r="CD52" s="312"/>
      <c r="CE52" s="312"/>
      <c r="CF52" s="312"/>
      <c r="CG52" s="312"/>
      <c r="CH52" s="312"/>
      <c r="CI52" s="312"/>
      <c r="CJ52" s="312"/>
      <c r="CK52" s="312"/>
      <c r="CL52" s="312"/>
      <c r="CM52" s="312"/>
      <c r="CN52" s="312"/>
      <c r="CO52" s="312"/>
      <c r="CP52" s="312"/>
      <c r="CQ52" s="312"/>
      <c r="CR52" s="312"/>
      <c r="CS52" s="312"/>
      <c r="CT52" s="312"/>
      <c r="CU52" s="312"/>
      <c r="CV52" s="312"/>
      <c r="CW52" s="312"/>
      <c r="CX52" s="312"/>
      <c r="CY52" s="312"/>
      <c r="CZ52" s="312"/>
      <c r="DA52" s="312"/>
      <c r="DB52" s="312"/>
      <c r="DC52" s="312"/>
      <c r="DD52" s="312"/>
      <c r="DE52" s="312"/>
      <c r="DF52" s="312"/>
      <c r="DG52" s="312"/>
      <c r="DH52" s="312"/>
      <c r="DI52" s="312"/>
      <c r="DJ52" s="312"/>
      <c r="DK52" s="312"/>
      <c r="DL52" s="312"/>
      <c r="DM52" s="312"/>
      <c r="DN52" s="312"/>
      <c r="DO52" s="312"/>
      <c r="DP52" s="312"/>
      <c r="DQ52" s="312"/>
      <c r="DR52" s="312"/>
      <c r="DS52" s="312"/>
      <c r="DT52" s="312"/>
      <c r="DU52" s="312"/>
      <c r="DV52" s="312"/>
      <c r="DW52" s="312"/>
      <c r="DX52" s="312"/>
      <c r="DY52" s="312"/>
      <c r="DZ52" s="312"/>
      <c r="EA52" s="312"/>
      <c r="EB52" s="312"/>
      <c r="EC52" s="312"/>
      <c r="ED52" s="312"/>
      <c r="EE52" s="312"/>
      <c r="EF52" s="312"/>
      <c r="EG52" s="312"/>
      <c r="EH52" s="312"/>
      <c r="EI52" s="312"/>
      <c r="EJ52" s="312"/>
      <c r="EK52" s="312"/>
      <c r="EL52" s="312"/>
      <c r="EM52" s="312"/>
      <c r="EN52" s="312"/>
      <c r="EO52" s="312"/>
      <c r="EP52" s="312"/>
      <c r="EQ52" s="312"/>
      <c r="ER52" s="312"/>
      <c r="ES52" s="312"/>
      <c r="ET52" s="312"/>
      <c r="EU52" s="312"/>
      <c r="EV52" s="312"/>
      <c r="EW52" s="312"/>
      <c r="EX52" s="312"/>
      <c r="EY52" s="312"/>
      <c r="EZ52" s="312"/>
      <c r="FA52" s="312"/>
      <c r="FB52" s="312"/>
      <c r="FC52" s="312"/>
      <c r="FD52" s="312"/>
      <c r="FE52" s="312"/>
      <c r="FF52" s="312"/>
      <c r="FG52" s="312"/>
      <c r="FH52" s="312"/>
      <c r="FI52" s="312"/>
      <c r="FJ52" s="312"/>
      <c r="FK52" s="312"/>
      <c r="FL52" s="312"/>
      <c r="FM52" s="312"/>
      <c r="FN52" s="312"/>
      <c r="FO52" s="312"/>
      <c r="FP52" s="312"/>
      <c r="FQ52" s="312"/>
      <c r="FR52" s="312"/>
      <c r="FS52" s="312"/>
      <c r="FT52" s="312"/>
      <c r="FU52" s="312"/>
      <c r="FV52" s="312"/>
      <c r="FW52" s="312"/>
      <c r="FX52" s="312"/>
      <c r="FY52" s="312"/>
      <c r="FZ52" s="312"/>
      <c r="GA52" s="312"/>
      <c r="GB52" s="312"/>
      <c r="GC52" s="312"/>
      <c r="GD52" s="312"/>
      <c r="GE52" s="312"/>
      <c r="GF52" s="312"/>
      <c r="GG52" s="312"/>
      <c r="GH52" s="312"/>
      <c r="GI52" s="312"/>
      <c r="GJ52" s="312"/>
      <c r="GK52" s="312"/>
      <c r="GL52" s="312"/>
      <c r="GM52" s="312"/>
      <c r="GN52" s="312"/>
      <c r="GO52" s="312"/>
      <c r="GP52" s="312"/>
      <c r="GQ52" s="312"/>
      <c r="GR52" s="312"/>
      <c r="GS52" s="312"/>
      <c r="GT52" s="312"/>
      <c r="GU52" s="312"/>
      <c r="GV52" s="312"/>
      <c r="GW52" s="312"/>
      <c r="GX52" s="312"/>
      <c r="GY52" s="312"/>
      <c r="GZ52" s="312"/>
      <c r="HA52" s="312"/>
      <c r="HB52" s="312"/>
      <c r="HC52" s="312"/>
      <c r="HD52" s="312"/>
      <c r="HE52" s="312"/>
      <c r="HF52" s="312"/>
      <c r="HG52" s="312"/>
      <c r="HH52" s="312"/>
      <c r="HI52" s="312"/>
      <c r="HJ52" s="312"/>
      <c r="HK52" s="312"/>
      <c r="HL52" s="312"/>
      <c r="HM52" s="312"/>
      <c r="HN52" s="312"/>
      <c r="HO52" s="312"/>
      <c r="HP52" s="312"/>
      <c r="HQ52" s="312"/>
      <c r="HR52" s="312"/>
      <c r="HS52" s="312"/>
      <c r="HT52" s="312"/>
      <c r="HU52" s="312"/>
      <c r="HV52" s="312"/>
      <c r="HW52" s="312"/>
      <c r="HX52" s="312"/>
      <c r="HY52" s="312"/>
      <c r="HZ52" s="312"/>
      <c r="IA52" s="312"/>
      <c r="IB52" s="312"/>
      <c r="IC52" s="312"/>
      <c r="ID52" s="312"/>
      <c r="IE52" s="312"/>
      <c r="IF52" s="312"/>
      <c r="IG52" s="312"/>
      <c r="IH52" s="312"/>
      <c r="II52" s="312"/>
      <c r="IJ52" s="312"/>
      <c r="IK52" s="312"/>
      <c r="IL52" s="312"/>
      <c r="IM52" s="312"/>
      <c r="IN52" s="312"/>
      <c r="IO52" s="312"/>
      <c r="IP52" s="312"/>
      <c r="IQ52" s="312"/>
      <c r="IR52" s="312"/>
      <c r="IS52" s="312"/>
      <c r="IT52" s="312"/>
    </row>
    <row r="53" spans="1:254" s="313" customFormat="1" ht="21.75" customHeight="1">
      <c r="A53" s="708">
        <v>45</v>
      </c>
      <c r="B53" s="696" t="s">
        <v>267</v>
      </c>
      <c r="C53" s="691">
        <v>1</v>
      </c>
      <c r="D53" s="691">
        <v>1</v>
      </c>
      <c r="E53" s="692">
        <f t="shared" si="0"/>
        <v>100</v>
      </c>
      <c r="F53" s="691">
        <v>20</v>
      </c>
      <c r="G53" s="691">
        <v>13</v>
      </c>
      <c r="H53" s="691">
        <v>15</v>
      </c>
      <c r="I53" s="693">
        <f t="shared" si="1"/>
        <v>48</v>
      </c>
      <c r="J53" s="691">
        <v>20</v>
      </c>
      <c r="K53" s="695">
        <f t="shared" si="2"/>
        <v>100</v>
      </c>
      <c r="L53" s="691">
        <v>13</v>
      </c>
      <c r="M53" s="695">
        <f t="shared" si="3"/>
        <v>100</v>
      </c>
      <c r="N53" s="691">
        <v>15</v>
      </c>
      <c r="O53" s="692">
        <v>100</v>
      </c>
      <c r="P53" s="693">
        <f t="shared" si="4"/>
        <v>48</v>
      </c>
      <c r="Q53" s="691">
        <v>0</v>
      </c>
      <c r="R53" s="692">
        <f t="shared" si="5"/>
        <v>0</v>
      </c>
      <c r="S53" s="691">
        <v>0</v>
      </c>
      <c r="T53" s="692">
        <f>S53/L53*100</f>
        <v>0</v>
      </c>
      <c r="U53" s="691">
        <v>0</v>
      </c>
      <c r="V53" s="692">
        <f>U53/N53*100</f>
        <v>0</v>
      </c>
      <c r="W53" s="693">
        <f t="shared" si="6"/>
        <v>0</v>
      </c>
      <c r="X53" s="694">
        <v>0</v>
      </c>
      <c r="Y53" s="709">
        <v>0</v>
      </c>
      <c r="Z53" s="311"/>
      <c r="AA53" s="311"/>
      <c r="AB53" s="311"/>
      <c r="AC53" s="451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312"/>
      <c r="AT53" s="312"/>
      <c r="AU53" s="312"/>
      <c r="AV53" s="312"/>
      <c r="AW53" s="312"/>
      <c r="AX53" s="312"/>
      <c r="AY53" s="312"/>
      <c r="AZ53" s="312"/>
      <c r="BA53" s="312"/>
      <c r="BB53" s="312"/>
      <c r="BC53" s="312"/>
      <c r="BD53" s="312"/>
      <c r="BE53" s="312"/>
      <c r="BF53" s="312"/>
      <c r="BG53" s="312"/>
      <c r="BH53" s="312"/>
      <c r="BI53" s="312"/>
      <c r="BJ53" s="312"/>
      <c r="BK53" s="312"/>
      <c r="BL53" s="312"/>
      <c r="BM53" s="312"/>
      <c r="BN53" s="312"/>
      <c r="BO53" s="312"/>
      <c r="BP53" s="312"/>
      <c r="BQ53" s="312"/>
      <c r="BR53" s="312"/>
      <c r="BS53" s="312"/>
      <c r="BT53" s="312"/>
      <c r="BU53" s="312"/>
      <c r="BV53" s="312"/>
      <c r="BW53" s="312"/>
      <c r="BX53" s="312"/>
      <c r="BY53" s="312"/>
      <c r="BZ53" s="312"/>
      <c r="CA53" s="312"/>
      <c r="CB53" s="312"/>
      <c r="CC53" s="312"/>
      <c r="CD53" s="312"/>
      <c r="CE53" s="312"/>
      <c r="CF53" s="312"/>
      <c r="CG53" s="312"/>
      <c r="CH53" s="312"/>
      <c r="CI53" s="312"/>
      <c r="CJ53" s="312"/>
      <c r="CK53" s="312"/>
      <c r="CL53" s="312"/>
      <c r="CM53" s="312"/>
      <c r="CN53" s="312"/>
      <c r="CO53" s="312"/>
      <c r="CP53" s="312"/>
      <c r="CQ53" s="312"/>
      <c r="CR53" s="312"/>
      <c r="CS53" s="312"/>
      <c r="CT53" s="312"/>
      <c r="CU53" s="312"/>
      <c r="CV53" s="312"/>
      <c r="CW53" s="312"/>
      <c r="CX53" s="312"/>
      <c r="CY53" s="312"/>
      <c r="CZ53" s="312"/>
      <c r="DA53" s="312"/>
      <c r="DB53" s="312"/>
      <c r="DC53" s="312"/>
      <c r="DD53" s="312"/>
      <c r="DE53" s="312"/>
      <c r="DF53" s="312"/>
      <c r="DG53" s="312"/>
      <c r="DH53" s="312"/>
      <c r="DI53" s="312"/>
      <c r="DJ53" s="312"/>
      <c r="DK53" s="312"/>
      <c r="DL53" s="312"/>
      <c r="DM53" s="312"/>
      <c r="DN53" s="312"/>
      <c r="DO53" s="312"/>
      <c r="DP53" s="312"/>
      <c r="DQ53" s="312"/>
      <c r="DR53" s="312"/>
      <c r="DS53" s="312"/>
      <c r="DT53" s="312"/>
      <c r="DU53" s="312"/>
      <c r="DV53" s="312"/>
      <c r="DW53" s="312"/>
      <c r="DX53" s="312"/>
      <c r="DY53" s="312"/>
      <c r="DZ53" s="312"/>
      <c r="EA53" s="312"/>
      <c r="EB53" s="312"/>
      <c r="EC53" s="312"/>
      <c r="ED53" s="312"/>
      <c r="EE53" s="312"/>
      <c r="EF53" s="312"/>
      <c r="EG53" s="312"/>
      <c r="EH53" s="312"/>
      <c r="EI53" s="312"/>
      <c r="EJ53" s="312"/>
      <c r="EK53" s="312"/>
      <c r="EL53" s="312"/>
      <c r="EM53" s="312"/>
      <c r="EN53" s="312"/>
      <c r="EO53" s="312"/>
      <c r="EP53" s="312"/>
      <c r="EQ53" s="312"/>
      <c r="ER53" s="312"/>
      <c r="ES53" s="312"/>
      <c r="ET53" s="312"/>
      <c r="EU53" s="312"/>
      <c r="EV53" s="312"/>
      <c r="EW53" s="312"/>
      <c r="EX53" s="312"/>
      <c r="EY53" s="312"/>
      <c r="EZ53" s="312"/>
      <c r="FA53" s="312"/>
      <c r="FB53" s="312"/>
      <c r="FC53" s="312"/>
      <c r="FD53" s="312"/>
      <c r="FE53" s="312"/>
      <c r="FF53" s="312"/>
      <c r="FG53" s="312"/>
      <c r="FH53" s="312"/>
      <c r="FI53" s="312"/>
      <c r="FJ53" s="312"/>
      <c r="FK53" s="312"/>
      <c r="FL53" s="312"/>
      <c r="FM53" s="312"/>
      <c r="FN53" s="312"/>
      <c r="FO53" s="312"/>
      <c r="FP53" s="312"/>
      <c r="FQ53" s="312"/>
      <c r="FR53" s="312"/>
      <c r="FS53" s="312"/>
      <c r="FT53" s="312"/>
      <c r="FU53" s="312"/>
      <c r="FV53" s="312"/>
      <c r="FW53" s="312"/>
      <c r="FX53" s="312"/>
      <c r="FY53" s="312"/>
      <c r="FZ53" s="312"/>
      <c r="GA53" s="312"/>
      <c r="GB53" s="312"/>
      <c r="GC53" s="312"/>
      <c r="GD53" s="312"/>
      <c r="GE53" s="312"/>
      <c r="GF53" s="312"/>
      <c r="GG53" s="312"/>
      <c r="GH53" s="312"/>
      <c r="GI53" s="312"/>
      <c r="GJ53" s="312"/>
      <c r="GK53" s="312"/>
      <c r="GL53" s="312"/>
      <c r="GM53" s="312"/>
      <c r="GN53" s="312"/>
      <c r="GO53" s="312"/>
      <c r="GP53" s="312"/>
      <c r="GQ53" s="312"/>
      <c r="GR53" s="312"/>
      <c r="GS53" s="312"/>
      <c r="GT53" s="312"/>
      <c r="GU53" s="312"/>
      <c r="GV53" s="312"/>
      <c r="GW53" s="312"/>
      <c r="GX53" s="312"/>
      <c r="GY53" s="312"/>
      <c r="GZ53" s="312"/>
      <c r="HA53" s="312"/>
      <c r="HB53" s="312"/>
      <c r="HC53" s="312"/>
      <c r="HD53" s="312"/>
      <c r="HE53" s="312"/>
      <c r="HF53" s="312"/>
      <c r="HG53" s="312"/>
      <c r="HH53" s="312"/>
      <c r="HI53" s="312"/>
      <c r="HJ53" s="312"/>
      <c r="HK53" s="312"/>
      <c r="HL53" s="312"/>
      <c r="HM53" s="312"/>
      <c r="HN53" s="312"/>
      <c r="HO53" s="312"/>
      <c r="HP53" s="312"/>
      <c r="HQ53" s="312"/>
      <c r="HR53" s="312"/>
      <c r="HS53" s="312"/>
      <c r="HT53" s="312"/>
      <c r="HU53" s="312"/>
      <c r="HV53" s="312"/>
      <c r="HW53" s="312"/>
      <c r="HX53" s="312"/>
      <c r="HY53" s="312"/>
      <c r="HZ53" s="312"/>
      <c r="IA53" s="312"/>
      <c r="IB53" s="312"/>
      <c r="IC53" s="312"/>
      <c r="ID53" s="312"/>
      <c r="IE53" s="312"/>
      <c r="IF53" s="312"/>
      <c r="IG53" s="312"/>
      <c r="IH53" s="312"/>
      <c r="II53" s="312"/>
      <c r="IJ53" s="312"/>
      <c r="IK53" s="312"/>
      <c r="IL53" s="312"/>
      <c r="IM53" s="312"/>
      <c r="IN53" s="312"/>
      <c r="IO53" s="312"/>
      <c r="IP53" s="312"/>
      <c r="IQ53" s="312"/>
      <c r="IR53" s="312"/>
      <c r="IS53" s="312"/>
      <c r="IT53" s="312"/>
    </row>
    <row r="54" spans="1:254" s="313" customFormat="1" ht="18.75" customHeight="1">
      <c r="A54" s="708">
        <v>46</v>
      </c>
      <c r="B54" s="696" t="s">
        <v>268</v>
      </c>
      <c r="C54" s="691">
        <v>1</v>
      </c>
      <c r="D54" s="691">
        <v>1</v>
      </c>
      <c r="E54" s="692">
        <f t="shared" si="0"/>
        <v>100</v>
      </c>
      <c r="F54" s="691">
        <v>33</v>
      </c>
      <c r="G54" s="691">
        <v>4</v>
      </c>
      <c r="H54" s="691">
        <v>4</v>
      </c>
      <c r="I54" s="693">
        <f t="shared" si="1"/>
        <v>41</v>
      </c>
      <c r="J54" s="691">
        <v>30</v>
      </c>
      <c r="K54" s="695">
        <f t="shared" si="2"/>
        <v>90.9090909090909</v>
      </c>
      <c r="L54" s="691">
        <v>4</v>
      </c>
      <c r="M54" s="695">
        <f t="shared" si="3"/>
        <v>100</v>
      </c>
      <c r="N54" s="691">
        <v>4</v>
      </c>
      <c r="O54" s="692">
        <v>100</v>
      </c>
      <c r="P54" s="693">
        <f t="shared" si="4"/>
        <v>38</v>
      </c>
      <c r="Q54" s="691">
        <v>0</v>
      </c>
      <c r="R54" s="692">
        <f t="shared" si="5"/>
        <v>0</v>
      </c>
      <c r="S54" s="691">
        <v>0</v>
      </c>
      <c r="T54" s="692">
        <f>S54/L54*100</f>
        <v>0</v>
      </c>
      <c r="U54" s="691">
        <v>0</v>
      </c>
      <c r="V54" s="692">
        <f>U54/N54*100</f>
        <v>0</v>
      </c>
      <c r="W54" s="693">
        <f t="shared" si="6"/>
        <v>0</v>
      </c>
      <c r="X54" s="694">
        <v>0</v>
      </c>
      <c r="Y54" s="709">
        <v>0</v>
      </c>
      <c r="Z54" s="311"/>
      <c r="AA54" s="311"/>
      <c r="AB54" s="311"/>
      <c r="AC54" s="451"/>
      <c r="AD54" s="312"/>
      <c r="AE54" s="312"/>
      <c r="AF54" s="312"/>
      <c r="AG54" s="312"/>
      <c r="AH54" s="312"/>
      <c r="AI54" s="312"/>
      <c r="AJ54" s="312"/>
      <c r="AK54" s="312"/>
      <c r="AL54" s="312"/>
      <c r="AM54" s="312"/>
      <c r="AN54" s="312"/>
      <c r="AO54" s="312"/>
      <c r="AP54" s="312"/>
      <c r="AQ54" s="312"/>
      <c r="AR54" s="312"/>
      <c r="AS54" s="312"/>
      <c r="AT54" s="312"/>
      <c r="AU54" s="312"/>
      <c r="AV54" s="312"/>
      <c r="AW54" s="312"/>
      <c r="AX54" s="312"/>
      <c r="AY54" s="312"/>
      <c r="AZ54" s="312"/>
      <c r="BA54" s="312"/>
      <c r="BB54" s="312"/>
      <c r="BC54" s="312"/>
      <c r="BD54" s="312"/>
      <c r="BE54" s="312"/>
      <c r="BF54" s="312"/>
      <c r="BG54" s="312"/>
      <c r="BH54" s="312"/>
      <c r="BI54" s="312"/>
      <c r="BJ54" s="312"/>
      <c r="BK54" s="312"/>
      <c r="BL54" s="312"/>
      <c r="BM54" s="312"/>
      <c r="BN54" s="312"/>
      <c r="BO54" s="312"/>
      <c r="BP54" s="312"/>
      <c r="BQ54" s="312"/>
      <c r="BR54" s="312"/>
      <c r="BS54" s="312"/>
      <c r="BT54" s="312"/>
      <c r="BU54" s="312"/>
      <c r="BV54" s="312"/>
      <c r="BW54" s="312"/>
      <c r="BX54" s="312"/>
      <c r="BY54" s="312"/>
      <c r="BZ54" s="312"/>
      <c r="CA54" s="312"/>
      <c r="CB54" s="312"/>
      <c r="CC54" s="312"/>
      <c r="CD54" s="312"/>
      <c r="CE54" s="312"/>
      <c r="CF54" s="312"/>
      <c r="CG54" s="312"/>
      <c r="CH54" s="312"/>
      <c r="CI54" s="312"/>
      <c r="CJ54" s="312"/>
      <c r="CK54" s="312"/>
      <c r="CL54" s="312"/>
      <c r="CM54" s="312"/>
      <c r="CN54" s="312"/>
      <c r="CO54" s="312"/>
      <c r="CP54" s="312"/>
      <c r="CQ54" s="312"/>
      <c r="CR54" s="312"/>
      <c r="CS54" s="312"/>
      <c r="CT54" s="312"/>
      <c r="CU54" s="312"/>
      <c r="CV54" s="312"/>
      <c r="CW54" s="312"/>
      <c r="CX54" s="312"/>
      <c r="CY54" s="312"/>
      <c r="CZ54" s="312"/>
      <c r="DA54" s="312"/>
      <c r="DB54" s="312"/>
      <c r="DC54" s="312"/>
      <c r="DD54" s="312"/>
      <c r="DE54" s="312"/>
      <c r="DF54" s="312"/>
      <c r="DG54" s="312"/>
      <c r="DH54" s="312"/>
      <c r="DI54" s="312"/>
      <c r="DJ54" s="312"/>
      <c r="DK54" s="312"/>
      <c r="DL54" s="312"/>
      <c r="DM54" s="312"/>
      <c r="DN54" s="312"/>
      <c r="DO54" s="312"/>
      <c r="DP54" s="312"/>
      <c r="DQ54" s="312"/>
      <c r="DR54" s="312"/>
      <c r="DS54" s="312"/>
      <c r="DT54" s="312"/>
      <c r="DU54" s="312"/>
      <c r="DV54" s="312"/>
      <c r="DW54" s="312"/>
      <c r="DX54" s="312"/>
      <c r="DY54" s="312"/>
      <c r="DZ54" s="312"/>
      <c r="EA54" s="312"/>
      <c r="EB54" s="312"/>
      <c r="EC54" s="312"/>
      <c r="ED54" s="312"/>
      <c r="EE54" s="312"/>
      <c r="EF54" s="312"/>
      <c r="EG54" s="312"/>
      <c r="EH54" s="312"/>
      <c r="EI54" s="312"/>
      <c r="EJ54" s="312"/>
      <c r="EK54" s="312"/>
      <c r="EL54" s="312"/>
      <c r="EM54" s="312"/>
      <c r="EN54" s="312"/>
      <c r="EO54" s="312"/>
      <c r="EP54" s="312"/>
      <c r="EQ54" s="312"/>
      <c r="ER54" s="312"/>
      <c r="ES54" s="312"/>
      <c r="ET54" s="312"/>
      <c r="EU54" s="312"/>
      <c r="EV54" s="312"/>
      <c r="EW54" s="312"/>
      <c r="EX54" s="312"/>
      <c r="EY54" s="312"/>
      <c r="EZ54" s="312"/>
      <c r="FA54" s="312"/>
      <c r="FB54" s="312"/>
      <c r="FC54" s="312"/>
      <c r="FD54" s="312"/>
      <c r="FE54" s="312"/>
      <c r="FF54" s="312"/>
      <c r="FG54" s="312"/>
      <c r="FH54" s="312"/>
      <c r="FI54" s="312"/>
      <c r="FJ54" s="312"/>
      <c r="FK54" s="312"/>
      <c r="FL54" s="312"/>
      <c r="FM54" s="312"/>
      <c r="FN54" s="312"/>
      <c r="FO54" s="312"/>
      <c r="FP54" s="312"/>
      <c r="FQ54" s="312"/>
      <c r="FR54" s="312"/>
      <c r="FS54" s="312"/>
      <c r="FT54" s="312"/>
      <c r="FU54" s="312"/>
      <c r="FV54" s="312"/>
      <c r="FW54" s="312"/>
      <c r="FX54" s="312"/>
      <c r="FY54" s="312"/>
      <c r="FZ54" s="312"/>
      <c r="GA54" s="312"/>
      <c r="GB54" s="312"/>
      <c r="GC54" s="312"/>
      <c r="GD54" s="312"/>
      <c r="GE54" s="312"/>
      <c r="GF54" s="312"/>
      <c r="GG54" s="312"/>
      <c r="GH54" s="312"/>
      <c r="GI54" s="312"/>
      <c r="GJ54" s="312"/>
      <c r="GK54" s="312"/>
      <c r="GL54" s="312"/>
      <c r="GM54" s="312"/>
      <c r="GN54" s="312"/>
      <c r="GO54" s="312"/>
      <c r="GP54" s="312"/>
      <c r="GQ54" s="312"/>
      <c r="GR54" s="312"/>
      <c r="GS54" s="312"/>
      <c r="GT54" s="312"/>
      <c r="GU54" s="312"/>
      <c r="GV54" s="312"/>
      <c r="GW54" s="312"/>
      <c r="GX54" s="312"/>
      <c r="GY54" s="312"/>
      <c r="GZ54" s="312"/>
      <c r="HA54" s="312"/>
      <c r="HB54" s="312"/>
      <c r="HC54" s="312"/>
      <c r="HD54" s="312"/>
      <c r="HE54" s="312"/>
      <c r="HF54" s="312"/>
      <c r="HG54" s="312"/>
      <c r="HH54" s="312"/>
      <c r="HI54" s="312"/>
      <c r="HJ54" s="312"/>
      <c r="HK54" s="312"/>
      <c r="HL54" s="312"/>
      <c r="HM54" s="312"/>
      <c r="HN54" s="312"/>
      <c r="HO54" s="312"/>
      <c r="HP54" s="312"/>
      <c r="HQ54" s="312"/>
      <c r="HR54" s="312"/>
      <c r="HS54" s="312"/>
      <c r="HT54" s="312"/>
      <c r="HU54" s="312"/>
      <c r="HV54" s="312"/>
      <c r="HW54" s="312"/>
      <c r="HX54" s="312"/>
      <c r="HY54" s="312"/>
      <c r="HZ54" s="312"/>
      <c r="IA54" s="312"/>
      <c r="IB54" s="312"/>
      <c r="IC54" s="312"/>
      <c r="ID54" s="312"/>
      <c r="IE54" s="312"/>
      <c r="IF54" s="312"/>
      <c r="IG54" s="312"/>
      <c r="IH54" s="312"/>
      <c r="II54" s="312"/>
      <c r="IJ54" s="312"/>
      <c r="IK54" s="312"/>
      <c r="IL54" s="312"/>
      <c r="IM54" s="312"/>
      <c r="IN54" s="312"/>
      <c r="IO54" s="312"/>
      <c r="IP54" s="312"/>
      <c r="IQ54" s="312"/>
      <c r="IR54" s="312"/>
      <c r="IS54" s="312"/>
      <c r="IT54" s="312"/>
    </row>
    <row r="55" spans="1:254" s="313" customFormat="1" ht="21.75" customHeight="1">
      <c r="A55" s="708">
        <v>47</v>
      </c>
      <c r="B55" s="696" t="s">
        <v>269</v>
      </c>
      <c r="C55" s="691">
        <v>1</v>
      </c>
      <c r="D55" s="691">
        <v>1</v>
      </c>
      <c r="E55" s="692">
        <f t="shared" si="0"/>
        <v>100</v>
      </c>
      <c r="F55" s="691">
        <v>4</v>
      </c>
      <c r="G55" s="691">
        <v>2</v>
      </c>
      <c r="H55" s="691">
        <v>0</v>
      </c>
      <c r="I55" s="693">
        <f t="shared" si="1"/>
        <v>6</v>
      </c>
      <c r="J55" s="691">
        <v>4</v>
      </c>
      <c r="K55" s="695">
        <f t="shared" si="2"/>
        <v>100</v>
      </c>
      <c r="L55" s="691">
        <v>2</v>
      </c>
      <c r="M55" s="695">
        <f t="shared" si="3"/>
        <v>100</v>
      </c>
      <c r="N55" s="691">
        <v>0</v>
      </c>
      <c r="O55" s="692"/>
      <c r="P55" s="693">
        <f t="shared" si="4"/>
        <v>6</v>
      </c>
      <c r="Q55" s="691">
        <v>0</v>
      </c>
      <c r="R55" s="692">
        <f t="shared" si="5"/>
        <v>0</v>
      </c>
      <c r="S55" s="691">
        <v>0</v>
      </c>
      <c r="T55" s="692">
        <f>S55/L55*100</f>
        <v>0</v>
      </c>
      <c r="U55" s="691">
        <v>0</v>
      </c>
      <c r="V55" s="692"/>
      <c r="W55" s="693">
        <f t="shared" si="6"/>
        <v>0</v>
      </c>
      <c r="X55" s="694">
        <v>0</v>
      </c>
      <c r="Y55" s="709">
        <v>0</v>
      </c>
      <c r="Z55" s="311"/>
      <c r="AA55" s="311"/>
      <c r="AB55" s="311"/>
      <c r="AC55" s="451"/>
      <c r="AD55" s="312"/>
      <c r="AE55" s="312"/>
      <c r="AF55" s="312"/>
      <c r="AG55" s="312"/>
      <c r="AH55" s="312"/>
      <c r="AI55" s="312"/>
      <c r="AJ55" s="312"/>
      <c r="AK55" s="312"/>
      <c r="AL55" s="312"/>
      <c r="AM55" s="312"/>
      <c r="AN55" s="312"/>
      <c r="AO55" s="312"/>
      <c r="AP55" s="312"/>
      <c r="AQ55" s="312"/>
      <c r="AR55" s="312"/>
      <c r="AS55" s="312"/>
      <c r="AT55" s="312"/>
      <c r="AU55" s="312"/>
      <c r="AV55" s="312"/>
      <c r="AW55" s="312"/>
      <c r="AX55" s="312"/>
      <c r="AY55" s="312"/>
      <c r="AZ55" s="312"/>
      <c r="BA55" s="312"/>
      <c r="BB55" s="312"/>
      <c r="BC55" s="312"/>
      <c r="BD55" s="312"/>
      <c r="BE55" s="312"/>
      <c r="BF55" s="312"/>
      <c r="BG55" s="312"/>
      <c r="BH55" s="312"/>
      <c r="BI55" s="312"/>
      <c r="BJ55" s="312"/>
      <c r="BK55" s="312"/>
      <c r="BL55" s="312"/>
      <c r="BM55" s="312"/>
      <c r="BN55" s="312"/>
      <c r="BO55" s="312"/>
      <c r="BP55" s="312"/>
      <c r="BQ55" s="312"/>
      <c r="BR55" s="312"/>
      <c r="BS55" s="312"/>
      <c r="BT55" s="312"/>
      <c r="BU55" s="312"/>
      <c r="BV55" s="312"/>
      <c r="BW55" s="312"/>
      <c r="BX55" s="312"/>
      <c r="BY55" s="312"/>
      <c r="BZ55" s="312"/>
      <c r="CA55" s="312"/>
      <c r="CB55" s="312"/>
      <c r="CC55" s="312"/>
      <c r="CD55" s="312"/>
      <c r="CE55" s="312"/>
      <c r="CF55" s="312"/>
      <c r="CG55" s="312"/>
      <c r="CH55" s="312"/>
      <c r="CI55" s="312"/>
      <c r="CJ55" s="312"/>
      <c r="CK55" s="312"/>
      <c r="CL55" s="312"/>
      <c r="CM55" s="312"/>
      <c r="CN55" s="312"/>
      <c r="CO55" s="312"/>
      <c r="CP55" s="312"/>
      <c r="CQ55" s="312"/>
      <c r="CR55" s="312"/>
      <c r="CS55" s="312"/>
      <c r="CT55" s="312"/>
      <c r="CU55" s="312"/>
      <c r="CV55" s="312"/>
      <c r="CW55" s="312"/>
      <c r="CX55" s="312"/>
      <c r="CY55" s="312"/>
      <c r="CZ55" s="312"/>
      <c r="DA55" s="312"/>
      <c r="DB55" s="312"/>
      <c r="DC55" s="312"/>
      <c r="DD55" s="312"/>
      <c r="DE55" s="312"/>
      <c r="DF55" s="312"/>
      <c r="DG55" s="312"/>
      <c r="DH55" s="312"/>
      <c r="DI55" s="312"/>
      <c r="DJ55" s="312"/>
      <c r="DK55" s="312"/>
      <c r="DL55" s="312"/>
      <c r="DM55" s="312"/>
      <c r="DN55" s="312"/>
      <c r="DO55" s="312"/>
      <c r="DP55" s="312"/>
      <c r="DQ55" s="312"/>
      <c r="DR55" s="312"/>
      <c r="DS55" s="312"/>
      <c r="DT55" s="312"/>
      <c r="DU55" s="312"/>
      <c r="DV55" s="312"/>
      <c r="DW55" s="312"/>
      <c r="DX55" s="312"/>
      <c r="DY55" s="312"/>
      <c r="DZ55" s="312"/>
      <c r="EA55" s="312"/>
      <c r="EB55" s="312"/>
      <c r="EC55" s="312"/>
      <c r="ED55" s="312"/>
      <c r="EE55" s="312"/>
      <c r="EF55" s="312"/>
      <c r="EG55" s="312"/>
      <c r="EH55" s="312"/>
      <c r="EI55" s="312"/>
      <c r="EJ55" s="312"/>
      <c r="EK55" s="312"/>
      <c r="EL55" s="312"/>
      <c r="EM55" s="312"/>
      <c r="EN55" s="312"/>
      <c r="EO55" s="312"/>
      <c r="EP55" s="312"/>
      <c r="EQ55" s="312"/>
      <c r="ER55" s="312"/>
      <c r="ES55" s="312"/>
      <c r="ET55" s="312"/>
      <c r="EU55" s="312"/>
      <c r="EV55" s="312"/>
      <c r="EW55" s="312"/>
      <c r="EX55" s="312"/>
      <c r="EY55" s="312"/>
      <c r="EZ55" s="312"/>
      <c r="FA55" s="312"/>
      <c r="FB55" s="312"/>
      <c r="FC55" s="312"/>
      <c r="FD55" s="312"/>
      <c r="FE55" s="312"/>
      <c r="FF55" s="312"/>
      <c r="FG55" s="312"/>
      <c r="FH55" s="312"/>
      <c r="FI55" s="312"/>
      <c r="FJ55" s="312"/>
      <c r="FK55" s="312"/>
      <c r="FL55" s="312"/>
      <c r="FM55" s="312"/>
      <c r="FN55" s="312"/>
      <c r="FO55" s="312"/>
      <c r="FP55" s="312"/>
      <c r="FQ55" s="312"/>
      <c r="FR55" s="312"/>
      <c r="FS55" s="312"/>
      <c r="FT55" s="312"/>
      <c r="FU55" s="312"/>
      <c r="FV55" s="312"/>
      <c r="FW55" s="312"/>
      <c r="FX55" s="312"/>
      <c r="FY55" s="312"/>
      <c r="FZ55" s="312"/>
      <c r="GA55" s="312"/>
      <c r="GB55" s="312"/>
      <c r="GC55" s="312"/>
      <c r="GD55" s="312"/>
      <c r="GE55" s="312"/>
      <c r="GF55" s="312"/>
      <c r="GG55" s="312"/>
      <c r="GH55" s="312"/>
      <c r="GI55" s="312"/>
      <c r="GJ55" s="312"/>
      <c r="GK55" s="312"/>
      <c r="GL55" s="312"/>
      <c r="GM55" s="312"/>
      <c r="GN55" s="312"/>
      <c r="GO55" s="312"/>
      <c r="GP55" s="312"/>
      <c r="GQ55" s="312"/>
      <c r="GR55" s="312"/>
      <c r="GS55" s="312"/>
      <c r="GT55" s="312"/>
      <c r="GU55" s="312"/>
      <c r="GV55" s="312"/>
      <c r="GW55" s="312"/>
      <c r="GX55" s="312"/>
      <c r="GY55" s="312"/>
      <c r="GZ55" s="312"/>
      <c r="HA55" s="312"/>
      <c r="HB55" s="312"/>
      <c r="HC55" s="312"/>
      <c r="HD55" s="312"/>
      <c r="HE55" s="312"/>
      <c r="HF55" s="312"/>
      <c r="HG55" s="312"/>
      <c r="HH55" s="312"/>
      <c r="HI55" s="312"/>
      <c r="HJ55" s="312"/>
      <c r="HK55" s="312"/>
      <c r="HL55" s="312"/>
      <c r="HM55" s="312"/>
      <c r="HN55" s="312"/>
      <c r="HO55" s="312"/>
      <c r="HP55" s="312"/>
      <c r="HQ55" s="312"/>
      <c r="HR55" s="312"/>
      <c r="HS55" s="312"/>
      <c r="HT55" s="312"/>
      <c r="HU55" s="312"/>
      <c r="HV55" s="312"/>
      <c r="HW55" s="312"/>
      <c r="HX55" s="312"/>
      <c r="HY55" s="312"/>
      <c r="HZ55" s="312"/>
      <c r="IA55" s="312"/>
      <c r="IB55" s="312"/>
      <c r="IC55" s="312"/>
      <c r="ID55" s="312"/>
      <c r="IE55" s="312"/>
      <c r="IF55" s="312"/>
      <c r="IG55" s="312"/>
      <c r="IH55" s="312"/>
      <c r="II55" s="312"/>
      <c r="IJ55" s="312"/>
      <c r="IK55" s="312"/>
      <c r="IL55" s="312"/>
      <c r="IM55" s="312"/>
      <c r="IN55" s="312"/>
      <c r="IO55" s="312"/>
      <c r="IP55" s="312"/>
      <c r="IQ55" s="312"/>
      <c r="IR55" s="312"/>
      <c r="IS55" s="312"/>
      <c r="IT55" s="312"/>
    </row>
    <row r="56" spans="1:254" s="313" customFormat="1" ht="18.75" customHeight="1">
      <c r="A56" s="708">
        <v>48</v>
      </c>
      <c r="B56" s="696" t="s">
        <v>270</v>
      </c>
      <c r="C56" s="691">
        <v>1</v>
      </c>
      <c r="D56" s="691">
        <v>1</v>
      </c>
      <c r="E56" s="692">
        <f t="shared" si="0"/>
        <v>100</v>
      </c>
      <c r="F56" s="691">
        <v>1</v>
      </c>
      <c r="G56" s="691">
        <v>0</v>
      </c>
      <c r="H56" s="691">
        <v>0</v>
      </c>
      <c r="I56" s="693">
        <f t="shared" si="1"/>
        <v>1</v>
      </c>
      <c r="J56" s="691">
        <v>1</v>
      </c>
      <c r="K56" s="695">
        <f t="shared" si="2"/>
        <v>100</v>
      </c>
      <c r="L56" s="691">
        <v>0</v>
      </c>
      <c r="M56" s="695"/>
      <c r="N56" s="691">
        <v>0</v>
      </c>
      <c r="O56" s="692"/>
      <c r="P56" s="693">
        <f t="shared" si="4"/>
        <v>1</v>
      </c>
      <c r="Q56" s="691">
        <v>0</v>
      </c>
      <c r="R56" s="692">
        <f t="shared" si="5"/>
        <v>0</v>
      </c>
      <c r="S56" s="691">
        <v>0</v>
      </c>
      <c r="T56" s="692"/>
      <c r="U56" s="691">
        <v>0</v>
      </c>
      <c r="V56" s="692"/>
      <c r="W56" s="693">
        <f t="shared" si="6"/>
        <v>0</v>
      </c>
      <c r="X56" s="694">
        <v>0</v>
      </c>
      <c r="Y56" s="709">
        <v>0</v>
      </c>
      <c r="Z56" s="311"/>
      <c r="AA56" s="311"/>
      <c r="AB56" s="311"/>
      <c r="AC56" s="451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2"/>
      <c r="AR56" s="312"/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2"/>
      <c r="BD56" s="312"/>
      <c r="BE56" s="312"/>
      <c r="BF56" s="312"/>
      <c r="BG56" s="312"/>
      <c r="BH56" s="312"/>
      <c r="BI56" s="312"/>
      <c r="BJ56" s="312"/>
      <c r="BK56" s="312"/>
      <c r="BL56" s="312"/>
      <c r="BM56" s="312"/>
      <c r="BN56" s="312"/>
      <c r="BO56" s="312"/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2"/>
      <c r="CC56" s="312"/>
      <c r="CD56" s="312"/>
      <c r="CE56" s="312"/>
      <c r="CF56" s="312"/>
      <c r="CG56" s="312"/>
      <c r="CH56" s="312"/>
      <c r="CI56" s="312"/>
      <c r="CJ56" s="312"/>
      <c r="CK56" s="312"/>
      <c r="CL56" s="312"/>
      <c r="CM56" s="312"/>
      <c r="CN56" s="312"/>
      <c r="CO56" s="312"/>
      <c r="CP56" s="312"/>
      <c r="CQ56" s="312"/>
      <c r="CR56" s="312"/>
      <c r="CS56" s="312"/>
      <c r="CT56" s="312"/>
      <c r="CU56" s="312"/>
      <c r="CV56" s="312"/>
      <c r="CW56" s="312"/>
      <c r="CX56" s="312"/>
      <c r="CY56" s="312"/>
      <c r="CZ56" s="312"/>
      <c r="DA56" s="312"/>
      <c r="DB56" s="312"/>
      <c r="DC56" s="312"/>
      <c r="DD56" s="312"/>
      <c r="DE56" s="312"/>
      <c r="DF56" s="312"/>
      <c r="DG56" s="312"/>
      <c r="DH56" s="312"/>
      <c r="DI56" s="312"/>
      <c r="DJ56" s="312"/>
      <c r="DK56" s="312"/>
      <c r="DL56" s="312"/>
      <c r="DM56" s="312"/>
      <c r="DN56" s="312"/>
      <c r="DO56" s="312"/>
      <c r="DP56" s="312"/>
      <c r="DQ56" s="312"/>
      <c r="DR56" s="312"/>
      <c r="DS56" s="312"/>
      <c r="DT56" s="312"/>
      <c r="DU56" s="312"/>
      <c r="DV56" s="312"/>
      <c r="DW56" s="312"/>
      <c r="DX56" s="312"/>
      <c r="DY56" s="312"/>
      <c r="DZ56" s="312"/>
      <c r="EA56" s="312"/>
      <c r="EB56" s="312"/>
      <c r="EC56" s="312"/>
      <c r="ED56" s="312"/>
      <c r="EE56" s="312"/>
      <c r="EF56" s="312"/>
      <c r="EG56" s="312"/>
      <c r="EH56" s="312"/>
      <c r="EI56" s="312"/>
      <c r="EJ56" s="312"/>
      <c r="EK56" s="312"/>
      <c r="EL56" s="312"/>
      <c r="EM56" s="312"/>
      <c r="EN56" s="312"/>
      <c r="EO56" s="312"/>
      <c r="EP56" s="312"/>
      <c r="EQ56" s="312"/>
      <c r="ER56" s="312"/>
      <c r="ES56" s="312"/>
      <c r="ET56" s="312"/>
      <c r="EU56" s="312"/>
      <c r="EV56" s="312"/>
      <c r="EW56" s="312"/>
      <c r="EX56" s="312"/>
      <c r="EY56" s="312"/>
      <c r="EZ56" s="312"/>
      <c r="FA56" s="312"/>
      <c r="FB56" s="312"/>
      <c r="FC56" s="312"/>
      <c r="FD56" s="312"/>
      <c r="FE56" s="312"/>
      <c r="FF56" s="312"/>
      <c r="FG56" s="312"/>
      <c r="FH56" s="312"/>
      <c r="FI56" s="312"/>
      <c r="FJ56" s="312"/>
      <c r="FK56" s="312"/>
      <c r="FL56" s="312"/>
      <c r="FM56" s="312"/>
      <c r="FN56" s="312"/>
      <c r="FO56" s="312"/>
      <c r="FP56" s="312"/>
      <c r="FQ56" s="312"/>
      <c r="FR56" s="312"/>
      <c r="FS56" s="312"/>
      <c r="FT56" s="312"/>
      <c r="FU56" s="312"/>
      <c r="FV56" s="312"/>
      <c r="FW56" s="312"/>
      <c r="FX56" s="312"/>
      <c r="FY56" s="312"/>
      <c r="FZ56" s="312"/>
      <c r="GA56" s="312"/>
      <c r="GB56" s="312"/>
      <c r="GC56" s="312"/>
      <c r="GD56" s="312"/>
      <c r="GE56" s="312"/>
      <c r="GF56" s="312"/>
      <c r="GG56" s="312"/>
      <c r="GH56" s="312"/>
      <c r="GI56" s="312"/>
      <c r="GJ56" s="312"/>
      <c r="GK56" s="312"/>
      <c r="GL56" s="312"/>
      <c r="GM56" s="312"/>
      <c r="GN56" s="312"/>
      <c r="GO56" s="312"/>
      <c r="GP56" s="312"/>
      <c r="GQ56" s="312"/>
      <c r="GR56" s="312"/>
      <c r="GS56" s="312"/>
      <c r="GT56" s="312"/>
      <c r="GU56" s="312"/>
      <c r="GV56" s="312"/>
      <c r="GW56" s="312"/>
      <c r="GX56" s="312"/>
      <c r="GY56" s="312"/>
      <c r="GZ56" s="312"/>
      <c r="HA56" s="312"/>
      <c r="HB56" s="312"/>
      <c r="HC56" s="312"/>
      <c r="HD56" s="312"/>
      <c r="HE56" s="312"/>
      <c r="HF56" s="312"/>
      <c r="HG56" s="312"/>
      <c r="HH56" s="312"/>
      <c r="HI56" s="312"/>
      <c r="HJ56" s="312"/>
      <c r="HK56" s="312"/>
      <c r="HL56" s="312"/>
      <c r="HM56" s="312"/>
      <c r="HN56" s="312"/>
      <c r="HO56" s="312"/>
      <c r="HP56" s="312"/>
      <c r="HQ56" s="312"/>
      <c r="HR56" s="312"/>
      <c r="HS56" s="312"/>
      <c r="HT56" s="312"/>
      <c r="HU56" s="312"/>
      <c r="HV56" s="312"/>
      <c r="HW56" s="312"/>
      <c r="HX56" s="312"/>
      <c r="HY56" s="312"/>
      <c r="HZ56" s="312"/>
      <c r="IA56" s="312"/>
      <c r="IB56" s="312"/>
      <c r="IC56" s="312"/>
      <c r="ID56" s="312"/>
      <c r="IE56" s="312"/>
      <c r="IF56" s="312"/>
      <c r="IG56" s="312"/>
      <c r="IH56" s="312"/>
      <c r="II56" s="312"/>
      <c r="IJ56" s="312"/>
      <c r="IK56" s="312"/>
      <c r="IL56" s="312"/>
      <c r="IM56" s="312"/>
      <c r="IN56" s="312"/>
      <c r="IO56" s="312"/>
      <c r="IP56" s="312"/>
      <c r="IQ56" s="312"/>
      <c r="IR56" s="312"/>
      <c r="IS56" s="312"/>
      <c r="IT56" s="312"/>
    </row>
    <row r="57" spans="1:254" s="313" customFormat="1" ht="21.75" customHeight="1">
      <c r="A57" s="708">
        <v>49</v>
      </c>
      <c r="B57" s="696" t="s">
        <v>271</v>
      </c>
      <c r="C57" s="691">
        <v>1</v>
      </c>
      <c r="D57" s="691">
        <v>1</v>
      </c>
      <c r="E57" s="692">
        <f t="shared" si="0"/>
        <v>100</v>
      </c>
      <c r="F57" s="691">
        <v>10</v>
      </c>
      <c r="G57" s="691">
        <v>2</v>
      </c>
      <c r="H57" s="691">
        <v>0</v>
      </c>
      <c r="I57" s="693">
        <f t="shared" si="1"/>
        <v>12</v>
      </c>
      <c r="J57" s="691">
        <v>4</v>
      </c>
      <c r="K57" s="695">
        <f t="shared" si="2"/>
        <v>40</v>
      </c>
      <c r="L57" s="691">
        <v>0</v>
      </c>
      <c r="M57" s="695">
        <f t="shared" si="3"/>
        <v>0</v>
      </c>
      <c r="N57" s="691">
        <v>0</v>
      </c>
      <c r="O57" s="692"/>
      <c r="P57" s="693">
        <f t="shared" si="4"/>
        <v>4</v>
      </c>
      <c r="Q57" s="691">
        <v>0</v>
      </c>
      <c r="R57" s="692">
        <f t="shared" si="5"/>
        <v>0</v>
      </c>
      <c r="S57" s="691">
        <v>0</v>
      </c>
      <c r="T57" s="692"/>
      <c r="U57" s="691">
        <v>0</v>
      </c>
      <c r="V57" s="692"/>
      <c r="W57" s="693">
        <f t="shared" si="6"/>
        <v>0</v>
      </c>
      <c r="X57" s="694">
        <v>0</v>
      </c>
      <c r="Y57" s="709">
        <v>0</v>
      </c>
      <c r="Z57" s="311"/>
      <c r="AA57" s="311"/>
      <c r="AB57" s="311"/>
      <c r="AC57" s="451"/>
      <c r="AD57" s="312"/>
      <c r="AE57" s="312"/>
      <c r="AF57" s="312"/>
      <c r="AG57" s="312"/>
      <c r="AH57" s="312"/>
      <c r="AI57" s="312"/>
      <c r="AJ57" s="312"/>
      <c r="AK57" s="312"/>
      <c r="AL57" s="312"/>
      <c r="AM57" s="312"/>
      <c r="AN57" s="312"/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2"/>
      <c r="BB57" s="312"/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2"/>
      <c r="BN57" s="312"/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2"/>
      <c r="CC57" s="312"/>
      <c r="CD57" s="312"/>
      <c r="CE57" s="312"/>
      <c r="CF57" s="312"/>
      <c r="CG57" s="312"/>
      <c r="CH57" s="312"/>
      <c r="CI57" s="312"/>
      <c r="CJ57" s="312"/>
      <c r="CK57" s="312"/>
      <c r="CL57" s="312"/>
      <c r="CM57" s="312"/>
      <c r="CN57" s="312"/>
      <c r="CO57" s="312"/>
      <c r="CP57" s="312"/>
      <c r="CQ57" s="312"/>
      <c r="CR57" s="312"/>
      <c r="CS57" s="312"/>
      <c r="CT57" s="312"/>
      <c r="CU57" s="312"/>
      <c r="CV57" s="312"/>
      <c r="CW57" s="312"/>
      <c r="CX57" s="312"/>
      <c r="CY57" s="312"/>
      <c r="CZ57" s="312"/>
      <c r="DA57" s="312"/>
      <c r="DB57" s="312"/>
      <c r="DC57" s="312"/>
      <c r="DD57" s="312"/>
      <c r="DE57" s="312"/>
      <c r="DF57" s="312"/>
      <c r="DG57" s="312"/>
      <c r="DH57" s="312"/>
      <c r="DI57" s="312"/>
      <c r="DJ57" s="312"/>
      <c r="DK57" s="312"/>
      <c r="DL57" s="312"/>
      <c r="DM57" s="312"/>
      <c r="DN57" s="312"/>
      <c r="DO57" s="312"/>
      <c r="DP57" s="312"/>
      <c r="DQ57" s="312"/>
      <c r="DR57" s="312"/>
      <c r="DS57" s="312"/>
      <c r="DT57" s="312"/>
      <c r="DU57" s="312"/>
      <c r="DV57" s="312"/>
      <c r="DW57" s="312"/>
      <c r="DX57" s="312"/>
      <c r="DY57" s="312"/>
      <c r="DZ57" s="312"/>
      <c r="EA57" s="312"/>
      <c r="EB57" s="312"/>
      <c r="EC57" s="312"/>
      <c r="ED57" s="312"/>
      <c r="EE57" s="312"/>
      <c r="EF57" s="312"/>
      <c r="EG57" s="312"/>
      <c r="EH57" s="312"/>
      <c r="EI57" s="312"/>
      <c r="EJ57" s="312"/>
      <c r="EK57" s="312"/>
      <c r="EL57" s="312"/>
      <c r="EM57" s="312"/>
      <c r="EN57" s="312"/>
      <c r="EO57" s="312"/>
      <c r="EP57" s="312"/>
      <c r="EQ57" s="312"/>
      <c r="ER57" s="312"/>
      <c r="ES57" s="312"/>
      <c r="ET57" s="312"/>
      <c r="EU57" s="312"/>
      <c r="EV57" s="312"/>
      <c r="EW57" s="312"/>
      <c r="EX57" s="312"/>
      <c r="EY57" s="312"/>
      <c r="EZ57" s="312"/>
      <c r="FA57" s="312"/>
      <c r="FB57" s="312"/>
      <c r="FC57" s="312"/>
      <c r="FD57" s="312"/>
      <c r="FE57" s="312"/>
      <c r="FF57" s="312"/>
      <c r="FG57" s="312"/>
      <c r="FH57" s="312"/>
      <c r="FI57" s="312"/>
      <c r="FJ57" s="312"/>
      <c r="FK57" s="312"/>
      <c r="FL57" s="312"/>
      <c r="FM57" s="312"/>
      <c r="FN57" s="312"/>
      <c r="FO57" s="312"/>
      <c r="FP57" s="312"/>
      <c r="FQ57" s="312"/>
      <c r="FR57" s="312"/>
      <c r="FS57" s="312"/>
      <c r="FT57" s="312"/>
      <c r="FU57" s="312"/>
      <c r="FV57" s="312"/>
      <c r="FW57" s="312"/>
      <c r="FX57" s="312"/>
      <c r="FY57" s="312"/>
      <c r="FZ57" s="312"/>
      <c r="GA57" s="312"/>
      <c r="GB57" s="312"/>
      <c r="GC57" s="312"/>
      <c r="GD57" s="312"/>
      <c r="GE57" s="312"/>
      <c r="GF57" s="312"/>
      <c r="GG57" s="312"/>
      <c r="GH57" s="312"/>
      <c r="GI57" s="312"/>
      <c r="GJ57" s="312"/>
      <c r="GK57" s="312"/>
      <c r="GL57" s="312"/>
      <c r="GM57" s="312"/>
      <c r="GN57" s="312"/>
      <c r="GO57" s="312"/>
      <c r="GP57" s="312"/>
      <c r="GQ57" s="312"/>
      <c r="GR57" s="312"/>
      <c r="GS57" s="312"/>
      <c r="GT57" s="312"/>
      <c r="GU57" s="312"/>
      <c r="GV57" s="312"/>
      <c r="GW57" s="312"/>
      <c r="GX57" s="312"/>
      <c r="GY57" s="312"/>
      <c r="GZ57" s="312"/>
      <c r="HA57" s="312"/>
      <c r="HB57" s="312"/>
      <c r="HC57" s="312"/>
      <c r="HD57" s="312"/>
      <c r="HE57" s="312"/>
      <c r="HF57" s="312"/>
      <c r="HG57" s="312"/>
      <c r="HH57" s="312"/>
      <c r="HI57" s="312"/>
      <c r="HJ57" s="312"/>
      <c r="HK57" s="312"/>
      <c r="HL57" s="312"/>
      <c r="HM57" s="312"/>
      <c r="HN57" s="312"/>
      <c r="HO57" s="312"/>
      <c r="HP57" s="312"/>
      <c r="HQ57" s="312"/>
      <c r="HR57" s="312"/>
      <c r="HS57" s="312"/>
      <c r="HT57" s="312"/>
      <c r="HU57" s="312"/>
      <c r="HV57" s="312"/>
      <c r="HW57" s="312"/>
      <c r="HX57" s="312"/>
      <c r="HY57" s="312"/>
      <c r="HZ57" s="312"/>
      <c r="IA57" s="312"/>
      <c r="IB57" s="312"/>
      <c r="IC57" s="312"/>
      <c r="ID57" s="312"/>
      <c r="IE57" s="312"/>
      <c r="IF57" s="312"/>
      <c r="IG57" s="312"/>
      <c r="IH57" s="312"/>
      <c r="II57" s="312"/>
      <c r="IJ57" s="312"/>
      <c r="IK57" s="312"/>
      <c r="IL57" s="312"/>
      <c r="IM57" s="312"/>
      <c r="IN57" s="312"/>
      <c r="IO57" s="312"/>
      <c r="IP57" s="312"/>
      <c r="IQ57" s="312"/>
      <c r="IR57" s="312"/>
      <c r="IS57" s="312"/>
      <c r="IT57" s="312"/>
    </row>
    <row r="58" spans="1:254" s="313" customFormat="1" ht="24.75" customHeight="1">
      <c r="A58" s="708">
        <v>50</v>
      </c>
      <c r="B58" s="696" t="s">
        <v>119</v>
      </c>
      <c r="C58" s="691">
        <v>1</v>
      </c>
      <c r="D58" s="691">
        <v>1</v>
      </c>
      <c r="E58" s="692">
        <f t="shared" si="0"/>
        <v>100</v>
      </c>
      <c r="F58" s="691">
        <v>2</v>
      </c>
      <c r="G58" s="691">
        <v>0</v>
      </c>
      <c r="H58" s="691">
        <v>0</v>
      </c>
      <c r="I58" s="693">
        <f t="shared" si="1"/>
        <v>2</v>
      </c>
      <c r="J58" s="691">
        <v>2</v>
      </c>
      <c r="K58" s="695">
        <f t="shared" si="2"/>
        <v>100</v>
      </c>
      <c r="L58" s="691">
        <v>0</v>
      </c>
      <c r="M58" s="695"/>
      <c r="N58" s="691">
        <v>0</v>
      </c>
      <c r="O58" s="692"/>
      <c r="P58" s="693">
        <f t="shared" si="4"/>
        <v>2</v>
      </c>
      <c r="Q58" s="691">
        <v>0</v>
      </c>
      <c r="R58" s="692">
        <f t="shared" si="5"/>
        <v>0</v>
      </c>
      <c r="S58" s="691">
        <v>0</v>
      </c>
      <c r="T58" s="692"/>
      <c r="U58" s="691">
        <v>0</v>
      </c>
      <c r="V58" s="692"/>
      <c r="W58" s="693">
        <f t="shared" si="6"/>
        <v>0</v>
      </c>
      <c r="X58" s="694">
        <v>0</v>
      </c>
      <c r="Y58" s="709">
        <v>0</v>
      </c>
      <c r="Z58" s="311"/>
      <c r="AA58" s="311"/>
      <c r="AB58" s="311"/>
      <c r="AC58" s="451"/>
      <c r="AD58" s="312"/>
      <c r="AE58" s="312"/>
      <c r="AF58" s="312"/>
      <c r="AG58" s="312"/>
      <c r="AH58" s="312"/>
      <c r="AI58" s="312"/>
      <c r="AJ58" s="312"/>
      <c r="AK58" s="312"/>
      <c r="AL58" s="312"/>
      <c r="AM58" s="312"/>
      <c r="AN58" s="312"/>
      <c r="AO58" s="312"/>
      <c r="AP58" s="312"/>
      <c r="AQ58" s="312"/>
      <c r="AR58" s="312"/>
      <c r="AS58" s="312"/>
      <c r="AT58" s="312"/>
      <c r="AU58" s="312"/>
      <c r="AV58" s="312"/>
      <c r="AW58" s="312"/>
      <c r="AX58" s="312"/>
      <c r="AY58" s="312"/>
      <c r="AZ58" s="312"/>
      <c r="BA58" s="312"/>
      <c r="BB58" s="312"/>
      <c r="BC58" s="312"/>
      <c r="BD58" s="312"/>
      <c r="BE58" s="312"/>
      <c r="BF58" s="312"/>
      <c r="BG58" s="312"/>
      <c r="BH58" s="312"/>
      <c r="BI58" s="312"/>
      <c r="BJ58" s="312"/>
      <c r="BK58" s="312"/>
      <c r="BL58" s="312"/>
      <c r="BM58" s="312"/>
      <c r="BN58" s="312"/>
      <c r="BO58" s="312"/>
      <c r="BP58" s="312"/>
      <c r="BQ58" s="312"/>
      <c r="BR58" s="312"/>
      <c r="BS58" s="312"/>
      <c r="BT58" s="312"/>
      <c r="BU58" s="312"/>
      <c r="BV58" s="312"/>
      <c r="BW58" s="312"/>
      <c r="BX58" s="312"/>
      <c r="BY58" s="312"/>
      <c r="BZ58" s="312"/>
      <c r="CA58" s="312"/>
      <c r="CB58" s="312"/>
      <c r="CC58" s="312"/>
      <c r="CD58" s="312"/>
      <c r="CE58" s="312"/>
      <c r="CF58" s="312"/>
      <c r="CG58" s="312"/>
      <c r="CH58" s="312"/>
      <c r="CI58" s="312"/>
      <c r="CJ58" s="312"/>
      <c r="CK58" s="312"/>
      <c r="CL58" s="312"/>
      <c r="CM58" s="312"/>
      <c r="CN58" s="312"/>
      <c r="CO58" s="312"/>
      <c r="CP58" s="312"/>
      <c r="CQ58" s="312"/>
      <c r="CR58" s="312"/>
      <c r="CS58" s="312"/>
      <c r="CT58" s="312"/>
      <c r="CU58" s="312"/>
      <c r="CV58" s="312"/>
      <c r="CW58" s="312"/>
      <c r="CX58" s="312"/>
      <c r="CY58" s="312"/>
      <c r="CZ58" s="312"/>
      <c r="DA58" s="312"/>
      <c r="DB58" s="312"/>
      <c r="DC58" s="312"/>
      <c r="DD58" s="312"/>
      <c r="DE58" s="312"/>
      <c r="DF58" s="312"/>
      <c r="DG58" s="312"/>
      <c r="DH58" s="312"/>
      <c r="DI58" s="312"/>
      <c r="DJ58" s="312"/>
      <c r="DK58" s="312"/>
      <c r="DL58" s="312"/>
      <c r="DM58" s="312"/>
      <c r="DN58" s="312"/>
      <c r="DO58" s="312"/>
      <c r="DP58" s="312"/>
      <c r="DQ58" s="312"/>
      <c r="DR58" s="312"/>
      <c r="DS58" s="312"/>
      <c r="DT58" s="312"/>
      <c r="DU58" s="312"/>
      <c r="DV58" s="312"/>
      <c r="DW58" s="312"/>
      <c r="DX58" s="312"/>
      <c r="DY58" s="312"/>
      <c r="DZ58" s="312"/>
      <c r="EA58" s="312"/>
      <c r="EB58" s="312"/>
      <c r="EC58" s="312"/>
      <c r="ED58" s="312"/>
      <c r="EE58" s="312"/>
      <c r="EF58" s="312"/>
      <c r="EG58" s="312"/>
      <c r="EH58" s="312"/>
      <c r="EI58" s="312"/>
      <c r="EJ58" s="312"/>
      <c r="EK58" s="312"/>
      <c r="EL58" s="312"/>
      <c r="EM58" s="312"/>
      <c r="EN58" s="312"/>
      <c r="EO58" s="312"/>
      <c r="EP58" s="312"/>
      <c r="EQ58" s="312"/>
      <c r="ER58" s="312"/>
      <c r="ES58" s="312"/>
      <c r="ET58" s="312"/>
      <c r="EU58" s="312"/>
      <c r="EV58" s="312"/>
      <c r="EW58" s="312"/>
      <c r="EX58" s="312"/>
      <c r="EY58" s="312"/>
      <c r="EZ58" s="312"/>
      <c r="FA58" s="312"/>
      <c r="FB58" s="312"/>
      <c r="FC58" s="312"/>
      <c r="FD58" s="312"/>
      <c r="FE58" s="312"/>
      <c r="FF58" s="312"/>
      <c r="FG58" s="312"/>
      <c r="FH58" s="312"/>
      <c r="FI58" s="312"/>
      <c r="FJ58" s="312"/>
      <c r="FK58" s="312"/>
      <c r="FL58" s="312"/>
      <c r="FM58" s="312"/>
      <c r="FN58" s="312"/>
      <c r="FO58" s="312"/>
      <c r="FP58" s="312"/>
      <c r="FQ58" s="312"/>
      <c r="FR58" s="312"/>
      <c r="FS58" s="312"/>
      <c r="FT58" s="312"/>
      <c r="FU58" s="312"/>
      <c r="FV58" s="312"/>
      <c r="FW58" s="312"/>
      <c r="FX58" s="312"/>
      <c r="FY58" s="312"/>
      <c r="FZ58" s="312"/>
      <c r="GA58" s="312"/>
      <c r="GB58" s="312"/>
      <c r="GC58" s="312"/>
      <c r="GD58" s="312"/>
      <c r="GE58" s="312"/>
      <c r="GF58" s="312"/>
      <c r="GG58" s="312"/>
      <c r="GH58" s="312"/>
      <c r="GI58" s="312"/>
      <c r="GJ58" s="312"/>
      <c r="GK58" s="312"/>
      <c r="GL58" s="312"/>
      <c r="GM58" s="312"/>
      <c r="GN58" s="312"/>
      <c r="GO58" s="312"/>
      <c r="GP58" s="312"/>
      <c r="GQ58" s="312"/>
      <c r="GR58" s="312"/>
      <c r="GS58" s="312"/>
      <c r="GT58" s="312"/>
      <c r="GU58" s="312"/>
      <c r="GV58" s="312"/>
      <c r="GW58" s="312"/>
      <c r="GX58" s="312"/>
      <c r="GY58" s="312"/>
      <c r="GZ58" s="312"/>
      <c r="HA58" s="312"/>
      <c r="HB58" s="312"/>
      <c r="HC58" s="312"/>
      <c r="HD58" s="312"/>
      <c r="HE58" s="312"/>
      <c r="HF58" s="312"/>
      <c r="HG58" s="312"/>
      <c r="HH58" s="312"/>
      <c r="HI58" s="312"/>
      <c r="HJ58" s="312"/>
      <c r="HK58" s="312"/>
      <c r="HL58" s="312"/>
      <c r="HM58" s="312"/>
      <c r="HN58" s="312"/>
      <c r="HO58" s="312"/>
      <c r="HP58" s="312"/>
      <c r="HQ58" s="312"/>
      <c r="HR58" s="312"/>
      <c r="HS58" s="312"/>
      <c r="HT58" s="312"/>
      <c r="HU58" s="312"/>
      <c r="HV58" s="312"/>
      <c r="HW58" s="312"/>
      <c r="HX58" s="312"/>
      <c r="HY58" s="312"/>
      <c r="HZ58" s="312"/>
      <c r="IA58" s="312"/>
      <c r="IB58" s="312"/>
      <c r="IC58" s="312"/>
      <c r="ID58" s="312"/>
      <c r="IE58" s="312"/>
      <c r="IF58" s="312"/>
      <c r="IG58" s="312"/>
      <c r="IH58" s="312"/>
      <c r="II58" s="312"/>
      <c r="IJ58" s="312"/>
      <c r="IK58" s="312"/>
      <c r="IL58" s="312"/>
      <c r="IM58" s="312"/>
      <c r="IN58" s="312"/>
      <c r="IO58" s="312"/>
      <c r="IP58" s="312"/>
      <c r="IQ58" s="312"/>
      <c r="IR58" s="312"/>
      <c r="IS58" s="312"/>
      <c r="IT58" s="312"/>
    </row>
    <row r="59" spans="1:254" s="313" customFormat="1" ht="21.75" customHeight="1">
      <c r="A59" s="708">
        <v>51</v>
      </c>
      <c r="B59" s="696" t="s">
        <v>272</v>
      </c>
      <c r="C59" s="691">
        <v>1</v>
      </c>
      <c r="D59" s="691">
        <v>1</v>
      </c>
      <c r="E59" s="692">
        <f t="shared" si="0"/>
        <v>100</v>
      </c>
      <c r="F59" s="691">
        <v>4</v>
      </c>
      <c r="G59" s="691">
        <v>3</v>
      </c>
      <c r="H59" s="691">
        <v>0</v>
      </c>
      <c r="I59" s="693">
        <f t="shared" si="1"/>
        <v>7</v>
      </c>
      <c r="J59" s="691">
        <v>4</v>
      </c>
      <c r="K59" s="695">
        <f t="shared" si="2"/>
        <v>100</v>
      </c>
      <c r="L59" s="691">
        <v>3</v>
      </c>
      <c r="M59" s="695">
        <f t="shared" si="3"/>
        <v>100</v>
      </c>
      <c r="N59" s="691">
        <v>0</v>
      </c>
      <c r="O59" s="692"/>
      <c r="P59" s="693">
        <f t="shared" si="4"/>
        <v>7</v>
      </c>
      <c r="Q59" s="691">
        <v>0</v>
      </c>
      <c r="R59" s="692">
        <f t="shared" si="5"/>
        <v>0</v>
      </c>
      <c r="S59" s="691">
        <v>0</v>
      </c>
      <c r="T59" s="692">
        <f>S59/L59*100</f>
        <v>0</v>
      </c>
      <c r="U59" s="691">
        <v>0</v>
      </c>
      <c r="V59" s="692"/>
      <c r="W59" s="693">
        <f t="shared" si="6"/>
        <v>0</v>
      </c>
      <c r="X59" s="694">
        <v>0</v>
      </c>
      <c r="Y59" s="709">
        <v>0</v>
      </c>
      <c r="Z59" s="311"/>
      <c r="AA59" s="311"/>
      <c r="AB59" s="311"/>
      <c r="AC59" s="451"/>
      <c r="AD59" s="312"/>
      <c r="AE59" s="312"/>
      <c r="AF59" s="312"/>
      <c r="AG59" s="312"/>
      <c r="AH59" s="312"/>
      <c r="AI59" s="312"/>
      <c r="AJ59" s="312"/>
      <c r="AK59" s="312"/>
      <c r="AL59" s="312"/>
      <c r="AM59" s="312"/>
      <c r="AN59" s="312"/>
      <c r="AO59" s="312"/>
      <c r="AP59" s="312"/>
      <c r="AQ59" s="312"/>
      <c r="AR59" s="312"/>
      <c r="AS59" s="312"/>
      <c r="AT59" s="312"/>
      <c r="AU59" s="312"/>
      <c r="AV59" s="312"/>
      <c r="AW59" s="312"/>
      <c r="AX59" s="312"/>
      <c r="AY59" s="312"/>
      <c r="AZ59" s="312"/>
      <c r="BA59" s="312"/>
      <c r="BB59" s="312"/>
      <c r="BC59" s="312"/>
      <c r="BD59" s="312"/>
      <c r="BE59" s="312"/>
      <c r="BF59" s="312"/>
      <c r="BG59" s="312"/>
      <c r="BH59" s="312"/>
      <c r="BI59" s="312"/>
      <c r="BJ59" s="312"/>
      <c r="BK59" s="312"/>
      <c r="BL59" s="312"/>
      <c r="BM59" s="312"/>
      <c r="BN59" s="312"/>
      <c r="BO59" s="312"/>
      <c r="BP59" s="312"/>
      <c r="BQ59" s="312"/>
      <c r="BR59" s="312"/>
      <c r="BS59" s="312"/>
      <c r="BT59" s="312"/>
      <c r="BU59" s="312"/>
      <c r="BV59" s="312"/>
      <c r="BW59" s="312"/>
      <c r="BX59" s="312"/>
      <c r="BY59" s="312"/>
      <c r="BZ59" s="312"/>
      <c r="CA59" s="312"/>
      <c r="CB59" s="312"/>
      <c r="CC59" s="312"/>
      <c r="CD59" s="312"/>
      <c r="CE59" s="312"/>
      <c r="CF59" s="312"/>
      <c r="CG59" s="312"/>
      <c r="CH59" s="312"/>
      <c r="CI59" s="312"/>
      <c r="CJ59" s="312"/>
      <c r="CK59" s="312"/>
      <c r="CL59" s="312"/>
      <c r="CM59" s="312"/>
      <c r="CN59" s="312"/>
      <c r="CO59" s="312"/>
      <c r="CP59" s="312"/>
      <c r="CQ59" s="312"/>
      <c r="CR59" s="312"/>
      <c r="CS59" s="312"/>
      <c r="CT59" s="312"/>
      <c r="CU59" s="312"/>
      <c r="CV59" s="312"/>
      <c r="CW59" s="312"/>
      <c r="CX59" s="312"/>
      <c r="CY59" s="312"/>
      <c r="CZ59" s="312"/>
      <c r="DA59" s="312"/>
      <c r="DB59" s="312"/>
      <c r="DC59" s="312"/>
      <c r="DD59" s="312"/>
      <c r="DE59" s="312"/>
      <c r="DF59" s="312"/>
      <c r="DG59" s="312"/>
      <c r="DH59" s="312"/>
      <c r="DI59" s="312"/>
      <c r="DJ59" s="312"/>
      <c r="DK59" s="312"/>
      <c r="DL59" s="312"/>
      <c r="DM59" s="312"/>
      <c r="DN59" s="312"/>
      <c r="DO59" s="312"/>
      <c r="DP59" s="312"/>
      <c r="DQ59" s="312"/>
      <c r="DR59" s="312"/>
      <c r="DS59" s="312"/>
      <c r="DT59" s="312"/>
      <c r="DU59" s="312"/>
      <c r="DV59" s="312"/>
      <c r="DW59" s="312"/>
      <c r="DX59" s="312"/>
      <c r="DY59" s="312"/>
      <c r="DZ59" s="312"/>
      <c r="EA59" s="312"/>
      <c r="EB59" s="312"/>
      <c r="EC59" s="312"/>
      <c r="ED59" s="312"/>
      <c r="EE59" s="312"/>
      <c r="EF59" s="312"/>
      <c r="EG59" s="312"/>
      <c r="EH59" s="312"/>
      <c r="EI59" s="312"/>
      <c r="EJ59" s="312"/>
      <c r="EK59" s="312"/>
      <c r="EL59" s="312"/>
      <c r="EM59" s="312"/>
      <c r="EN59" s="312"/>
      <c r="EO59" s="312"/>
      <c r="EP59" s="312"/>
      <c r="EQ59" s="312"/>
      <c r="ER59" s="312"/>
      <c r="ES59" s="312"/>
      <c r="ET59" s="312"/>
      <c r="EU59" s="312"/>
      <c r="EV59" s="312"/>
      <c r="EW59" s="312"/>
      <c r="EX59" s="312"/>
      <c r="EY59" s="312"/>
      <c r="EZ59" s="312"/>
      <c r="FA59" s="312"/>
      <c r="FB59" s="312"/>
      <c r="FC59" s="312"/>
      <c r="FD59" s="312"/>
      <c r="FE59" s="312"/>
      <c r="FF59" s="312"/>
      <c r="FG59" s="312"/>
      <c r="FH59" s="312"/>
      <c r="FI59" s="312"/>
      <c r="FJ59" s="312"/>
      <c r="FK59" s="312"/>
      <c r="FL59" s="312"/>
      <c r="FM59" s="312"/>
      <c r="FN59" s="312"/>
      <c r="FO59" s="312"/>
      <c r="FP59" s="312"/>
      <c r="FQ59" s="312"/>
      <c r="FR59" s="312"/>
      <c r="FS59" s="312"/>
      <c r="FT59" s="312"/>
      <c r="FU59" s="312"/>
      <c r="FV59" s="312"/>
      <c r="FW59" s="312"/>
      <c r="FX59" s="312"/>
      <c r="FY59" s="312"/>
      <c r="FZ59" s="312"/>
      <c r="GA59" s="312"/>
      <c r="GB59" s="312"/>
      <c r="GC59" s="312"/>
      <c r="GD59" s="312"/>
      <c r="GE59" s="312"/>
      <c r="GF59" s="312"/>
      <c r="GG59" s="312"/>
      <c r="GH59" s="312"/>
      <c r="GI59" s="312"/>
      <c r="GJ59" s="312"/>
      <c r="GK59" s="312"/>
      <c r="GL59" s="312"/>
      <c r="GM59" s="312"/>
      <c r="GN59" s="312"/>
      <c r="GO59" s="312"/>
      <c r="GP59" s="312"/>
      <c r="GQ59" s="312"/>
      <c r="GR59" s="312"/>
      <c r="GS59" s="312"/>
      <c r="GT59" s="312"/>
      <c r="GU59" s="312"/>
      <c r="GV59" s="312"/>
      <c r="GW59" s="312"/>
      <c r="GX59" s="312"/>
      <c r="GY59" s="312"/>
      <c r="GZ59" s="312"/>
      <c r="HA59" s="312"/>
      <c r="HB59" s="312"/>
      <c r="HC59" s="312"/>
      <c r="HD59" s="312"/>
      <c r="HE59" s="312"/>
      <c r="HF59" s="312"/>
      <c r="HG59" s="312"/>
      <c r="HH59" s="312"/>
      <c r="HI59" s="312"/>
      <c r="HJ59" s="312"/>
      <c r="HK59" s="312"/>
      <c r="HL59" s="312"/>
      <c r="HM59" s="312"/>
      <c r="HN59" s="312"/>
      <c r="HO59" s="312"/>
      <c r="HP59" s="312"/>
      <c r="HQ59" s="312"/>
      <c r="HR59" s="312"/>
      <c r="HS59" s="312"/>
      <c r="HT59" s="312"/>
      <c r="HU59" s="312"/>
      <c r="HV59" s="312"/>
      <c r="HW59" s="312"/>
      <c r="HX59" s="312"/>
      <c r="HY59" s="312"/>
      <c r="HZ59" s="312"/>
      <c r="IA59" s="312"/>
      <c r="IB59" s="312"/>
      <c r="IC59" s="312"/>
      <c r="ID59" s="312"/>
      <c r="IE59" s="312"/>
      <c r="IF59" s="312"/>
      <c r="IG59" s="312"/>
      <c r="IH59" s="312"/>
      <c r="II59" s="312"/>
      <c r="IJ59" s="312"/>
      <c r="IK59" s="312"/>
      <c r="IL59" s="312"/>
      <c r="IM59" s="312"/>
      <c r="IN59" s="312"/>
      <c r="IO59" s="312"/>
      <c r="IP59" s="312"/>
      <c r="IQ59" s="312"/>
      <c r="IR59" s="312"/>
      <c r="IS59" s="312"/>
      <c r="IT59" s="312"/>
    </row>
    <row r="60" spans="1:254" s="313" customFormat="1" ht="23.25" customHeight="1">
      <c r="A60" s="708">
        <v>52</v>
      </c>
      <c r="B60" s="696" t="s">
        <v>273</v>
      </c>
      <c r="C60" s="691">
        <v>1</v>
      </c>
      <c r="D60" s="691">
        <v>1</v>
      </c>
      <c r="E60" s="692">
        <f t="shared" si="0"/>
        <v>100</v>
      </c>
      <c r="F60" s="691">
        <v>11</v>
      </c>
      <c r="G60" s="691">
        <v>0</v>
      </c>
      <c r="H60" s="691">
        <v>1</v>
      </c>
      <c r="I60" s="693">
        <f t="shared" si="1"/>
        <v>12</v>
      </c>
      <c r="J60" s="691">
        <v>1</v>
      </c>
      <c r="K60" s="695">
        <f t="shared" si="2"/>
        <v>9.090909090909092</v>
      </c>
      <c r="L60" s="691">
        <v>0</v>
      </c>
      <c r="M60" s="695"/>
      <c r="N60" s="691">
        <v>0</v>
      </c>
      <c r="O60" s="692"/>
      <c r="P60" s="693">
        <f t="shared" si="4"/>
        <v>1</v>
      </c>
      <c r="Q60" s="691">
        <v>0</v>
      </c>
      <c r="R60" s="692">
        <f t="shared" si="5"/>
        <v>0</v>
      </c>
      <c r="S60" s="691">
        <v>0</v>
      </c>
      <c r="T60" s="692"/>
      <c r="U60" s="691">
        <v>0</v>
      </c>
      <c r="V60" s="692"/>
      <c r="W60" s="693">
        <f t="shared" si="6"/>
        <v>0</v>
      </c>
      <c r="X60" s="694">
        <v>0</v>
      </c>
      <c r="Y60" s="709">
        <v>0</v>
      </c>
      <c r="Z60" s="311"/>
      <c r="AA60" s="311"/>
      <c r="AB60" s="311"/>
      <c r="AC60" s="451"/>
      <c r="AD60" s="312"/>
      <c r="AE60" s="312"/>
      <c r="AF60" s="312"/>
      <c r="AG60" s="312"/>
      <c r="AH60" s="312"/>
      <c r="AI60" s="312"/>
      <c r="AJ60" s="312"/>
      <c r="AK60" s="312"/>
      <c r="AL60" s="312"/>
      <c r="AM60" s="312"/>
      <c r="AN60" s="312"/>
      <c r="AO60" s="312"/>
      <c r="AP60" s="312"/>
      <c r="AQ60" s="312"/>
      <c r="AR60" s="312"/>
      <c r="AS60" s="312"/>
      <c r="AT60" s="312"/>
      <c r="AU60" s="312"/>
      <c r="AV60" s="312"/>
      <c r="AW60" s="312"/>
      <c r="AX60" s="312"/>
      <c r="AY60" s="312"/>
      <c r="AZ60" s="312"/>
      <c r="BA60" s="312"/>
      <c r="BB60" s="312"/>
      <c r="BC60" s="312"/>
      <c r="BD60" s="312"/>
      <c r="BE60" s="312"/>
      <c r="BF60" s="312"/>
      <c r="BG60" s="312"/>
      <c r="BH60" s="312"/>
      <c r="BI60" s="312"/>
      <c r="BJ60" s="312"/>
      <c r="BK60" s="312"/>
      <c r="BL60" s="312"/>
      <c r="BM60" s="312"/>
      <c r="BN60" s="312"/>
      <c r="BO60" s="312"/>
      <c r="BP60" s="312"/>
      <c r="BQ60" s="312"/>
      <c r="BR60" s="312"/>
      <c r="BS60" s="312"/>
      <c r="BT60" s="312"/>
      <c r="BU60" s="312"/>
      <c r="BV60" s="312"/>
      <c r="BW60" s="312"/>
      <c r="BX60" s="312"/>
      <c r="BY60" s="312"/>
      <c r="BZ60" s="312"/>
      <c r="CA60" s="312"/>
      <c r="CB60" s="312"/>
      <c r="CC60" s="312"/>
      <c r="CD60" s="312"/>
      <c r="CE60" s="312"/>
      <c r="CF60" s="312"/>
      <c r="CG60" s="312"/>
      <c r="CH60" s="312"/>
      <c r="CI60" s="312"/>
      <c r="CJ60" s="312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312"/>
      <c r="CZ60" s="312"/>
      <c r="DA60" s="312"/>
      <c r="DB60" s="312"/>
      <c r="DC60" s="312"/>
      <c r="DD60" s="312"/>
      <c r="DE60" s="312"/>
      <c r="DF60" s="312"/>
      <c r="DG60" s="312"/>
      <c r="DH60" s="312"/>
      <c r="DI60" s="312"/>
      <c r="DJ60" s="312"/>
      <c r="DK60" s="312"/>
      <c r="DL60" s="312"/>
      <c r="DM60" s="312"/>
      <c r="DN60" s="312"/>
      <c r="DO60" s="312"/>
      <c r="DP60" s="312"/>
      <c r="DQ60" s="312"/>
      <c r="DR60" s="312"/>
      <c r="DS60" s="312"/>
      <c r="DT60" s="312"/>
      <c r="DU60" s="312"/>
      <c r="DV60" s="312"/>
      <c r="DW60" s="312"/>
      <c r="DX60" s="312"/>
      <c r="DY60" s="312"/>
      <c r="DZ60" s="312"/>
      <c r="EA60" s="312"/>
      <c r="EB60" s="312"/>
      <c r="EC60" s="312"/>
      <c r="ED60" s="312"/>
      <c r="EE60" s="312"/>
      <c r="EF60" s="312"/>
      <c r="EG60" s="312"/>
      <c r="EH60" s="312"/>
      <c r="EI60" s="312"/>
      <c r="EJ60" s="312"/>
      <c r="EK60" s="312"/>
      <c r="EL60" s="312"/>
      <c r="EM60" s="312"/>
      <c r="EN60" s="312"/>
      <c r="EO60" s="312"/>
      <c r="EP60" s="312"/>
      <c r="EQ60" s="312"/>
      <c r="ER60" s="312"/>
      <c r="ES60" s="312"/>
      <c r="ET60" s="312"/>
      <c r="EU60" s="312"/>
      <c r="EV60" s="312"/>
      <c r="EW60" s="312"/>
      <c r="EX60" s="312"/>
      <c r="EY60" s="312"/>
      <c r="EZ60" s="312"/>
      <c r="FA60" s="312"/>
      <c r="FB60" s="312"/>
      <c r="FC60" s="312"/>
      <c r="FD60" s="312"/>
      <c r="FE60" s="312"/>
      <c r="FF60" s="312"/>
      <c r="FG60" s="312"/>
      <c r="FH60" s="312"/>
      <c r="FI60" s="312"/>
      <c r="FJ60" s="312"/>
      <c r="FK60" s="312"/>
      <c r="FL60" s="312"/>
      <c r="FM60" s="312"/>
      <c r="FN60" s="312"/>
      <c r="FO60" s="312"/>
      <c r="FP60" s="312"/>
      <c r="FQ60" s="312"/>
      <c r="FR60" s="312"/>
      <c r="FS60" s="312"/>
      <c r="FT60" s="312"/>
      <c r="FU60" s="312"/>
      <c r="FV60" s="312"/>
      <c r="FW60" s="312"/>
      <c r="FX60" s="312"/>
      <c r="FY60" s="312"/>
      <c r="FZ60" s="312"/>
      <c r="GA60" s="312"/>
      <c r="GB60" s="312"/>
      <c r="GC60" s="312"/>
      <c r="GD60" s="312"/>
      <c r="GE60" s="312"/>
      <c r="GF60" s="312"/>
      <c r="GG60" s="312"/>
      <c r="GH60" s="312"/>
      <c r="GI60" s="312"/>
      <c r="GJ60" s="312"/>
      <c r="GK60" s="312"/>
      <c r="GL60" s="312"/>
      <c r="GM60" s="312"/>
      <c r="GN60" s="312"/>
      <c r="GO60" s="312"/>
      <c r="GP60" s="312"/>
      <c r="GQ60" s="312"/>
      <c r="GR60" s="312"/>
      <c r="GS60" s="312"/>
      <c r="GT60" s="312"/>
      <c r="GU60" s="312"/>
      <c r="GV60" s="312"/>
      <c r="GW60" s="312"/>
      <c r="GX60" s="312"/>
      <c r="GY60" s="312"/>
      <c r="GZ60" s="312"/>
      <c r="HA60" s="312"/>
      <c r="HB60" s="312"/>
      <c r="HC60" s="312"/>
      <c r="HD60" s="312"/>
      <c r="HE60" s="312"/>
      <c r="HF60" s="312"/>
      <c r="HG60" s="312"/>
      <c r="HH60" s="312"/>
      <c r="HI60" s="312"/>
      <c r="HJ60" s="312"/>
      <c r="HK60" s="312"/>
      <c r="HL60" s="312"/>
      <c r="HM60" s="312"/>
      <c r="HN60" s="312"/>
      <c r="HO60" s="312"/>
      <c r="HP60" s="312"/>
      <c r="HQ60" s="312"/>
      <c r="HR60" s="312"/>
      <c r="HS60" s="312"/>
      <c r="HT60" s="312"/>
      <c r="HU60" s="312"/>
      <c r="HV60" s="312"/>
      <c r="HW60" s="312"/>
      <c r="HX60" s="312"/>
      <c r="HY60" s="312"/>
      <c r="HZ60" s="312"/>
      <c r="IA60" s="312"/>
      <c r="IB60" s="312"/>
      <c r="IC60" s="312"/>
      <c r="ID60" s="312"/>
      <c r="IE60" s="312"/>
      <c r="IF60" s="312"/>
      <c r="IG60" s="312"/>
      <c r="IH60" s="312"/>
      <c r="II60" s="312"/>
      <c r="IJ60" s="312"/>
      <c r="IK60" s="312"/>
      <c r="IL60" s="312"/>
      <c r="IM60" s="312"/>
      <c r="IN60" s="312"/>
      <c r="IO60" s="312"/>
      <c r="IP60" s="312"/>
      <c r="IQ60" s="312"/>
      <c r="IR60" s="312"/>
      <c r="IS60" s="312"/>
      <c r="IT60" s="312"/>
    </row>
    <row r="61" spans="1:254" s="313" customFormat="1" ht="21" customHeight="1">
      <c r="A61" s="708">
        <v>53</v>
      </c>
      <c r="B61" s="696" t="s">
        <v>274</v>
      </c>
      <c r="C61" s="691">
        <v>1</v>
      </c>
      <c r="D61" s="691">
        <v>1</v>
      </c>
      <c r="E61" s="692">
        <f t="shared" si="0"/>
        <v>100</v>
      </c>
      <c r="F61" s="691">
        <v>3</v>
      </c>
      <c r="G61" s="691">
        <v>0</v>
      </c>
      <c r="H61" s="691">
        <v>0</v>
      </c>
      <c r="I61" s="693">
        <f t="shared" si="1"/>
        <v>3</v>
      </c>
      <c r="J61" s="691">
        <v>3</v>
      </c>
      <c r="K61" s="695">
        <f t="shared" si="2"/>
        <v>100</v>
      </c>
      <c r="L61" s="691">
        <v>0</v>
      </c>
      <c r="M61" s="695"/>
      <c r="N61" s="691">
        <v>0</v>
      </c>
      <c r="O61" s="692"/>
      <c r="P61" s="693">
        <f t="shared" si="4"/>
        <v>3</v>
      </c>
      <c r="Q61" s="691">
        <v>0</v>
      </c>
      <c r="R61" s="692">
        <f t="shared" si="5"/>
        <v>0</v>
      </c>
      <c r="S61" s="691">
        <v>0</v>
      </c>
      <c r="T61" s="692"/>
      <c r="U61" s="691">
        <v>0</v>
      </c>
      <c r="V61" s="692"/>
      <c r="W61" s="693">
        <f t="shared" si="6"/>
        <v>0</v>
      </c>
      <c r="X61" s="694">
        <v>0</v>
      </c>
      <c r="Y61" s="709">
        <v>0</v>
      </c>
      <c r="Z61" s="311"/>
      <c r="AA61" s="311"/>
      <c r="AB61" s="311"/>
      <c r="AC61" s="451"/>
      <c r="AD61" s="312"/>
      <c r="AE61" s="312"/>
      <c r="AF61" s="312"/>
      <c r="AG61" s="312"/>
      <c r="AH61" s="312"/>
      <c r="AI61" s="312"/>
      <c r="AJ61" s="312"/>
      <c r="AK61" s="312"/>
      <c r="AL61" s="312"/>
      <c r="AM61" s="312"/>
      <c r="AN61" s="312"/>
      <c r="AO61" s="312"/>
      <c r="AP61" s="312"/>
      <c r="AQ61" s="312"/>
      <c r="AR61" s="312"/>
      <c r="AS61" s="312"/>
      <c r="AT61" s="312"/>
      <c r="AU61" s="312"/>
      <c r="AV61" s="312"/>
      <c r="AW61" s="312"/>
      <c r="AX61" s="312"/>
      <c r="AY61" s="312"/>
      <c r="AZ61" s="312"/>
      <c r="BA61" s="312"/>
      <c r="BB61" s="312"/>
      <c r="BC61" s="312"/>
      <c r="BD61" s="312"/>
      <c r="BE61" s="312"/>
      <c r="BF61" s="312"/>
      <c r="BG61" s="312"/>
      <c r="BH61" s="312"/>
      <c r="BI61" s="312"/>
      <c r="BJ61" s="312"/>
      <c r="BK61" s="312"/>
      <c r="BL61" s="312"/>
      <c r="BM61" s="312"/>
      <c r="BN61" s="312"/>
      <c r="BO61" s="312"/>
      <c r="BP61" s="312"/>
      <c r="BQ61" s="312"/>
      <c r="BR61" s="312"/>
      <c r="BS61" s="312"/>
      <c r="BT61" s="312"/>
      <c r="BU61" s="312"/>
      <c r="BV61" s="312"/>
      <c r="BW61" s="312"/>
      <c r="BX61" s="312"/>
      <c r="BY61" s="312"/>
      <c r="BZ61" s="312"/>
      <c r="CA61" s="312"/>
      <c r="CB61" s="312"/>
      <c r="CC61" s="312"/>
      <c r="CD61" s="312"/>
      <c r="CE61" s="312"/>
      <c r="CF61" s="312"/>
      <c r="CG61" s="312"/>
      <c r="CH61" s="312"/>
      <c r="CI61" s="312"/>
      <c r="CJ61" s="312"/>
      <c r="CK61" s="312"/>
      <c r="CL61" s="312"/>
      <c r="CM61" s="312"/>
      <c r="CN61" s="312"/>
      <c r="CO61" s="312"/>
      <c r="CP61" s="312"/>
      <c r="CQ61" s="312"/>
      <c r="CR61" s="312"/>
      <c r="CS61" s="312"/>
      <c r="CT61" s="312"/>
      <c r="CU61" s="312"/>
      <c r="CV61" s="312"/>
      <c r="CW61" s="312"/>
      <c r="CX61" s="312"/>
      <c r="CY61" s="312"/>
      <c r="CZ61" s="312"/>
      <c r="DA61" s="312"/>
      <c r="DB61" s="312"/>
      <c r="DC61" s="312"/>
      <c r="DD61" s="312"/>
      <c r="DE61" s="312"/>
      <c r="DF61" s="312"/>
      <c r="DG61" s="312"/>
      <c r="DH61" s="312"/>
      <c r="DI61" s="312"/>
      <c r="DJ61" s="312"/>
      <c r="DK61" s="312"/>
      <c r="DL61" s="312"/>
      <c r="DM61" s="312"/>
      <c r="DN61" s="312"/>
      <c r="DO61" s="312"/>
      <c r="DP61" s="312"/>
      <c r="DQ61" s="312"/>
      <c r="DR61" s="312"/>
      <c r="DS61" s="312"/>
      <c r="DT61" s="312"/>
      <c r="DU61" s="312"/>
      <c r="DV61" s="312"/>
      <c r="DW61" s="312"/>
      <c r="DX61" s="312"/>
      <c r="DY61" s="312"/>
      <c r="DZ61" s="312"/>
      <c r="EA61" s="312"/>
      <c r="EB61" s="312"/>
      <c r="EC61" s="312"/>
      <c r="ED61" s="312"/>
      <c r="EE61" s="312"/>
      <c r="EF61" s="312"/>
      <c r="EG61" s="312"/>
      <c r="EH61" s="312"/>
      <c r="EI61" s="312"/>
      <c r="EJ61" s="312"/>
      <c r="EK61" s="312"/>
      <c r="EL61" s="312"/>
      <c r="EM61" s="312"/>
      <c r="EN61" s="312"/>
      <c r="EO61" s="312"/>
      <c r="EP61" s="312"/>
      <c r="EQ61" s="312"/>
      <c r="ER61" s="312"/>
      <c r="ES61" s="312"/>
      <c r="ET61" s="312"/>
      <c r="EU61" s="312"/>
      <c r="EV61" s="312"/>
      <c r="EW61" s="312"/>
      <c r="EX61" s="312"/>
      <c r="EY61" s="312"/>
      <c r="EZ61" s="312"/>
      <c r="FA61" s="312"/>
      <c r="FB61" s="312"/>
      <c r="FC61" s="312"/>
      <c r="FD61" s="312"/>
      <c r="FE61" s="312"/>
      <c r="FF61" s="312"/>
      <c r="FG61" s="312"/>
      <c r="FH61" s="312"/>
      <c r="FI61" s="312"/>
      <c r="FJ61" s="312"/>
      <c r="FK61" s="312"/>
      <c r="FL61" s="312"/>
      <c r="FM61" s="312"/>
      <c r="FN61" s="312"/>
      <c r="FO61" s="312"/>
      <c r="FP61" s="312"/>
      <c r="FQ61" s="312"/>
      <c r="FR61" s="312"/>
      <c r="FS61" s="312"/>
      <c r="FT61" s="312"/>
      <c r="FU61" s="312"/>
      <c r="FV61" s="312"/>
      <c r="FW61" s="312"/>
      <c r="FX61" s="312"/>
      <c r="FY61" s="312"/>
      <c r="FZ61" s="312"/>
      <c r="GA61" s="312"/>
      <c r="GB61" s="312"/>
      <c r="GC61" s="312"/>
      <c r="GD61" s="312"/>
      <c r="GE61" s="312"/>
      <c r="GF61" s="312"/>
      <c r="GG61" s="312"/>
      <c r="GH61" s="312"/>
      <c r="GI61" s="312"/>
      <c r="GJ61" s="312"/>
      <c r="GK61" s="312"/>
      <c r="GL61" s="312"/>
      <c r="GM61" s="312"/>
      <c r="GN61" s="312"/>
      <c r="GO61" s="312"/>
      <c r="GP61" s="312"/>
      <c r="GQ61" s="312"/>
      <c r="GR61" s="312"/>
      <c r="GS61" s="312"/>
      <c r="GT61" s="312"/>
      <c r="GU61" s="312"/>
      <c r="GV61" s="312"/>
      <c r="GW61" s="312"/>
      <c r="GX61" s="312"/>
      <c r="GY61" s="312"/>
      <c r="GZ61" s="312"/>
      <c r="HA61" s="312"/>
      <c r="HB61" s="312"/>
      <c r="HC61" s="312"/>
      <c r="HD61" s="312"/>
      <c r="HE61" s="312"/>
      <c r="HF61" s="312"/>
      <c r="HG61" s="312"/>
      <c r="HH61" s="312"/>
      <c r="HI61" s="312"/>
      <c r="HJ61" s="312"/>
      <c r="HK61" s="312"/>
      <c r="HL61" s="312"/>
      <c r="HM61" s="312"/>
      <c r="HN61" s="312"/>
      <c r="HO61" s="312"/>
      <c r="HP61" s="312"/>
      <c r="HQ61" s="312"/>
      <c r="HR61" s="312"/>
      <c r="HS61" s="312"/>
      <c r="HT61" s="312"/>
      <c r="HU61" s="312"/>
      <c r="HV61" s="312"/>
      <c r="HW61" s="312"/>
      <c r="HX61" s="312"/>
      <c r="HY61" s="312"/>
      <c r="HZ61" s="312"/>
      <c r="IA61" s="312"/>
      <c r="IB61" s="312"/>
      <c r="IC61" s="312"/>
      <c r="ID61" s="312"/>
      <c r="IE61" s="312"/>
      <c r="IF61" s="312"/>
      <c r="IG61" s="312"/>
      <c r="IH61" s="312"/>
      <c r="II61" s="312"/>
      <c r="IJ61" s="312"/>
      <c r="IK61" s="312"/>
      <c r="IL61" s="312"/>
      <c r="IM61" s="312"/>
      <c r="IN61" s="312"/>
      <c r="IO61" s="312"/>
      <c r="IP61" s="312"/>
      <c r="IQ61" s="312"/>
      <c r="IR61" s="312"/>
      <c r="IS61" s="312"/>
      <c r="IT61" s="312"/>
    </row>
    <row r="62" spans="1:254" s="313" customFormat="1" ht="21.75" customHeight="1">
      <c r="A62" s="708">
        <v>54</v>
      </c>
      <c r="B62" s="696" t="s">
        <v>275</v>
      </c>
      <c r="C62" s="691">
        <v>1</v>
      </c>
      <c r="D62" s="691">
        <v>1</v>
      </c>
      <c r="E62" s="692">
        <f t="shared" si="0"/>
        <v>100</v>
      </c>
      <c r="F62" s="691">
        <v>9</v>
      </c>
      <c r="G62" s="691">
        <v>0</v>
      </c>
      <c r="H62" s="691">
        <v>0</v>
      </c>
      <c r="I62" s="693">
        <f t="shared" si="1"/>
        <v>9</v>
      </c>
      <c r="J62" s="691">
        <v>9</v>
      </c>
      <c r="K62" s="695">
        <f t="shared" si="2"/>
        <v>100</v>
      </c>
      <c r="L62" s="691">
        <v>0</v>
      </c>
      <c r="M62" s="695"/>
      <c r="N62" s="691">
        <v>0</v>
      </c>
      <c r="O62" s="692"/>
      <c r="P62" s="693">
        <f t="shared" si="4"/>
        <v>9</v>
      </c>
      <c r="Q62" s="691">
        <v>0</v>
      </c>
      <c r="R62" s="692">
        <f t="shared" si="5"/>
        <v>0</v>
      </c>
      <c r="S62" s="691">
        <v>0</v>
      </c>
      <c r="T62" s="692"/>
      <c r="U62" s="691">
        <v>0</v>
      </c>
      <c r="V62" s="692"/>
      <c r="W62" s="693">
        <f t="shared" si="6"/>
        <v>0</v>
      </c>
      <c r="X62" s="694">
        <v>0</v>
      </c>
      <c r="Y62" s="709">
        <v>0</v>
      </c>
      <c r="Z62" s="311"/>
      <c r="AA62" s="311"/>
      <c r="AB62" s="311"/>
      <c r="AC62" s="451"/>
      <c r="AD62" s="312"/>
      <c r="AE62" s="312"/>
      <c r="AF62" s="312"/>
      <c r="AG62" s="312"/>
      <c r="AH62" s="312"/>
      <c r="AI62" s="312"/>
      <c r="AJ62" s="312"/>
      <c r="AK62" s="312"/>
      <c r="AL62" s="312"/>
      <c r="AM62" s="312"/>
      <c r="AN62" s="312"/>
      <c r="AO62" s="312"/>
      <c r="AP62" s="312"/>
      <c r="AQ62" s="312"/>
      <c r="AR62" s="312"/>
      <c r="AS62" s="312"/>
      <c r="AT62" s="312"/>
      <c r="AU62" s="312"/>
      <c r="AV62" s="312"/>
      <c r="AW62" s="312"/>
      <c r="AX62" s="312"/>
      <c r="AY62" s="312"/>
      <c r="AZ62" s="312"/>
      <c r="BA62" s="312"/>
      <c r="BB62" s="312"/>
      <c r="BC62" s="312"/>
      <c r="BD62" s="312"/>
      <c r="BE62" s="312"/>
      <c r="BF62" s="312"/>
      <c r="BG62" s="312"/>
      <c r="BH62" s="312"/>
      <c r="BI62" s="312"/>
      <c r="BJ62" s="312"/>
      <c r="BK62" s="312"/>
      <c r="BL62" s="312"/>
      <c r="BM62" s="312"/>
      <c r="BN62" s="312"/>
      <c r="BO62" s="312"/>
      <c r="BP62" s="312"/>
      <c r="BQ62" s="312"/>
      <c r="BR62" s="312"/>
      <c r="BS62" s="312"/>
      <c r="BT62" s="312"/>
      <c r="BU62" s="312"/>
      <c r="BV62" s="312"/>
      <c r="BW62" s="312"/>
      <c r="BX62" s="312"/>
      <c r="BY62" s="312"/>
      <c r="BZ62" s="312"/>
      <c r="CA62" s="312"/>
      <c r="CB62" s="312"/>
      <c r="CC62" s="312"/>
      <c r="CD62" s="312"/>
      <c r="CE62" s="312"/>
      <c r="CF62" s="312"/>
      <c r="CG62" s="312"/>
      <c r="CH62" s="312"/>
      <c r="CI62" s="312"/>
      <c r="CJ62" s="312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312"/>
      <c r="CZ62" s="312"/>
      <c r="DA62" s="312"/>
      <c r="DB62" s="312"/>
      <c r="DC62" s="312"/>
      <c r="DD62" s="312"/>
      <c r="DE62" s="312"/>
      <c r="DF62" s="312"/>
      <c r="DG62" s="312"/>
      <c r="DH62" s="312"/>
      <c r="DI62" s="312"/>
      <c r="DJ62" s="312"/>
      <c r="DK62" s="312"/>
      <c r="DL62" s="312"/>
      <c r="DM62" s="312"/>
      <c r="DN62" s="312"/>
      <c r="DO62" s="312"/>
      <c r="DP62" s="312"/>
      <c r="DQ62" s="312"/>
      <c r="DR62" s="312"/>
      <c r="DS62" s="312"/>
      <c r="DT62" s="312"/>
      <c r="DU62" s="312"/>
      <c r="DV62" s="312"/>
      <c r="DW62" s="312"/>
      <c r="DX62" s="312"/>
      <c r="DY62" s="312"/>
      <c r="DZ62" s="312"/>
      <c r="EA62" s="312"/>
      <c r="EB62" s="312"/>
      <c r="EC62" s="312"/>
      <c r="ED62" s="312"/>
      <c r="EE62" s="312"/>
      <c r="EF62" s="312"/>
      <c r="EG62" s="312"/>
      <c r="EH62" s="312"/>
      <c r="EI62" s="312"/>
      <c r="EJ62" s="312"/>
      <c r="EK62" s="312"/>
      <c r="EL62" s="312"/>
      <c r="EM62" s="312"/>
      <c r="EN62" s="312"/>
      <c r="EO62" s="312"/>
      <c r="EP62" s="312"/>
      <c r="EQ62" s="312"/>
      <c r="ER62" s="312"/>
      <c r="ES62" s="312"/>
      <c r="ET62" s="312"/>
      <c r="EU62" s="312"/>
      <c r="EV62" s="312"/>
      <c r="EW62" s="312"/>
      <c r="EX62" s="312"/>
      <c r="EY62" s="312"/>
      <c r="EZ62" s="312"/>
      <c r="FA62" s="312"/>
      <c r="FB62" s="312"/>
      <c r="FC62" s="312"/>
      <c r="FD62" s="312"/>
      <c r="FE62" s="312"/>
      <c r="FF62" s="312"/>
      <c r="FG62" s="312"/>
      <c r="FH62" s="312"/>
      <c r="FI62" s="312"/>
      <c r="FJ62" s="312"/>
      <c r="FK62" s="312"/>
      <c r="FL62" s="312"/>
      <c r="FM62" s="312"/>
      <c r="FN62" s="312"/>
      <c r="FO62" s="312"/>
      <c r="FP62" s="312"/>
      <c r="FQ62" s="312"/>
      <c r="FR62" s="312"/>
      <c r="FS62" s="312"/>
      <c r="FT62" s="312"/>
      <c r="FU62" s="312"/>
      <c r="FV62" s="312"/>
      <c r="FW62" s="312"/>
      <c r="FX62" s="312"/>
      <c r="FY62" s="312"/>
      <c r="FZ62" s="312"/>
      <c r="GA62" s="312"/>
      <c r="GB62" s="312"/>
      <c r="GC62" s="312"/>
      <c r="GD62" s="312"/>
      <c r="GE62" s="312"/>
      <c r="GF62" s="312"/>
      <c r="GG62" s="312"/>
      <c r="GH62" s="312"/>
      <c r="GI62" s="312"/>
      <c r="GJ62" s="312"/>
      <c r="GK62" s="312"/>
      <c r="GL62" s="312"/>
      <c r="GM62" s="312"/>
      <c r="GN62" s="312"/>
      <c r="GO62" s="312"/>
      <c r="GP62" s="312"/>
      <c r="GQ62" s="312"/>
      <c r="GR62" s="312"/>
      <c r="GS62" s="312"/>
      <c r="GT62" s="312"/>
      <c r="GU62" s="312"/>
      <c r="GV62" s="312"/>
      <c r="GW62" s="312"/>
      <c r="GX62" s="312"/>
      <c r="GY62" s="312"/>
      <c r="GZ62" s="312"/>
      <c r="HA62" s="312"/>
      <c r="HB62" s="312"/>
      <c r="HC62" s="312"/>
      <c r="HD62" s="312"/>
      <c r="HE62" s="312"/>
      <c r="HF62" s="312"/>
      <c r="HG62" s="312"/>
      <c r="HH62" s="312"/>
      <c r="HI62" s="312"/>
      <c r="HJ62" s="312"/>
      <c r="HK62" s="312"/>
      <c r="HL62" s="312"/>
      <c r="HM62" s="312"/>
      <c r="HN62" s="312"/>
      <c r="HO62" s="312"/>
      <c r="HP62" s="312"/>
      <c r="HQ62" s="312"/>
      <c r="HR62" s="312"/>
      <c r="HS62" s="312"/>
      <c r="HT62" s="312"/>
      <c r="HU62" s="312"/>
      <c r="HV62" s="312"/>
      <c r="HW62" s="312"/>
      <c r="HX62" s="312"/>
      <c r="HY62" s="312"/>
      <c r="HZ62" s="312"/>
      <c r="IA62" s="312"/>
      <c r="IB62" s="312"/>
      <c r="IC62" s="312"/>
      <c r="ID62" s="312"/>
      <c r="IE62" s="312"/>
      <c r="IF62" s="312"/>
      <c r="IG62" s="312"/>
      <c r="IH62" s="312"/>
      <c r="II62" s="312"/>
      <c r="IJ62" s="312"/>
      <c r="IK62" s="312"/>
      <c r="IL62" s="312"/>
      <c r="IM62" s="312"/>
      <c r="IN62" s="312"/>
      <c r="IO62" s="312"/>
      <c r="IP62" s="312"/>
      <c r="IQ62" s="312"/>
      <c r="IR62" s="312"/>
      <c r="IS62" s="312"/>
      <c r="IT62" s="312"/>
    </row>
    <row r="63" spans="1:254" s="313" customFormat="1" ht="24" customHeight="1">
      <c r="A63" s="708">
        <v>55</v>
      </c>
      <c r="B63" s="696" t="s">
        <v>276</v>
      </c>
      <c r="C63" s="691">
        <v>1</v>
      </c>
      <c r="D63" s="691">
        <v>1</v>
      </c>
      <c r="E63" s="692">
        <f t="shared" si="0"/>
        <v>100</v>
      </c>
      <c r="F63" s="691">
        <v>1</v>
      </c>
      <c r="G63" s="691">
        <v>1</v>
      </c>
      <c r="H63" s="691">
        <v>0</v>
      </c>
      <c r="I63" s="693">
        <f t="shared" si="1"/>
        <v>2</v>
      </c>
      <c r="J63" s="691">
        <v>1</v>
      </c>
      <c r="K63" s="695">
        <f t="shared" si="2"/>
        <v>100</v>
      </c>
      <c r="L63" s="691">
        <v>0</v>
      </c>
      <c r="M63" s="695">
        <f t="shared" si="3"/>
        <v>0</v>
      </c>
      <c r="N63" s="691">
        <v>0</v>
      </c>
      <c r="O63" s="692"/>
      <c r="P63" s="693">
        <f t="shared" si="4"/>
        <v>1</v>
      </c>
      <c r="Q63" s="691">
        <v>0</v>
      </c>
      <c r="R63" s="692">
        <f t="shared" si="5"/>
        <v>0</v>
      </c>
      <c r="S63" s="691">
        <v>0</v>
      </c>
      <c r="T63" s="692"/>
      <c r="U63" s="691">
        <v>0</v>
      </c>
      <c r="V63" s="692"/>
      <c r="W63" s="693">
        <f t="shared" si="6"/>
        <v>0</v>
      </c>
      <c r="X63" s="694">
        <v>0</v>
      </c>
      <c r="Y63" s="709">
        <v>0</v>
      </c>
      <c r="Z63" s="311"/>
      <c r="AA63" s="311"/>
      <c r="AB63" s="311"/>
      <c r="AC63" s="451"/>
      <c r="AD63" s="312"/>
      <c r="AE63" s="312"/>
      <c r="AF63" s="312"/>
      <c r="AG63" s="312"/>
      <c r="AH63" s="312"/>
      <c r="AI63" s="312"/>
      <c r="AJ63" s="312"/>
      <c r="AK63" s="312"/>
      <c r="AL63" s="312"/>
      <c r="AM63" s="312"/>
      <c r="AN63" s="312"/>
      <c r="AO63" s="312"/>
      <c r="AP63" s="312"/>
      <c r="AQ63" s="312"/>
      <c r="AR63" s="312"/>
      <c r="AS63" s="312"/>
      <c r="AT63" s="312"/>
      <c r="AU63" s="312"/>
      <c r="AV63" s="312"/>
      <c r="AW63" s="312"/>
      <c r="AX63" s="312"/>
      <c r="AY63" s="312"/>
      <c r="AZ63" s="312"/>
      <c r="BA63" s="312"/>
      <c r="BB63" s="312"/>
      <c r="BC63" s="312"/>
      <c r="BD63" s="312"/>
      <c r="BE63" s="312"/>
      <c r="BF63" s="312"/>
      <c r="BG63" s="312"/>
      <c r="BH63" s="312"/>
      <c r="BI63" s="312"/>
      <c r="BJ63" s="312"/>
      <c r="BK63" s="312"/>
      <c r="BL63" s="312"/>
      <c r="BM63" s="312"/>
      <c r="BN63" s="312"/>
      <c r="BO63" s="312"/>
      <c r="BP63" s="312"/>
      <c r="BQ63" s="312"/>
      <c r="BR63" s="312"/>
      <c r="BS63" s="312"/>
      <c r="BT63" s="312"/>
      <c r="BU63" s="312"/>
      <c r="BV63" s="312"/>
      <c r="BW63" s="312"/>
      <c r="BX63" s="312"/>
      <c r="BY63" s="312"/>
      <c r="BZ63" s="312"/>
      <c r="CA63" s="312"/>
      <c r="CB63" s="312"/>
      <c r="CC63" s="312"/>
      <c r="CD63" s="312"/>
      <c r="CE63" s="312"/>
      <c r="CF63" s="312"/>
      <c r="CG63" s="312"/>
      <c r="CH63" s="312"/>
      <c r="CI63" s="312"/>
      <c r="CJ63" s="312"/>
      <c r="CK63" s="312"/>
      <c r="CL63" s="312"/>
      <c r="CM63" s="312"/>
      <c r="CN63" s="312"/>
      <c r="CO63" s="312"/>
      <c r="CP63" s="312"/>
      <c r="CQ63" s="312"/>
      <c r="CR63" s="312"/>
      <c r="CS63" s="312"/>
      <c r="CT63" s="312"/>
      <c r="CU63" s="312"/>
      <c r="CV63" s="312"/>
      <c r="CW63" s="312"/>
      <c r="CX63" s="312"/>
      <c r="CY63" s="312"/>
      <c r="CZ63" s="312"/>
      <c r="DA63" s="312"/>
      <c r="DB63" s="312"/>
      <c r="DC63" s="312"/>
      <c r="DD63" s="312"/>
      <c r="DE63" s="312"/>
      <c r="DF63" s="312"/>
      <c r="DG63" s="312"/>
      <c r="DH63" s="312"/>
      <c r="DI63" s="312"/>
      <c r="DJ63" s="312"/>
      <c r="DK63" s="312"/>
      <c r="DL63" s="312"/>
      <c r="DM63" s="312"/>
      <c r="DN63" s="312"/>
      <c r="DO63" s="312"/>
      <c r="DP63" s="312"/>
      <c r="DQ63" s="312"/>
      <c r="DR63" s="312"/>
      <c r="DS63" s="312"/>
      <c r="DT63" s="312"/>
      <c r="DU63" s="312"/>
      <c r="DV63" s="312"/>
      <c r="DW63" s="312"/>
      <c r="DX63" s="312"/>
      <c r="DY63" s="312"/>
      <c r="DZ63" s="312"/>
      <c r="EA63" s="312"/>
      <c r="EB63" s="312"/>
      <c r="EC63" s="312"/>
      <c r="ED63" s="312"/>
      <c r="EE63" s="312"/>
      <c r="EF63" s="312"/>
      <c r="EG63" s="312"/>
      <c r="EH63" s="312"/>
      <c r="EI63" s="312"/>
      <c r="EJ63" s="312"/>
      <c r="EK63" s="312"/>
      <c r="EL63" s="312"/>
      <c r="EM63" s="312"/>
      <c r="EN63" s="312"/>
      <c r="EO63" s="312"/>
      <c r="EP63" s="312"/>
      <c r="EQ63" s="312"/>
      <c r="ER63" s="312"/>
      <c r="ES63" s="312"/>
      <c r="ET63" s="312"/>
      <c r="EU63" s="312"/>
      <c r="EV63" s="312"/>
      <c r="EW63" s="312"/>
      <c r="EX63" s="312"/>
      <c r="EY63" s="312"/>
      <c r="EZ63" s="312"/>
      <c r="FA63" s="312"/>
      <c r="FB63" s="312"/>
      <c r="FC63" s="312"/>
      <c r="FD63" s="312"/>
      <c r="FE63" s="312"/>
      <c r="FF63" s="312"/>
      <c r="FG63" s="312"/>
      <c r="FH63" s="312"/>
      <c r="FI63" s="312"/>
      <c r="FJ63" s="312"/>
      <c r="FK63" s="312"/>
      <c r="FL63" s="312"/>
      <c r="FM63" s="312"/>
      <c r="FN63" s="312"/>
      <c r="FO63" s="312"/>
      <c r="FP63" s="312"/>
      <c r="FQ63" s="312"/>
      <c r="FR63" s="312"/>
      <c r="FS63" s="312"/>
      <c r="FT63" s="312"/>
      <c r="FU63" s="312"/>
      <c r="FV63" s="312"/>
      <c r="FW63" s="312"/>
      <c r="FX63" s="312"/>
      <c r="FY63" s="312"/>
      <c r="FZ63" s="312"/>
      <c r="GA63" s="312"/>
      <c r="GB63" s="312"/>
      <c r="GC63" s="312"/>
      <c r="GD63" s="312"/>
      <c r="GE63" s="312"/>
      <c r="GF63" s="312"/>
      <c r="GG63" s="312"/>
      <c r="GH63" s="312"/>
      <c r="GI63" s="312"/>
      <c r="GJ63" s="312"/>
      <c r="GK63" s="312"/>
      <c r="GL63" s="312"/>
      <c r="GM63" s="312"/>
      <c r="GN63" s="312"/>
      <c r="GO63" s="312"/>
      <c r="GP63" s="312"/>
      <c r="GQ63" s="312"/>
      <c r="GR63" s="312"/>
      <c r="GS63" s="312"/>
      <c r="GT63" s="312"/>
      <c r="GU63" s="312"/>
      <c r="GV63" s="312"/>
      <c r="GW63" s="312"/>
      <c r="GX63" s="312"/>
      <c r="GY63" s="312"/>
      <c r="GZ63" s="312"/>
      <c r="HA63" s="312"/>
      <c r="HB63" s="312"/>
      <c r="HC63" s="312"/>
      <c r="HD63" s="312"/>
      <c r="HE63" s="312"/>
      <c r="HF63" s="312"/>
      <c r="HG63" s="312"/>
      <c r="HH63" s="312"/>
      <c r="HI63" s="312"/>
      <c r="HJ63" s="312"/>
      <c r="HK63" s="312"/>
      <c r="HL63" s="312"/>
      <c r="HM63" s="312"/>
      <c r="HN63" s="312"/>
      <c r="HO63" s="312"/>
      <c r="HP63" s="312"/>
      <c r="HQ63" s="312"/>
      <c r="HR63" s="312"/>
      <c r="HS63" s="312"/>
      <c r="HT63" s="312"/>
      <c r="HU63" s="312"/>
      <c r="HV63" s="312"/>
      <c r="HW63" s="312"/>
      <c r="HX63" s="312"/>
      <c r="HY63" s="312"/>
      <c r="HZ63" s="312"/>
      <c r="IA63" s="312"/>
      <c r="IB63" s="312"/>
      <c r="IC63" s="312"/>
      <c r="ID63" s="312"/>
      <c r="IE63" s="312"/>
      <c r="IF63" s="312"/>
      <c r="IG63" s="312"/>
      <c r="IH63" s="312"/>
      <c r="II63" s="312"/>
      <c r="IJ63" s="312"/>
      <c r="IK63" s="312"/>
      <c r="IL63" s="312"/>
      <c r="IM63" s="312"/>
      <c r="IN63" s="312"/>
      <c r="IO63" s="312"/>
      <c r="IP63" s="312"/>
      <c r="IQ63" s="312"/>
      <c r="IR63" s="312"/>
      <c r="IS63" s="312"/>
      <c r="IT63" s="312"/>
    </row>
    <row r="64" spans="1:254" s="313" customFormat="1" ht="22.5" customHeight="1">
      <c r="A64" s="708">
        <v>56</v>
      </c>
      <c r="B64" s="696" t="s">
        <v>277</v>
      </c>
      <c r="C64" s="691">
        <v>1</v>
      </c>
      <c r="D64" s="691">
        <v>1</v>
      </c>
      <c r="E64" s="692">
        <f t="shared" si="0"/>
        <v>100</v>
      </c>
      <c r="F64" s="691">
        <v>20</v>
      </c>
      <c r="G64" s="691">
        <v>2</v>
      </c>
      <c r="H64" s="691">
        <v>5</v>
      </c>
      <c r="I64" s="693">
        <f t="shared" si="1"/>
        <v>27</v>
      </c>
      <c r="J64" s="691">
        <v>6</v>
      </c>
      <c r="K64" s="695">
        <f t="shared" si="2"/>
        <v>30</v>
      </c>
      <c r="L64" s="691">
        <v>0</v>
      </c>
      <c r="M64" s="695">
        <f t="shared" si="3"/>
        <v>0</v>
      </c>
      <c r="N64" s="691">
        <v>0</v>
      </c>
      <c r="O64" s="692"/>
      <c r="P64" s="693">
        <f t="shared" si="4"/>
        <v>6</v>
      </c>
      <c r="Q64" s="691">
        <v>0</v>
      </c>
      <c r="R64" s="692">
        <f t="shared" si="5"/>
        <v>0</v>
      </c>
      <c r="S64" s="691">
        <v>0</v>
      </c>
      <c r="T64" s="692"/>
      <c r="U64" s="691">
        <v>0</v>
      </c>
      <c r="V64" s="692"/>
      <c r="W64" s="693">
        <f t="shared" si="6"/>
        <v>0</v>
      </c>
      <c r="X64" s="694">
        <v>0</v>
      </c>
      <c r="Y64" s="709">
        <v>0</v>
      </c>
      <c r="Z64" s="311"/>
      <c r="AA64" s="311"/>
      <c r="AB64" s="311"/>
      <c r="AC64" s="451"/>
      <c r="AD64" s="312"/>
      <c r="AE64" s="312"/>
      <c r="AF64" s="312"/>
      <c r="AG64" s="312"/>
      <c r="AH64" s="312"/>
      <c r="AI64" s="312"/>
      <c r="AJ64" s="312"/>
      <c r="AK64" s="312"/>
      <c r="AL64" s="312"/>
      <c r="AM64" s="312"/>
      <c r="AN64" s="312"/>
      <c r="AO64" s="312"/>
      <c r="AP64" s="312"/>
      <c r="AQ64" s="312"/>
      <c r="AR64" s="312"/>
      <c r="AS64" s="312"/>
      <c r="AT64" s="312"/>
      <c r="AU64" s="312"/>
      <c r="AV64" s="312"/>
      <c r="AW64" s="312"/>
      <c r="AX64" s="312"/>
      <c r="AY64" s="312"/>
      <c r="AZ64" s="312"/>
      <c r="BA64" s="312"/>
      <c r="BB64" s="312"/>
      <c r="BC64" s="312"/>
      <c r="BD64" s="312"/>
      <c r="BE64" s="312"/>
      <c r="BF64" s="312"/>
      <c r="BG64" s="312"/>
      <c r="BH64" s="312"/>
      <c r="BI64" s="312"/>
      <c r="BJ64" s="312"/>
      <c r="BK64" s="312"/>
      <c r="BL64" s="312"/>
      <c r="BM64" s="312"/>
      <c r="BN64" s="312"/>
      <c r="BO64" s="312"/>
      <c r="BP64" s="312"/>
      <c r="BQ64" s="312"/>
      <c r="BR64" s="312"/>
      <c r="BS64" s="312"/>
      <c r="BT64" s="312"/>
      <c r="BU64" s="312"/>
      <c r="BV64" s="312"/>
      <c r="BW64" s="312"/>
      <c r="BX64" s="312"/>
      <c r="BY64" s="312"/>
      <c r="BZ64" s="312"/>
      <c r="CA64" s="312"/>
      <c r="CB64" s="312"/>
      <c r="CC64" s="312"/>
      <c r="CD64" s="312"/>
      <c r="CE64" s="312"/>
      <c r="CF64" s="312"/>
      <c r="CG64" s="312"/>
      <c r="CH64" s="312"/>
      <c r="CI64" s="312"/>
      <c r="CJ64" s="312"/>
      <c r="CK64" s="312"/>
      <c r="CL64" s="312"/>
      <c r="CM64" s="312"/>
      <c r="CN64" s="312"/>
      <c r="CO64" s="312"/>
      <c r="CP64" s="312"/>
      <c r="CQ64" s="312"/>
      <c r="CR64" s="312"/>
      <c r="CS64" s="312"/>
      <c r="CT64" s="312"/>
      <c r="CU64" s="312"/>
      <c r="CV64" s="312"/>
      <c r="CW64" s="312"/>
      <c r="CX64" s="312"/>
      <c r="CY64" s="312"/>
      <c r="CZ64" s="312"/>
      <c r="DA64" s="312"/>
      <c r="DB64" s="312"/>
      <c r="DC64" s="312"/>
      <c r="DD64" s="312"/>
      <c r="DE64" s="312"/>
      <c r="DF64" s="312"/>
      <c r="DG64" s="312"/>
      <c r="DH64" s="312"/>
      <c r="DI64" s="312"/>
      <c r="DJ64" s="312"/>
      <c r="DK64" s="312"/>
      <c r="DL64" s="312"/>
      <c r="DM64" s="312"/>
      <c r="DN64" s="312"/>
      <c r="DO64" s="312"/>
      <c r="DP64" s="312"/>
      <c r="DQ64" s="312"/>
      <c r="DR64" s="312"/>
      <c r="DS64" s="312"/>
      <c r="DT64" s="312"/>
      <c r="DU64" s="312"/>
      <c r="DV64" s="312"/>
      <c r="DW64" s="312"/>
      <c r="DX64" s="312"/>
      <c r="DY64" s="312"/>
      <c r="DZ64" s="312"/>
      <c r="EA64" s="312"/>
      <c r="EB64" s="312"/>
      <c r="EC64" s="312"/>
      <c r="ED64" s="312"/>
      <c r="EE64" s="312"/>
      <c r="EF64" s="312"/>
      <c r="EG64" s="312"/>
      <c r="EH64" s="312"/>
      <c r="EI64" s="312"/>
      <c r="EJ64" s="312"/>
      <c r="EK64" s="312"/>
      <c r="EL64" s="312"/>
      <c r="EM64" s="312"/>
      <c r="EN64" s="312"/>
      <c r="EO64" s="312"/>
      <c r="EP64" s="312"/>
      <c r="EQ64" s="312"/>
      <c r="ER64" s="312"/>
      <c r="ES64" s="312"/>
      <c r="ET64" s="312"/>
      <c r="EU64" s="312"/>
      <c r="EV64" s="312"/>
      <c r="EW64" s="312"/>
      <c r="EX64" s="312"/>
      <c r="EY64" s="312"/>
      <c r="EZ64" s="312"/>
      <c r="FA64" s="312"/>
      <c r="FB64" s="312"/>
      <c r="FC64" s="312"/>
      <c r="FD64" s="312"/>
      <c r="FE64" s="312"/>
      <c r="FF64" s="312"/>
      <c r="FG64" s="312"/>
      <c r="FH64" s="312"/>
      <c r="FI64" s="312"/>
      <c r="FJ64" s="312"/>
      <c r="FK64" s="312"/>
      <c r="FL64" s="312"/>
      <c r="FM64" s="312"/>
      <c r="FN64" s="312"/>
      <c r="FO64" s="312"/>
      <c r="FP64" s="312"/>
      <c r="FQ64" s="312"/>
      <c r="FR64" s="312"/>
      <c r="FS64" s="312"/>
      <c r="FT64" s="312"/>
      <c r="FU64" s="312"/>
      <c r="FV64" s="312"/>
      <c r="FW64" s="312"/>
      <c r="FX64" s="312"/>
      <c r="FY64" s="312"/>
      <c r="FZ64" s="312"/>
      <c r="GA64" s="312"/>
      <c r="GB64" s="312"/>
      <c r="GC64" s="312"/>
      <c r="GD64" s="312"/>
      <c r="GE64" s="312"/>
      <c r="GF64" s="312"/>
      <c r="GG64" s="312"/>
      <c r="GH64" s="312"/>
      <c r="GI64" s="312"/>
      <c r="GJ64" s="312"/>
      <c r="GK64" s="312"/>
      <c r="GL64" s="312"/>
      <c r="GM64" s="312"/>
      <c r="GN64" s="312"/>
      <c r="GO64" s="312"/>
      <c r="GP64" s="312"/>
      <c r="GQ64" s="312"/>
      <c r="GR64" s="312"/>
      <c r="GS64" s="312"/>
      <c r="GT64" s="312"/>
      <c r="GU64" s="312"/>
      <c r="GV64" s="312"/>
      <c r="GW64" s="312"/>
      <c r="GX64" s="312"/>
      <c r="GY64" s="312"/>
      <c r="GZ64" s="312"/>
      <c r="HA64" s="312"/>
      <c r="HB64" s="312"/>
      <c r="HC64" s="312"/>
      <c r="HD64" s="312"/>
      <c r="HE64" s="312"/>
      <c r="HF64" s="312"/>
      <c r="HG64" s="312"/>
      <c r="HH64" s="312"/>
      <c r="HI64" s="312"/>
      <c r="HJ64" s="312"/>
      <c r="HK64" s="312"/>
      <c r="HL64" s="312"/>
      <c r="HM64" s="312"/>
      <c r="HN64" s="312"/>
      <c r="HO64" s="312"/>
      <c r="HP64" s="312"/>
      <c r="HQ64" s="312"/>
      <c r="HR64" s="312"/>
      <c r="HS64" s="312"/>
      <c r="HT64" s="312"/>
      <c r="HU64" s="312"/>
      <c r="HV64" s="312"/>
      <c r="HW64" s="312"/>
      <c r="HX64" s="312"/>
      <c r="HY64" s="312"/>
      <c r="HZ64" s="312"/>
      <c r="IA64" s="312"/>
      <c r="IB64" s="312"/>
      <c r="IC64" s="312"/>
      <c r="ID64" s="312"/>
      <c r="IE64" s="312"/>
      <c r="IF64" s="312"/>
      <c r="IG64" s="312"/>
      <c r="IH64" s="312"/>
      <c r="II64" s="312"/>
      <c r="IJ64" s="312"/>
      <c r="IK64" s="312"/>
      <c r="IL64" s="312"/>
      <c r="IM64" s="312"/>
      <c r="IN64" s="312"/>
      <c r="IO64" s="312"/>
      <c r="IP64" s="312"/>
      <c r="IQ64" s="312"/>
      <c r="IR64" s="312"/>
      <c r="IS64" s="312"/>
      <c r="IT64" s="312"/>
    </row>
    <row r="65" spans="1:254" s="313" customFormat="1" ht="21" customHeight="1">
      <c r="A65" s="708">
        <v>57</v>
      </c>
      <c r="B65" s="696" t="s">
        <v>278</v>
      </c>
      <c r="C65" s="691">
        <v>1</v>
      </c>
      <c r="D65" s="691">
        <v>1</v>
      </c>
      <c r="E65" s="692">
        <f t="shared" si="0"/>
        <v>100</v>
      </c>
      <c r="F65" s="691">
        <v>4</v>
      </c>
      <c r="G65" s="691">
        <v>0</v>
      </c>
      <c r="H65" s="691">
        <v>0</v>
      </c>
      <c r="I65" s="693">
        <f t="shared" si="1"/>
        <v>4</v>
      </c>
      <c r="J65" s="691">
        <v>4</v>
      </c>
      <c r="K65" s="695">
        <f t="shared" si="2"/>
        <v>100</v>
      </c>
      <c r="L65" s="691">
        <v>0</v>
      </c>
      <c r="M65" s="695"/>
      <c r="N65" s="691">
        <v>0</v>
      </c>
      <c r="O65" s="692"/>
      <c r="P65" s="693">
        <f t="shared" si="4"/>
        <v>4</v>
      </c>
      <c r="Q65" s="691">
        <v>0</v>
      </c>
      <c r="R65" s="692">
        <f t="shared" si="5"/>
        <v>0</v>
      </c>
      <c r="S65" s="691">
        <v>0</v>
      </c>
      <c r="T65" s="692"/>
      <c r="U65" s="691">
        <v>0</v>
      </c>
      <c r="V65" s="692"/>
      <c r="W65" s="693">
        <f t="shared" si="6"/>
        <v>0</v>
      </c>
      <c r="X65" s="694">
        <v>0</v>
      </c>
      <c r="Y65" s="709">
        <v>0</v>
      </c>
      <c r="Z65" s="311"/>
      <c r="AA65" s="311"/>
      <c r="AB65" s="311"/>
      <c r="AC65" s="451"/>
      <c r="AD65" s="312"/>
      <c r="AE65" s="312"/>
      <c r="AF65" s="312"/>
      <c r="AG65" s="312"/>
      <c r="AH65" s="312"/>
      <c r="AI65" s="312"/>
      <c r="AJ65" s="312"/>
      <c r="AK65" s="312"/>
      <c r="AL65" s="312"/>
      <c r="AM65" s="312"/>
      <c r="AN65" s="312"/>
      <c r="AO65" s="312"/>
      <c r="AP65" s="312"/>
      <c r="AQ65" s="312"/>
      <c r="AR65" s="312"/>
      <c r="AS65" s="312"/>
      <c r="AT65" s="312"/>
      <c r="AU65" s="312"/>
      <c r="AV65" s="312"/>
      <c r="AW65" s="312"/>
      <c r="AX65" s="312"/>
      <c r="AY65" s="312"/>
      <c r="AZ65" s="312"/>
      <c r="BA65" s="312"/>
      <c r="BB65" s="312"/>
      <c r="BC65" s="312"/>
      <c r="BD65" s="312"/>
      <c r="BE65" s="312"/>
      <c r="BF65" s="312"/>
      <c r="BG65" s="312"/>
      <c r="BH65" s="312"/>
      <c r="BI65" s="312"/>
      <c r="BJ65" s="312"/>
      <c r="BK65" s="312"/>
      <c r="BL65" s="312"/>
      <c r="BM65" s="312"/>
      <c r="BN65" s="312"/>
      <c r="BO65" s="312"/>
      <c r="BP65" s="312"/>
      <c r="BQ65" s="312"/>
      <c r="BR65" s="312"/>
      <c r="BS65" s="312"/>
      <c r="BT65" s="312"/>
      <c r="BU65" s="312"/>
      <c r="BV65" s="312"/>
      <c r="BW65" s="312"/>
      <c r="BX65" s="312"/>
      <c r="BY65" s="312"/>
      <c r="BZ65" s="312"/>
      <c r="CA65" s="312"/>
      <c r="CB65" s="312"/>
      <c r="CC65" s="312"/>
      <c r="CD65" s="312"/>
      <c r="CE65" s="312"/>
      <c r="CF65" s="312"/>
      <c r="CG65" s="312"/>
      <c r="CH65" s="312"/>
      <c r="CI65" s="312"/>
      <c r="CJ65" s="312"/>
      <c r="CK65" s="312"/>
      <c r="CL65" s="312"/>
      <c r="CM65" s="312"/>
      <c r="CN65" s="312"/>
      <c r="CO65" s="312"/>
      <c r="CP65" s="312"/>
      <c r="CQ65" s="312"/>
      <c r="CR65" s="312"/>
      <c r="CS65" s="312"/>
      <c r="CT65" s="312"/>
      <c r="CU65" s="312"/>
      <c r="CV65" s="312"/>
      <c r="CW65" s="312"/>
      <c r="CX65" s="312"/>
      <c r="CY65" s="312"/>
      <c r="CZ65" s="312"/>
      <c r="DA65" s="312"/>
      <c r="DB65" s="312"/>
      <c r="DC65" s="312"/>
      <c r="DD65" s="312"/>
      <c r="DE65" s="312"/>
      <c r="DF65" s="312"/>
      <c r="DG65" s="312"/>
      <c r="DH65" s="312"/>
      <c r="DI65" s="312"/>
      <c r="DJ65" s="312"/>
      <c r="DK65" s="312"/>
      <c r="DL65" s="312"/>
      <c r="DM65" s="312"/>
      <c r="DN65" s="312"/>
      <c r="DO65" s="312"/>
      <c r="DP65" s="312"/>
      <c r="DQ65" s="312"/>
      <c r="DR65" s="312"/>
      <c r="DS65" s="312"/>
      <c r="DT65" s="312"/>
      <c r="DU65" s="312"/>
      <c r="DV65" s="312"/>
      <c r="DW65" s="312"/>
      <c r="DX65" s="312"/>
      <c r="DY65" s="312"/>
      <c r="DZ65" s="312"/>
      <c r="EA65" s="312"/>
      <c r="EB65" s="312"/>
      <c r="EC65" s="312"/>
      <c r="ED65" s="312"/>
      <c r="EE65" s="312"/>
      <c r="EF65" s="312"/>
      <c r="EG65" s="312"/>
      <c r="EH65" s="312"/>
      <c r="EI65" s="312"/>
      <c r="EJ65" s="312"/>
      <c r="EK65" s="312"/>
      <c r="EL65" s="312"/>
      <c r="EM65" s="312"/>
      <c r="EN65" s="312"/>
      <c r="EO65" s="312"/>
      <c r="EP65" s="312"/>
      <c r="EQ65" s="312"/>
      <c r="ER65" s="312"/>
      <c r="ES65" s="312"/>
      <c r="ET65" s="312"/>
      <c r="EU65" s="312"/>
      <c r="EV65" s="312"/>
      <c r="EW65" s="312"/>
      <c r="EX65" s="312"/>
      <c r="EY65" s="312"/>
      <c r="EZ65" s="312"/>
      <c r="FA65" s="312"/>
      <c r="FB65" s="312"/>
      <c r="FC65" s="312"/>
      <c r="FD65" s="312"/>
      <c r="FE65" s="312"/>
      <c r="FF65" s="312"/>
      <c r="FG65" s="312"/>
      <c r="FH65" s="312"/>
      <c r="FI65" s="312"/>
      <c r="FJ65" s="312"/>
      <c r="FK65" s="312"/>
      <c r="FL65" s="312"/>
      <c r="FM65" s="312"/>
      <c r="FN65" s="312"/>
      <c r="FO65" s="312"/>
      <c r="FP65" s="312"/>
      <c r="FQ65" s="312"/>
      <c r="FR65" s="312"/>
      <c r="FS65" s="312"/>
      <c r="FT65" s="312"/>
      <c r="FU65" s="312"/>
      <c r="FV65" s="312"/>
      <c r="FW65" s="312"/>
      <c r="FX65" s="312"/>
      <c r="FY65" s="312"/>
      <c r="FZ65" s="312"/>
      <c r="GA65" s="312"/>
      <c r="GB65" s="312"/>
      <c r="GC65" s="312"/>
      <c r="GD65" s="312"/>
      <c r="GE65" s="312"/>
      <c r="GF65" s="312"/>
      <c r="GG65" s="312"/>
      <c r="GH65" s="312"/>
      <c r="GI65" s="312"/>
      <c r="GJ65" s="312"/>
      <c r="GK65" s="312"/>
      <c r="GL65" s="312"/>
      <c r="GM65" s="312"/>
      <c r="GN65" s="312"/>
      <c r="GO65" s="312"/>
      <c r="GP65" s="312"/>
      <c r="GQ65" s="312"/>
      <c r="GR65" s="312"/>
      <c r="GS65" s="312"/>
      <c r="GT65" s="312"/>
      <c r="GU65" s="312"/>
      <c r="GV65" s="312"/>
      <c r="GW65" s="312"/>
      <c r="GX65" s="312"/>
      <c r="GY65" s="312"/>
      <c r="GZ65" s="312"/>
      <c r="HA65" s="312"/>
      <c r="HB65" s="312"/>
      <c r="HC65" s="312"/>
      <c r="HD65" s="312"/>
      <c r="HE65" s="312"/>
      <c r="HF65" s="312"/>
      <c r="HG65" s="312"/>
      <c r="HH65" s="312"/>
      <c r="HI65" s="312"/>
      <c r="HJ65" s="312"/>
      <c r="HK65" s="312"/>
      <c r="HL65" s="312"/>
      <c r="HM65" s="312"/>
      <c r="HN65" s="312"/>
      <c r="HO65" s="312"/>
      <c r="HP65" s="312"/>
      <c r="HQ65" s="312"/>
      <c r="HR65" s="312"/>
      <c r="HS65" s="312"/>
      <c r="HT65" s="312"/>
      <c r="HU65" s="312"/>
      <c r="HV65" s="312"/>
      <c r="HW65" s="312"/>
      <c r="HX65" s="312"/>
      <c r="HY65" s="312"/>
      <c r="HZ65" s="312"/>
      <c r="IA65" s="312"/>
      <c r="IB65" s="312"/>
      <c r="IC65" s="312"/>
      <c r="ID65" s="312"/>
      <c r="IE65" s="312"/>
      <c r="IF65" s="312"/>
      <c r="IG65" s="312"/>
      <c r="IH65" s="312"/>
      <c r="II65" s="312"/>
      <c r="IJ65" s="312"/>
      <c r="IK65" s="312"/>
      <c r="IL65" s="312"/>
      <c r="IM65" s="312"/>
      <c r="IN65" s="312"/>
      <c r="IO65" s="312"/>
      <c r="IP65" s="312"/>
      <c r="IQ65" s="312"/>
      <c r="IR65" s="312"/>
      <c r="IS65" s="312"/>
      <c r="IT65" s="312"/>
    </row>
    <row r="66" spans="1:254" s="313" customFormat="1" ht="20.25" customHeight="1">
      <c r="A66" s="708">
        <v>58</v>
      </c>
      <c r="B66" s="696" t="s">
        <v>279</v>
      </c>
      <c r="C66" s="691">
        <v>1</v>
      </c>
      <c r="D66" s="691">
        <v>1</v>
      </c>
      <c r="E66" s="692">
        <f t="shared" si="0"/>
        <v>100</v>
      </c>
      <c r="F66" s="691">
        <v>1</v>
      </c>
      <c r="G66" s="691">
        <v>0</v>
      </c>
      <c r="H66" s="691">
        <v>0</v>
      </c>
      <c r="I66" s="693">
        <f t="shared" si="1"/>
        <v>1</v>
      </c>
      <c r="J66" s="691">
        <v>1</v>
      </c>
      <c r="K66" s="695">
        <f t="shared" si="2"/>
        <v>100</v>
      </c>
      <c r="L66" s="691">
        <v>0</v>
      </c>
      <c r="M66" s="695"/>
      <c r="N66" s="691">
        <v>0</v>
      </c>
      <c r="O66" s="692"/>
      <c r="P66" s="693">
        <f t="shared" si="4"/>
        <v>1</v>
      </c>
      <c r="Q66" s="691">
        <v>0</v>
      </c>
      <c r="R66" s="692">
        <f t="shared" si="5"/>
        <v>0</v>
      </c>
      <c r="S66" s="691">
        <v>0</v>
      </c>
      <c r="T66" s="692"/>
      <c r="U66" s="691">
        <v>0</v>
      </c>
      <c r="V66" s="692"/>
      <c r="W66" s="693">
        <f t="shared" si="6"/>
        <v>0</v>
      </c>
      <c r="X66" s="694">
        <v>0</v>
      </c>
      <c r="Y66" s="709">
        <v>0</v>
      </c>
      <c r="Z66" s="311"/>
      <c r="AA66" s="311"/>
      <c r="AB66" s="311"/>
      <c r="AC66" s="451"/>
      <c r="AD66" s="312"/>
      <c r="AE66" s="312"/>
      <c r="AF66" s="312"/>
      <c r="AG66" s="312"/>
      <c r="AH66" s="312"/>
      <c r="AI66" s="312"/>
      <c r="AJ66" s="312"/>
      <c r="AK66" s="312"/>
      <c r="AL66" s="312"/>
      <c r="AM66" s="312"/>
      <c r="AN66" s="312"/>
      <c r="AO66" s="312"/>
      <c r="AP66" s="312"/>
      <c r="AQ66" s="312"/>
      <c r="AR66" s="312"/>
      <c r="AS66" s="312"/>
      <c r="AT66" s="312"/>
      <c r="AU66" s="312"/>
      <c r="AV66" s="312"/>
      <c r="AW66" s="312"/>
      <c r="AX66" s="312"/>
      <c r="AY66" s="312"/>
      <c r="AZ66" s="312"/>
      <c r="BA66" s="312"/>
      <c r="BB66" s="312"/>
      <c r="BC66" s="312"/>
      <c r="BD66" s="312"/>
      <c r="BE66" s="312"/>
      <c r="BF66" s="312"/>
      <c r="BG66" s="312"/>
      <c r="BH66" s="312"/>
      <c r="BI66" s="312"/>
      <c r="BJ66" s="312"/>
      <c r="BK66" s="312"/>
      <c r="BL66" s="312"/>
      <c r="BM66" s="312"/>
      <c r="BN66" s="312"/>
      <c r="BO66" s="312"/>
      <c r="BP66" s="312"/>
      <c r="BQ66" s="312"/>
      <c r="BR66" s="312"/>
      <c r="BS66" s="312"/>
      <c r="BT66" s="312"/>
      <c r="BU66" s="312"/>
      <c r="BV66" s="312"/>
      <c r="BW66" s="312"/>
      <c r="BX66" s="312"/>
      <c r="BY66" s="312"/>
      <c r="BZ66" s="312"/>
      <c r="CA66" s="312"/>
      <c r="CB66" s="312"/>
      <c r="CC66" s="312"/>
      <c r="CD66" s="312"/>
      <c r="CE66" s="312"/>
      <c r="CF66" s="312"/>
      <c r="CG66" s="312"/>
      <c r="CH66" s="312"/>
      <c r="CI66" s="312"/>
      <c r="CJ66" s="312"/>
      <c r="CK66" s="312"/>
      <c r="CL66" s="312"/>
      <c r="CM66" s="312"/>
      <c r="CN66" s="312"/>
      <c r="CO66" s="312"/>
      <c r="CP66" s="312"/>
      <c r="CQ66" s="312"/>
      <c r="CR66" s="312"/>
      <c r="CS66" s="312"/>
      <c r="CT66" s="312"/>
      <c r="CU66" s="312"/>
      <c r="CV66" s="312"/>
      <c r="CW66" s="312"/>
      <c r="CX66" s="312"/>
      <c r="CY66" s="312"/>
      <c r="CZ66" s="312"/>
      <c r="DA66" s="312"/>
      <c r="DB66" s="312"/>
      <c r="DC66" s="312"/>
      <c r="DD66" s="312"/>
      <c r="DE66" s="312"/>
      <c r="DF66" s="312"/>
      <c r="DG66" s="312"/>
      <c r="DH66" s="312"/>
      <c r="DI66" s="312"/>
      <c r="DJ66" s="312"/>
      <c r="DK66" s="312"/>
      <c r="DL66" s="312"/>
      <c r="DM66" s="312"/>
      <c r="DN66" s="312"/>
      <c r="DO66" s="312"/>
      <c r="DP66" s="312"/>
      <c r="DQ66" s="312"/>
      <c r="DR66" s="312"/>
      <c r="DS66" s="312"/>
      <c r="DT66" s="312"/>
      <c r="DU66" s="312"/>
      <c r="DV66" s="312"/>
      <c r="DW66" s="312"/>
      <c r="DX66" s="312"/>
      <c r="DY66" s="312"/>
      <c r="DZ66" s="312"/>
      <c r="EA66" s="312"/>
      <c r="EB66" s="312"/>
      <c r="EC66" s="312"/>
      <c r="ED66" s="312"/>
      <c r="EE66" s="312"/>
      <c r="EF66" s="312"/>
      <c r="EG66" s="312"/>
      <c r="EH66" s="312"/>
      <c r="EI66" s="312"/>
      <c r="EJ66" s="312"/>
      <c r="EK66" s="312"/>
      <c r="EL66" s="312"/>
      <c r="EM66" s="312"/>
      <c r="EN66" s="312"/>
      <c r="EO66" s="312"/>
      <c r="EP66" s="312"/>
      <c r="EQ66" s="312"/>
      <c r="ER66" s="312"/>
      <c r="ES66" s="312"/>
      <c r="ET66" s="312"/>
      <c r="EU66" s="312"/>
      <c r="EV66" s="312"/>
      <c r="EW66" s="312"/>
      <c r="EX66" s="312"/>
      <c r="EY66" s="312"/>
      <c r="EZ66" s="312"/>
      <c r="FA66" s="312"/>
      <c r="FB66" s="312"/>
      <c r="FC66" s="312"/>
      <c r="FD66" s="312"/>
      <c r="FE66" s="312"/>
      <c r="FF66" s="312"/>
      <c r="FG66" s="312"/>
      <c r="FH66" s="312"/>
      <c r="FI66" s="312"/>
      <c r="FJ66" s="312"/>
      <c r="FK66" s="312"/>
      <c r="FL66" s="312"/>
      <c r="FM66" s="312"/>
      <c r="FN66" s="312"/>
      <c r="FO66" s="312"/>
      <c r="FP66" s="312"/>
      <c r="FQ66" s="312"/>
      <c r="FR66" s="312"/>
      <c r="FS66" s="312"/>
      <c r="FT66" s="312"/>
      <c r="FU66" s="312"/>
      <c r="FV66" s="312"/>
      <c r="FW66" s="312"/>
      <c r="FX66" s="312"/>
      <c r="FY66" s="312"/>
      <c r="FZ66" s="312"/>
      <c r="GA66" s="312"/>
      <c r="GB66" s="312"/>
      <c r="GC66" s="312"/>
      <c r="GD66" s="312"/>
      <c r="GE66" s="312"/>
      <c r="GF66" s="312"/>
      <c r="GG66" s="312"/>
      <c r="GH66" s="312"/>
      <c r="GI66" s="312"/>
      <c r="GJ66" s="312"/>
      <c r="GK66" s="312"/>
      <c r="GL66" s="312"/>
      <c r="GM66" s="312"/>
      <c r="GN66" s="312"/>
      <c r="GO66" s="312"/>
      <c r="GP66" s="312"/>
      <c r="GQ66" s="312"/>
      <c r="GR66" s="312"/>
      <c r="GS66" s="312"/>
      <c r="GT66" s="312"/>
      <c r="GU66" s="312"/>
      <c r="GV66" s="312"/>
      <c r="GW66" s="312"/>
      <c r="GX66" s="312"/>
      <c r="GY66" s="312"/>
      <c r="GZ66" s="312"/>
      <c r="HA66" s="312"/>
      <c r="HB66" s="312"/>
      <c r="HC66" s="312"/>
      <c r="HD66" s="312"/>
      <c r="HE66" s="312"/>
      <c r="HF66" s="312"/>
      <c r="HG66" s="312"/>
      <c r="HH66" s="312"/>
      <c r="HI66" s="312"/>
      <c r="HJ66" s="312"/>
      <c r="HK66" s="312"/>
      <c r="HL66" s="312"/>
      <c r="HM66" s="312"/>
      <c r="HN66" s="312"/>
      <c r="HO66" s="312"/>
      <c r="HP66" s="312"/>
      <c r="HQ66" s="312"/>
      <c r="HR66" s="312"/>
      <c r="HS66" s="312"/>
      <c r="HT66" s="312"/>
      <c r="HU66" s="312"/>
      <c r="HV66" s="312"/>
      <c r="HW66" s="312"/>
      <c r="HX66" s="312"/>
      <c r="HY66" s="312"/>
      <c r="HZ66" s="312"/>
      <c r="IA66" s="312"/>
      <c r="IB66" s="312"/>
      <c r="IC66" s="312"/>
      <c r="ID66" s="312"/>
      <c r="IE66" s="312"/>
      <c r="IF66" s="312"/>
      <c r="IG66" s="312"/>
      <c r="IH66" s="312"/>
      <c r="II66" s="312"/>
      <c r="IJ66" s="312"/>
      <c r="IK66" s="312"/>
      <c r="IL66" s="312"/>
      <c r="IM66" s="312"/>
      <c r="IN66" s="312"/>
      <c r="IO66" s="312"/>
      <c r="IP66" s="312"/>
      <c r="IQ66" s="312"/>
      <c r="IR66" s="312"/>
      <c r="IS66" s="312"/>
      <c r="IT66" s="312"/>
    </row>
    <row r="67" spans="1:254" s="313" customFormat="1" ht="23.25" customHeight="1">
      <c r="A67" s="708">
        <v>59</v>
      </c>
      <c r="B67" s="696" t="s">
        <v>280</v>
      </c>
      <c r="C67" s="691">
        <v>1</v>
      </c>
      <c r="D67" s="691"/>
      <c r="E67" s="692">
        <f t="shared" si="0"/>
        <v>0</v>
      </c>
      <c r="F67" s="691">
        <v>6</v>
      </c>
      <c r="G67" s="691">
        <v>0</v>
      </c>
      <c r="H67" s="691">
        <v>0</v>
      </c>
      <c r="I67" s="693">
        <f t="shared" si="1"/>
        <v>6</v>
      </c>
      <c r="J67" s="691">
        <v>0</v>
      </c>
      <c r="K67" s="695">
        <f t="shared" si="2"/>
        <v>0</v>
      </c>
      <c r="L67" s="691">
        <v>0</v>
      </c>
      <c r="M67" s="695"/>
      <c r="N67" s="691">
        <v>0</v>
      </c>
      <c r="O67" s="692"/>
      <c r="P67" s="693">
        <f t="shared" si="4"/>
        <v>0</v>
      </c>
      <c r="Q67" s="691">
        <v>0</v>
      </c>
      <c r="R67" s="692"/>
      <c r="S67" s="691">
        <v>0</v>
      </c>
      <c r="T67" s="692"/>
      <c r="U67" s="691">
        <v>0</v>
      </c>
      <c r="V67" s="692"/>
      <c r="W67" s="693">
        <f t="shared" si="6"/>
        <v>0</v>
      </c>
      <c r="X67" s="694">
        <v>0</v>
      </c>
      <c r="Y67" s="709">
        <v>0</v>
      </c>
      <c r="Z67" s="311"/>
      <c r="AA67" s="311"/>
      <c r="AB67" s="311"/>
      <c r="AC67" s="451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2"/>
      <c r="AS67" s="312"/>
      <c r="AT67" s="312"/>
      <c r="AU67" s="312"/>
      <c r="AV67" s="312"/>
      <c r="AW67" s="312"/>
      <c r="AX67" s="312"/>
      <c r="AY67" s="312"/>
      <c r="AZ67" s="312"/>
      <c r="BA67" s="312"/>
      <c r="BB67" s="312"/>
      <c r="BC67" s="312"/>
      <c r="BD67" s="312"/>
      <c r="BE67" s="312"/>
      <c r="BF67" s="312"/>
      <c r="BG67" s="312"/>
      <c r="BH67" s="312"/>
      <c r="BI67" s="312"/>
      <c r="BJ67" s="312"/>
      <c r="BK67" s="312"/>
      <c r="BL67" s="312"/>
      <c r="BM67" s="312"/>
      <c r="BN67" s="312"/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2"/>
      <c r="CC67" s="312"/>
      <c r="CD67" s="312"/>
      <c r="CE67" s="312"/>
      <c r="CF67" s="312"/>
      <c r="CG67" s="312"/>
      <c r="CH67" s="312"/>
      <c r="CI67" s="312"/>
      <c r="CJ67" s="312"/>
      <c r="CK67" s="312"/>
      <c r="CL67" s="312"/>
      <c r="CM67" s="312"/>
      <c r="CN67" s="312"/>
      <c r="CO67" s="312"/>
      <c r="CP67" s="312"/>
      <c r="CQ67" s="312"/>
      <c r="CR67" s="312"/>
      <c r="CS67" s="312"/>
      <c r="CT67" s="312"/>
      <c r="CU67" s="312"/>
      <c r="CV67" s="312"/>
      <c r="CW67" s="312"/>
      <c r="CX67" s="312"/>
      <c r="CY67" s="312"/>
      <c r="CZ67" s="312"/>
      <c r="DA67" s="312"/>
      <c r="DB67" s="312"/>
      <c r="DC67" s="312"/>
      <c r="DD67" s="312"/>
      <c r="DE67" s="312"/>
      <c r="DF67" s="312"/>
      <c r="DG67" s="312"/>
      <c r="DH67" s="312"/>
      <c r="DI67" s="312"/>
      <c r="DJ67" s="312"/>
      <c r="DK67" s="312"/>
      <c r="DL67" s="312"/>
      <c r="DM67" s="312"/>
      <c r="DN67" s="312"/>
      <c r="DO67" s="312"/>
      <c r="DP67" s="312"/>
      <c r="DQ67" s="312"/>
      <c r="DR67" s="312"/>
      <c r="DS67" s="312"/>
      <c r="DT67" s="312"/>
      <c r="DU67" s="312"/>
      <c r="DV67" s="312"/>
      <c r="DW67" s="312"/>
      <c r="DX67" s="312"/>
      <c r="DY67" s="312"/>
      <c r="DZ67" s="312"/>
      <c r="EA67" s="312"/>
      <c r="EB67" s="312"/>
      <c r="EC67" s="312"/>
      <c r="ED67" s="312"/>
      <c r="EE67" s="312"/>
      <c r="EF67" s="312"/>
      <c r="EG67" s="312"/>
      <c r="EH67" s="312"/>
      <c r="EI67" s="312"/>
      <c r="EJ67" s="312"/>
      <c r="EK67" s="312"/>
      <c r="EL67" s="312"/>
      <c r="EM67" s="312"/>
      <c r="EN67" s="312"/>
      <c r="EO67" s="312"/>
      <c r="EP67" s="312"/>
      <c r="EQ67" s="312"/>
      <c r="ER67" s="312"/>
      <c r="ES67" s="312"/>
      <c r="ET67" s="312"/>
      <c r="EU67" s="312"/>
      <c r="EV67" s="312"/>
      <c r="EW67" s="312"/>
      <c r="EX67" s="312"/>
      <c r="EY67" s="312"/>
      <c r="EZ67" s="312"/>
      <c r="FA67" s="312"/>
      <c r="FB67" s="312"/>
      <c r="FC67" s="312"/>
      <c r="FD67" s="312"/>
      <c r="FE67" s="312"/>
      <c r="FF67" s="312"/>
      <c r="FG67" s="312"/>
      <c r="FH67" s="312"/>
      <c r="FI67" s="312"/>
      <c r="FJ67" s="312"/>
      <c r="FK67" s="312"/>
      <c r="FL67" s="312"/>
      <c r="FM67" s="312"/>
      <c r="FN67" s="312"/>
      <c r="FO67" s="312"/>
      <c r="FP67" s="312"/>
      <c r="FQ67" s="312"/>
      <c r="FR67" s="312"/>
      <c r="FS67" s="312"/>
      <c r="FT67" s="312"/>
      <c r="FU67" s="312"/>
      <c r="FV67" s="312"/>
      <c r="FW67" s="312"/>
      <c r="FX67" s="312"/>
      <c r="FY67" s="312"/>
      <c r="FZ67" s="312"/>
      <c r="GA67" s="312"/>
      <c r="GB67" s="312"/>
      <c r="GC67" s="312"/>
      <c r="GD67" s="312"/>
      <c r="GE67" s="312"/>
      <c r="GF67" s="312"/>
      <c r="GG67" s="312"/>
      <c r="GH67" s="312"/>
      <c r="GI67" s="312"/>
      <c r="GJ67" s="312"/>
      <c r="GK67" s="312"/>
      <c r="GL67" s="312"/>
      <c r="GM67" s="312"/>
      <c r="GN67" s="312"/>
      <c r="GO67" s="312"/>
      <c r="GP67" s="312"/>
      <c r="GQ67" s="312"/>
      <c r="GR67" s="312"/>
      <c r="GS67" s="312"/>
      <c r="GT67" s="312"/>
      <c r="GU67" s="312"/>
      <c r="GV67" s="312"/>
      <c r="GW67" s="312"/>
      <c r="GX67" s="312"/>
      <c r="GY67" s="312"/>
      <c r="GZ67" s="312"/>
      <c r="HA67" s="312"/>
      <c r="HB67" s="312"/>
      <c r="HC67" s="312"/>
      <c r="HD67" s="312"/>
      <c r="HE67" s="312"/>
      <c r="HF67" s="312"/>
      <c r="HG67" s="312"/>
      <c r="HH67" s="312"/>
      <c r="HI67" s="312"/>
      <c r="HJ67" s="312"/>
      <c r="HK67" s="312"/>
      <c r="HL67" s="312"/>
      <c r="HM67" s="312"/>
      <c r="HN67" s="312"/>
      <c r="HO67" s="312"/>
      <c r="HP67" s="312"/>
      <c r="HQ67" s="312"/>
      <c r="HR67" s="312"/>
      <c r="HS67" s="312"/>
      <c r="HT67" s="312"/>
      <c r="HU67" s="312"/>
      <c r="HV67" s="312"/>
      <c r="HW67" s="312"/>
      <c r="HX67" s="312"/>
      <c r="HY67" s="312"/>
      <c r="HZ67" s="312"/>
      <c r="IA67" s="312"/>
      <c r="IB67" s="312"/>
      <c r="IC67" s="312"/>
      <c r="ID67" s="312"/>
      <c r="IE67" s="312"/>
      <c r="IF67" s="312"/>
      <c r="IG67" s="312"/>
      <c r="IH67" s="312"/>
      <c r="II67" s="312"/>
      <c r="IJ67" s="312"/>
      <c r="IK67" s="312"/>
      <c r="IL67" s="312"/>
      <c r="IM67" s="312"/>
      <c r="IN67" s="312"/>
      <c r="IO67" s="312"/>
      <c r="IP67" s="312"/>
      <c r="IQ67" s="312"/>
      <c r="IR67" s="312"/>
      <c r="IS67" s="312"/>
      <c r="IT67" s="312"/>
    </row>
    <row r="68" spans="1:254" s="313" customFormat="1" ht="21" customHeight="1">
      <c r="A68" s="708">
        <v>60</v>
      </c>
      <c r="B68" s="696" t="s">
        <v>281</v>
      </c>
      <c r="C68" s="691">
        <v>1</v>
      </c>
      <c r="D68" s="691">
        <v>1</v>
      </c>
      <c r="E68" s="692">
        <f t="shared" si="0"/>
        <v>100</v>
      </c>
      <c r="F68" s="691">
        <v>5</v>
      </c>
      <c r="G68" s="691">
        <v>0</v>
      </c>
      <c r="H68" s="691">
        <v>0</v>
      </c>
      <c r="I68" s="693">
        <f t="shared" si="1"/>
        <v>5</v>
      </c>
      <c r="J68" s="691">
        <v>5</v>
      </c>
      <c r="K68" s="695">
        <f t="shared" si="2"/>
        <v>100</v>
      </c>
      <c r="L68" s="691">
        <v>0</v>
      </c>
      <c r="M68" s="695"/>
      <c r="N68" s="691">
        <v>0</v>
      </c>
      <c r="O68" s="692"/>
      <c r="P68" s="693">
        <f t="shared" si="4"/>
        <v>5</v>
      </c>
      <c r="Q68" s="691">
        <v>0</v>
      </c>
      <c r="R68" s="692">
        <f t="shared" si="5"/>
        <v>0</v>
      </c>
      <c r="S68" s="691">
        <v>0</v>
      </c>
      <c r="T68" s="692"/>
      <c r="U68" s="691">
        <v>0</v>
      </c>
      <c r="V68" s="692"/>
      <c r="W68" s="693">
        <f t="shared" si="6"/>
        <v>0</v>
      </c>
      <c r="X68" s="694">
        <v>0</v>
      </c>
      <c r="Y68" s="709">
        <v>0</v>
      </c>
      <c r="Z68" s="311"/>
      <c r="AA68" s="311"/>
      <c r="AB68" s="311"/>
      <c r="AC68" s="451"/>
      <c r="AD68" s="312"/>
      <c r="AE68" s="312"/>
      <c r="AF68" s="312"/>
      <c r="AG68" s="312"/>
      <c r="AH68" s="312"/>
      <c r="AI68" s="312"/>
      <c r="AJ68" s="312"/>
      <c r="AK68" s="312"/>
      <c r="AL68" s="312"/>
      <c r="AM68" s="312"/>
      <c r="AN68" s="312"/>
      <c r="AO68" s="312"/>
      <c r="AP68" s="312"/>
      <c r="AQ68" s="312"/>
      <c r="AR68" s="312"/>
      <c r="AS68" s="312"/>
      <c r="AT68" s="312"/>
      <c r="AU68" s="312"/>
      <c r="AV68" s="312"/>
      <c r="AW68" s="312"/>
      <c r="AX68" s="312"/>
      <c r="AY68" s="312"/>
      <c r="AZ68" s="312"/>
      <c r="BA68" s="312"/>
      <c r="BB68" s="312"/>
      <c r="BC68" s="312"/>
      <c r="BD68" s="312"/>
      <c r="BE68" s="312"/>
      <c r="BF68" s="312"/>
      <c r="BG68" s="312"/>
      <c r="BH68" s="312"/>
      <c r="BI68" s="312"/>
      <c r="BJ68" s="312"/>
      <c r="BK68" s="312"/>
      <c r="BL68" s="312"/>
      <c r="BM68" s="312"/>
      <c r="BN68" s="312"/>
      <c r="BO68" s="312"/>
      <c r="BP68" s="312"/>
      <c r="BQ68" s="312"/>
      <c r="BR68" s="312"/>
      <c r="BS68" s="312"/>
      <c r="BT68" s="312"/>
      <c r="BU68" s="312"/>
      <c r="BV68" s="312"/>
      <c r="BW68" s="312"/>
      <c r="BX68" s="312"/>
      <c r="BY68" s="312"/>
      <c r="BZ68" s="312"/>
      <c r="CA68" s="312"/>
      <c r="CB68" s="312"/>
      <c r="CC68" s="312"/>
      <c r="CD68" s="312"/>
      <c r="CE68" s="312"/>
      <c r="CF68" s="312"/>
      <c r="CG68" s="312"/>
      <c r="CH68" s="312"/>
      <c r="CI68" s="312"/>
      <c r="CJ68" s="312"/>
      <c r="CK68" s="312"/>
      <c r="CL68" s="312"/>
      <c r="CM68" s="312"/>
      <c r="CN68" s="312"/>
      <c r="CO68" s="312"/>
      <c r="CP68" s="312"/>
      <c r="CQ68" s="312"/>
      <c r="CR68" s="312"/>
      <c r="CS68" s="312"/>
      <c r="CT68" s="312"/>
      <c r="CU68" s="312"/>
      <c r="CV68" s="312"/>
      <c r="CW68" s="312"/>
      <c r="CX68" s="312"/>
      <c r="CY68" s="312"/>
      <c r="CZ68" s="312"/>
      <c r="DA68" s="312"/>
      <c r="DB68" s="312"/>
      <c r="DC68" s="312"/>
      <c r="DD68" s="312"/>
      <c r="DE68" s="312"/>
      <c r="DF68" s="312"/>
      <c r="DG68" s="312"/>
      <c r="DH68" s="312"/>
      <c r="DI68" s="312"/>
      <c r="DJ68" s="312"/>
      <c r="DK68" s="312"/>
      <c r="DL68" s="312"/>
      <c r="DM68" s="312"/>
      <c r="DN68" s="312"/>
      <c r="DO68" s="312"/>
      <c r="DP68" s="312"/>
      <c r="DQ68" s="312"/>
      <c r="DR68" s="312"/>
      <c r="DS68" s="312"/>
      <c r="DT68" s="312"/>
      <c r="DU68" s="312"/>
      <c r="DV68" s="312"/>
      <c r="DW68" s="312"/>
      <c r="DX68" s="312"/>
      <c r="DY68" s="312"/>
      <c r="DZ68" s="312"/>
      <c r="EA68" s="312"/>
      <c r="EB68" s="312"/>
      <c r="EC68" s="312"/>
      <c r="ED68" s="312"/>
      <c r="EE68" s="312"/>
      <c r="EF68" s="312"/>
      <c r="EG68" s="312"/>
      <c r="EH68" s="312"/>
      <c r="EI68" s="312"/>
      <c r="EJ68" s="312"/>
      <c r="EK68" s="312"/>
      <c r="EL68" s="312"/>
      <c r="EM68" s="312"/>
      <c r="EN68" s="312"/>
      <c r="EO68" s="312"/>
      <c r="EP68" s="312"/>
      <c r="EQ68" s="312"/>
      <c r="ER68" s="312"/>
      <c r="ES68" s="312"/>
      <c r="ET68" s="312"/>
      <c r="EU68" s="312"/>
      <c r="EV68" s="312"/>
      <c r="EW68" s="312"/>
      <c r="EX68" s="312"/>
      <c r="EY68" s="312"/>
      <c r="EZ68" s="312"/>
      <c r="FA68" s="312"/>
      <c r="FB68" s="312"/>
      <c r="FC68" s="312"/>
      <c r="FD68" s="312"/>
      <c r="FE68" s="312"/>
      <c r="FF68" s="312"/>
      <c r="FG68" s="312"/>
      <c r="FH68" s="312"/>
      <c r="FI68" s="312"/>
      <c r="FJ68" s="312"/>
      <c r="FK68" s="312"/>
      <c r="FL68" s="312"/>
      <c r="FM68" s="312"/>
      <c r="FN68" s="312"/>
      <c r="FO68" s="312"/>
      <c r="FP68" s="312"/>
      <c r="FQ68" s="312"/>
      <c r="FR68" s="312"/>
      <c r="FS68" s="312"/>
      <c r="FT68" s="312"/>
      <c r="FU68" s="312"/>
      <c r="FV68" s="312"/>
      <c r="FW68" s="312"/>
      <c r="FX68" s="312"/>
      <c r="FY68" s="312"/>
      <c r="FZ68" s="312"/>
      <c r="GA68" s="312"/>
      <c r="GB68" s="312"/>
      <c r="GC68" s="312"/>
      <c r="GD68" s="312"/>
      <c r="GE68" s="312"/>
      <c r="GF68" s="312"/>
      <c r="GG68" s="312"/>
      <c r="GH68" s="312"/>
      <c r="GI68" s="312"/>
      <c r="GJ68" s="312"/>
      <c r="GK68" s="312"/>
      <c r="GL68" s="312"/>
      <c r="GM68" s="312"/>
      <c r="GN68" s="312"/>
      <c r="GO68" s="312"/>
      <c r="GP68" s="312"/>
      <c r="GQ68" s="312"/>
      <c r="GR68" s="312"/>
      <c r="GS68" s="312"/>
      <c r="GT68" s="312"/>
      <c r="GU68" s="312"/>
      <c r="GV68" s="312"/>
      <c r="GW68" s="312"/>
      <c r="GX68" s="312"/>
      <c r="GY68" s="312"/>
      <c r="GZ68" s="312"/>
      <c r="HA68" s="312"/>
      <c r="HB68" s="312"/>
      <c r="HC68" s="312"/>
      <c r="HD68" s="312"/>
      <c r="HE68" s="312"/>
      <c r="HF68" s="312"/>
      <c r="HG68" s="312"/>
      <c r="HH68" s="312"/>
      <c r="HI68" s="312"/>
      <c r="HJ68" s="312"/>
      <c r="HK68" s="312"/>
      <c r="HL68" s="312"/>
      <c r="HM68" s="312"/>
      <c r="HN68" s="312"/>
      <c r="HO68" s="312"/>
      <c r="HP68" s="312"/>
      <c r="HQ68" s="312"/>
      <c r="HR68" s="312"/>
      <c r="HS68" s="312"/>
      <c r="HT68" s="312"/>
      <c r="HU68" s="312"/>
      <c r="HV68" s="312"/>
      <c r="HW68" s="312"/>
      <c r="HX68" s="312"/>
      <c r="HY68" s="312"/>
      <c r="HZ68" s="312"/>
      <c r="IA68" s="312"/>
      <c r="IB68" s="312"/>
      <c r="IC68" s="312"/>
      <c r="ID68" s="312"/>
      <c r="IE68" s="312"/>
      <c r="IF68" s="312"/>
      <c r="IG68" s="312"/>
      <c r="IH68" s="312"/>
      <c r="II68" s="312"/>
      <c r="IJ68" s="312"/>
      <c r="IK68" s="312"/>
      <c r="IL68" s="312"/>
      <c r="IM68" s="312"/>
      <c r="IN68" s="312"/>
      <c r="IO68" s="312"/>
      <c r="IP68" s="312"/>
      <c r="IQ68" s="312"/>
      <c r="IR68" s="312"/>
      <c r="IS68" s="312"/>
      <c r="IT68" s="312"/>
    </row>
    <row r="69" spans="1:254" s="313" customFormat="1" ht="21.75" customHeight="1">
      <c r="A69" s="708">
        <v>61</v>
      </c>
      <c r="B69" s="696" t="s">
        <v>282</v>
      </c>
      <c r="C69" s="691">
        <v>1</v>
      </c>
      <c r="D69" s="691">
        <v>1</v>
      </c>
      <c r="E69" s="692">
        <f t="shared" si="0"/>
        <v>100</v>
      </c>
      <c r="F69" s="691">
        <v>36</v>
      </c>
      <c r="G69" s="691">
        <v>4</v>
      </c>
      <c r="H69" s="691">
        <v>2</v>
      </c>
      <c r="I69" s="693">
        <f t="shared" si="1"/>
        <v>42</v>
      </c>
      <c r="J69" s="691">
        <v>36</v>
      </c>
      <c r="K69" s="695">
        <f t="shared" si="2"/>
        <v>100</v>
      </c>
      <c r="L69" s="691">
        <v>4</v>
      </c>
      <c r="M69" s="695">
        <f t="shared" si="3"/>
        <v>100</v>
      </c>
      <c r="N69" s="691">
        <v>2</v>
      </c>
      <c r="O69" s="692">
        <v>100</v>
      </c>
      <c r="P69" s="693">
        <f t="shared" si="4"/>
        <v>42</v>
      </c>
      <c r="Q69" s="691">
        <v>3</v>
      </c>
      <c r="R69" s="695">
        <f t="shared" si="5"/>
        <v>8.333333333333332</v>
      </c>
      <c r="S69" s="691">
        <v>0</v>
      </c>
      <c r="T69" s="692">
        <f>S69/L69*100</f>
        <v>0</v>
      </c>
      <c r="U69" s="691">
        <v>0</v>
      </c>
      <c r="V69" s="692">
        <f>U69/N69*100</f>
        <v>0</v>
      </c>
      <c r="W69" s="693">
        <f t="shared" si="6"/>
        <v>3</v>
      </c>
      <c r="X69" s="701">
        <v>30</v>
      </c>
      <c r="Y69" s="709">
        <v>30</v>
      </c>
      <c r="Z69" s="311"/>
      <c r="AA69" s="311"/>
      <c r="AB69" s="311"/>
      <c r="AC69" s="451"/>
      <c r="AD69" s="312"/>
      <c r="AE69" s="312"/>
      <c r="AF69" s="312"/>
      <c r="AG69" s="312"/>
      <c r="AH69" s="312"/>
      <c r="AI69" s="312"/>
      <c r="AJ69" s="312"/>
      <c r="AK69" s="312"/>
      <c r="AL69" s="312"/>
      <c r="AM69" s="312"/>
      <c r="AN69" s="312"/>
      <c r="AO69" s="312"/>
      <c r="AP69" s="312"/>
      <c r="AQ69" s="312"/>
      <c r="AR69" s="312"/>
      <c r="AS69" s="312"/>
      <c r="AT69" s="312"/>
      <c r="AU69" s="312"/>
      <c r="AV69" s="312"/>
      <c r="AW69" s="312"/>
      <c r="AX69" s="312"/>
      <c r="AY69" s="312"/>
      <c r="AZ69" s="312"/>
      <c r="BA69" s="312"/>
      <c r="BB69" s="312"/>
      <c r="BC69" s="312"/>
      <c r="BD69" s="312"/>
      <c r="BE69" s="312"/>
      <c r="BF69" s="312"/>
      <c r="BG69" s="312"/>
      <c r="BH69" s="312"/>
      <c r="BI69" s="312"/>
      <c r="BJ69" s="312"/>
      <c r="BK69" s="312"/>
      <c r="BL69" s="312"/>
      <c r="BM69" s="312"/>
      <c r="BN69" s="312"/>
      <c r="BO69" s="312"/>
      <c r="BP69" s="312"/>
      <c r="BQ69" s="312"/>
      <c r="BR69" s="312"/>
      <c r="BS69" s="312"/>
      <c r="BT69" s="312"/>
      <c r="BU69" s="312"/>
      <c r="BV69" s="312"/>
      <c r="BW69" s="312"/>
      <c r="BX69" s="312"/>
      <c r="BY69" s="312"/>
      <c r="BZ69" s="312"/>
      <c r="CA69" s="312"/>
      <c r="CB69" s="312"/>
      <c r="CC69" s="312"/>
      <c r="CD69" s="312"/>
      <c r="CE69" s="312"/>
      <c r="CF69" s="312"/>
      <c r="CG69" s="312"/>
      <c r="CH69" s="312"/>
      <c r="CI69" s="312"/>
      <c r="CJ69" s="312"/>
      <c r="CK69" s="312"/>
      <c r="CL69" s="312"/>
      <c r="CM69" s="312"/>
      <c r="CN69" s="312"/>
      <c r="CO69" s="312"/>
      <c r="CP69" s="312"/>
      <c r="CQ69" s="312"/>
      <c r="CR69" s="312"/>
      <c r="CS69" s="312"/>
      <c r="CT69" s="312"/>
      <c r="CU69" s="312"/>
      <c r="CV69" s="312"/>
      <c r="CW69" s="312"/>
      <c r="CX69" s="312"/>
      <c r="CY69" s="312"/>
      <c r="CZ69" s="312"/>
      <c r="DA69" s="312"/>
      <c r="DB69" s="312"/>
      <c r="DC69" s="312"/>
      <c r="DD69" s="312"/>
      <c r="DE69" s="312"/>
      <c r="DF69" s="312"/>
      <c r="DG69" s="312"/>
      <c r="DH69" s="312"/>
      <c r="DI69" s="312"/>
      <c r="DJ69" s="312"/>
      <c r="DK69" s="312"/>
      <c r="DL69" s="312"/>
      <c r="DM69" s="312"/>
      <c r="DN69" s="312"/>
      <c r="DO69" s="312"/>
      <c r="DP69" s="312"/>
      <c r="DQ69" s="312"/>
      <c r="DR69" s="312"/>
      <c r="DS69" s="312"/>
      <c r="DT69" s="312"/>
      <c r="DU69" s="312"/>
      <c r="DV69" s="312"/>
      <c r="DW69" s="312"/>
      <c r="DX69" s="312"/>
      <c r="DY69" s="312"/>
      <c r="DZ69" s="312"/>
      <c r="EA69" s="312"/>
      <c r="EB69" s="312"/>
      <c r="EC69" s="312"/>
      <c r="ED69" s="312"/>
      <c r="EE69" s="312"/>
      <c r="EF69" s="312"/>
      <c r="EG69" s="312"/>
      <c r="EH69" s="312"/>
      <c r="EI69" s="312"/>
      <c r="EJ69" s="312"/>
      <c r="EK69" s="312"/>
      <c r="EL69" s="312"/>
      <c r="EM69" s="312"/>
      <c r="EN69" s="312"/>
      <c r="EO69" s="312"/>
      <c r="EP69" s="312"/>
      <c r="EQ69" s="312"/>
      <c r="ER69" s="312"/>
      <c r="ES69" s="312"/>
      <c r="ET69" s="312"/>
      <c r="EU69" s="312"/>
      <c r="EV69" s="312"/>
      <c r="EW69" s="312"/>
      <c r="EX69" s="312"/>
      <c r="EY69" s="312"/>
      <c r="EZ69" s="312"/>
      <c r="FA69" s="312"/>
      <c r="FB69" s="312"/>
      <c r="FC69" s="312"/>
      <c r="FD69" s="312"/>
      <c r="FE69" s="312"/>
      <c r="FF69" s="312"/>
      <c r="FG69" s="312"/>
      <c r="FH69" s="312"/>
      <c r="FI69" s="312"/>
      <c r="FJ69" s="312"/>
      <c r="FK69" s="312"/>
      <c r="FL69" s="312"/>
      <c r="FM69" s="312"/>
      <c r="FN69" s="312"/>
      <c r="FO69" s="312"/>
      <c r="FP69" s="312"/>
      <c r="FQ69" s="312"/>
      <c r="FR69" s="312"/>
      <c r="FS69" s="312"/>
      <c r="FT69" s="312"/>
      <c r="FU69" s="312"/>
      <c r="FV69" s="312"/>
      <c r="FW69" s="312"/>
      <c r="FX69" s="312"/>
      <c r="FY69" s="312"/>
      <c r="FZ69" s="312"/>
      <c r="GA69" s="312"/>
      <c r="GB69" s="312"/>
      <c r="GC69" s="312"/>
      <c r="GD69" s="312"/>
      <c r="GE69" s="312"/>
      <c r="GF69" s="312"/>
      <c r="GG69" s="312"/>
      <c r="GH69" s="312"/>
      <c r="GI69" s="312"/>
      <c r="GJ69" s="312"/>
      <c r="GK69" s="312"/>
      <c r="GL69" s="312"/>
      <c r="GM69" s="312"/>
      <c r="GN69" s="312"/>
      <c r="GO69" s="312"/>
      <c r="GP69" s="312"/>
      <c r="GQ69" s="312"/>
      <c r="GR69" s="312"/>
      <c r="GS69" s="312"/>
      <c r="GT69" s="312"/>
      <c r="GU69" s="312"/>
      <c r="GV69" s="312"/>
      <c r="GW69" s="312"/>
      <c r="GX69" s="312"/>
      <c r="GY69" s="312"/>
      <c r="GZ69" s="312"/>
      <c r="HA69" s="312"/>
      <c r="HB69" s="312"/>
      <c r="HC69" s="312"/>
      <c r="HD69" s="312"/>
      <c r="HE69" s="312"/>
      <c r="HF69" s="312"/>
      <c r="HG69" s="312"/>
      <c r="HH69" s="312"/>
      <c r="HI69" s="312"/>
      <c r="HJ69" s="312"/>
      <c r="HK69" s="312"/>
      <c r="HL69" s="312"/>
      <c r="HM69" s="312"/>
      <c r="HN69" s="312"/>
      <c r="HO69" s="312"/>
      <c r="HP69" s="312"/>
      <c r="HQ69" s="312"/>
      <c r="HR69" s="312"/>
      <c r="HS69" s="312"/>
      <c r="HT69" s="312"/>
      <c r="HU69" s="312"/>
      <c r="HV69" s="312"/>
      <c r="HW69" s="312"/>
      <c r="HX69" s="312"/>
      <c r="HY69" s="312"/>
      <c r="HZ69" s="312"/>
      <c r="IA69" s="312"/>
      <c r="IB69" s="312"/>
      <c r="IC69" s="312"/>
      <c r="ID69" s="312"/>
      <c r="IE69" s="312"/>
      <c r="IF69" s="312"/>
      <c r="IG69" s="312"/>
      <c r="IH69" s="312"/>
      <c r="II69" s="312"/>
      <c r="IJ69" s="312"/>
      <c r="IK69" s="312"/>
      <c r="IL69" s="312"/>
      <c r="IM69" s="312"/>
      <c r="IN69" s="312"/>
      <c r="IO69" s="312"/>
      <c r="IP69" s="312"/>
      <c r="IQ69" s="312"/>
      <c r="IR69" s="312"/>
      <c r="IS69" s="312"/>
      <c r="IT69" s="312"/>
    </row>
    <row r="70" spans="1:254" s="313" customFormat="1" ht="24" customHeight="1">
      <c r="A70" s="708">
        <v>62</v>
      </c>
      <c r="B70" s="696" t="s">
        <v>283</v>
      </c>
      <c r="C70" s="691">
        <v>1</v>
      </c>
      <c r="D70" s="691">
        <v>1</v>
      </c>
      <c r="E70" s="692">
        <f t="shared" si="0"/>
        <v>100</v>
      </c>
      <c r="F70" s="691">
        <v>2</v>
      </c>
      <c r="G70" s="691">
        <v>0</v>
      </c>
      <c r="H70" s="691">
        <v>0</v>
      </c>
      <c r="I70" s="693">
        <f t="shared" si="1"/>
        <v>2</v>
      </c>
      <c r="J70" s="691">
        <v>2</v>
      </c>
      <c r="K70" s="695">
        <f t="shared" si="2"/>
        <v>100</v>
      </c>
      <c r="L70" s="691">
        <v>0</v>
      </c>
      <c r="M70" s="695"/>
      <c r="N70" s="691">
        <v>0</v>
      </c>
      <c r="O70" s="692"/>
      <c r="P70" s="693">
        <f t="shared" si="4"/>
        <v>2</v>
      </c>
      <c r="Q70" s="691">
        <v>0</v>
      </c>
      <c r="R70" s="692">
        <f t="shared" si="5"/>
        <v>0</v>
      </c>
      <c r="S70" s="691">
        <v>0</v>
      </c>
      <c r="T70" s="692"/>
      <c r="U70" s="691">
        <v>0</v>
      </c>
      <c r="V70" s="692"/>
      <c r="W70" s="693">
        <f t="shared" si="6"/>
        <v>0</v>
      </c>
      <c r="X70" s="694">
        <v>0</v>
      </c>
      <c r="Y70" s="709">
        <v>0</v>
      </c>
      <c r="Z70" s="311"/>
      <c r="AA70" s="311"/>
      <c r="AB70" s="311"/>
      <c r="AC70" s="451"/>
      <c r="AD70" s="312"/>
      <c r="AE70" s="312"/>
      <c r="AF70" s="312"/>
      <c r="AG70" s="312"/>
      <c r="AH70" s="312"/>
      <c r="AI70" s="312"/>
      <c r="AJ70" s="312"/>
      <c r="AK70" s="312"/>
      <c r="AL70" s="312"/>
      <c r="AM70" s="312"/>
      <c r="AN70" s="312"/>
      <c r="AO70" s="312"/>
      <c r="AP70" s="312"/>
      <c r="AQ70" s="312"/>
      <c r="AR70" s="312"/>
      <c r="AS70" s="312"/>
      <c r="AT70" s="312"/>
      <c r="AU70" s="312"/>
      <c r="AV70" s="312"/>
      <c r="AW70" s="312"/>
      <c r="AX70" s="312"/>
      <c r="AY70" s="312"/>
      <c r="AZ70" s="312"/>
      <c r="BA70" s="312"/>
      <c r="BB70" s="312"/>
      <c r="BC70" s="312"/>
      <c r="BD70" s="312"/>
      <c r="BE70" s="312"/>
      <c r="BF70" s="312"/>
      <c r="BG70" s="312"/>
      <c r="BH70" s="312"/>
      <c r="BI70" s="312"/>
      <c r="BJ70" s="312"/>
      <c r="BK70" s="312"/>
      <c r="BL70" s="312"/>
      <c r="BM70" s="312"/>
      <c r="BN70" s="312"/>
      <c r="BO70" s="312"/>
      <c r="BP70" s="312"/>
      <c r="BQ70" s="312"/>
      <c r="BR70" s="312"/>
      <c r="BS70" s="312"/>
      <c r="BT70" s="312"/>
      <c r="BU70" s="312"/>
      <c r="BV70" s="312"/>
      <c r="BW70" s="312"/>
      <c r="BX70" s="312"/>
      <c r="BY70" s="312"/>
      <c r="BZ70" s="312"/>
      <c r="CA70" s="312"/>
      <c r="CB70" s="312"/>
      <c r="CC70" s="312"/>
      <c r="CD70" s="312"/>
      <c r="CE70" s="312"/>
      <c r="CF70" s="312"/>
      <c r="CG70" s="312"/>
      <c r="CH70" s="312"/>
      <c r="CI70" s="312"/>
      <c r="CJ70" s="312"/>
      <c r="CK70" s="312"/>
      <c r="CL70" s="312"/>
      <c r="CM70" s="312"/>
      <c r="CN70" s="312"/>
      <c r="CO70" s="312"/>
      <c r="CP70" s="312"/>
      <c r="CQ70" s="312"/>
      <c r="CR70" s="312"/>
      <c r="CS70" s="312"/>
      <c r="CT70" s="312"/>
      <c r="CU70" s="312"/>
      <c r="CV70" s="312"/>
      <c r="CW70" s="312"/>
      <c r="CX70" s="312"/>
      <c r="CY70" s="312"/>
      <c r="CZ70" s="312"/>
      <c r="DA70" s="312"/>
      <c r="DB70" s="312"/>
      <c r="DC70" s="312"/>
      <c r="DD70" s="312"/>
      <c r="DE70" s="312"/>
      <c r="DF70" s="312"/>
      <c r="DG70" s="312"/>
      <c r="DH70" s="312"/>
      <c r="DI70" s="312"/>
      <c r="DJ70" s="312"/>
      <c r="DK70" s="312"/>
      <c r="DL70" s="312"/>
      <c r="DM70" s="312"/>
      <c r="DN70" s="312"/>
      <c r="DO70" s="312"/>
      <c r="DP70" s="312"/>
      <c r="DQ70" s="312"/>
      <c r="DR70" s="312"/>
      <c r="DS70" s="312"/>
      <c r="DT70" s="312"/>
      <c r="DU70" s="312"/>
      <c r="DV70" s="312"/>
      <c r="DW70" s="312"/>
      <c r="DX70" s="312"/>
      <c r="DY70" s="312"/>
      <c r="DZ70" s="312"/>
      <c r="EA70" s="312"/>
      <c r="EB70" s="312"/>
      <c r="EC70" s="312"/>
      <c r="ED70" s="312"/>
      <c r="EE70" s="312"/>
      <c r="EF70" s="312"/>
      <c r="EG70" s="312"/>
      <c r="EH70" s="312"/>
      <c r="EI70" s="312"/>
      <c r="EJ70" s="312"/>
      <c r="EK70" s="312"/>
      <c r="EL70" s="312"/>
      <c r="EM70" s="312"/>
      <c r="EN70" s="312"/>
      <c r="EO70" s="312"/>
      <c r="EP70" s="312"/>
      <c r="EQ70" s="312"/>
      <c r="ER70" s="312"/>
      <c r="ES70" s="312"/>
      <c r="ET70" s="312"/>
      <c r="EU70" s="312"/>
      <c r="EV70" s="312"/>
      <c r="EW70" s="312"/>
      <c r="EX70" s="312"/>
      <c r="EY70" s="312"/>
      <c r="EZ70" s="312"/>
      <c r="FA70" s="312"/>
      <c r="FB70" s="312"/>
      <c r="FC70" s="312"/>
      <c r="FD70" s="312"/>
      <c r="FE70" s="312"/>
      <c r="FF70" s="312"/>
      <c r="FG70" s="312"/>
      <c r="FH70" s="312"/>
      <c r="FI70" s="312"/>
      <c r="FJ70" s="312"/>
      <c r="FK70" s="312"/>
      <c r="FL70" s="312"/>
      <c r="FM70" s="312"/>
      <c r="FN70" s="312"/>
      <c r="FO70" s="312"/>
      <c r="FP70" s="312"/>
      <c r="FQ70" s="312"/>
      <c r="FR70" s="312"/>
      <c r="FS70" s="312"/>
      <c r="FT70" s="312"/>
      <c r="FU70" s="312"/>
      <c r="FV70" s="312"/>
      <c r="FW70" s="312"/>
      <c r="FX70" s="312"/>
      <c r="FY70" s="312"/>
      <c r="FZ70" s="312"/>
      <c r="GA70" s="312"/>
      <c r="GB70" s="312"/>
      <c r="GC70" s="312"/>
      <c r="GD70" s="312"/>
      <c r="GE70" s="312"/>
      <c r="GF70" s="312"/>
      <c r="GG70" s="312"/>
      <c r="GH70" s="312"/>
      <c r="GI70" s="312"/>
      <c r="GJ70" s="312"/>
      <c r="GK70" s="312"/>
      <c r="GL70" s="312"/>
      <c r="GM70" s="312"/>
      <c r="GN70" s="312"/>
      <c r="GO70" s="312"/>
      <c r="GP70" s="312"/>
      <c r="GQ70" s="312"/>
      <c r="GR70" s="312"/>
      <c r="GS70" s="312"/>
      <c r="GT70" s="312"/>
      <c r="GU70" s="312"/>
      <c r="GV70" s="312"/>
      <c r="GW70" s="312"/>
      <c r="GX70" s="312"/>
      <c r="GY70" s="312"/>
      <c r="GZ70" s="312"/>
      <c r="HA70" s="312"/>
      <c r="HB70" s="312"/>
      <c r="HC70" s="312"/>
      <c r="HD70" s="312"/>
      <c r="HE70" s="312"/>
      <c r="HF70" s="312"/>
      <c r="HG70" s="312"/>
      <c r="HH70" s="312"/>
      <c r="HI70" s="312"/>
      <c r="HJ70" s="312"/>
      <c r="HK70" s="312"/>
      <c r="HL70" s="312"/>
      <c r="HM70" s="312"/>
      <c r="HN70" s="312"/>
      <c r="HO70" s="312"/>
      <c r="HP70" s="312"/>
      <c r="HQ70" s="312"/>
      <c r="HR70" s="312"/>
      <c r="HS70" s="312"/>
      <c r="HT70" s="312"/>
      <c r="HU70" s="312"/>
      <c r="HV70" s="312"/>
      <c r="HW70" s="312"/>
      <c r="HX70" s="312"/>
      <c r="HY70" s="312"/>
      <c r="HZ70" s="312"/>
      <c r="IA70" s="312"/>
      <c r="IB70" s="312"/>
      <c r="IC70" s="312"/>
      <c r="ID70" s="312"/>
      <c r="IE70" s="312"/>
      <c r="IF70" s="312"/>
      <c r="IG70" s="312"/>
      <c r="IH70" s="312"/>
      <c r="II70" s="312"/>
      <c r="IJ70" s="312"/>
      <c r="IK70" s="312"/>
      <c r="IL70" s="312"/>
      <c r="IM70" s="312"/>
      <c r="IN70" s="312"/>
      <c r="IO70" s="312"/>
      <c r="IP70" s="312"/>
      <c r="IQ70" s="312"/>
      <c r="IR70" s="312"/>
      <c r="IS70" s="312"/>
      <c r="IT70" s="312"/>
    </row>
    <row r="71" spans="1:254" s="313" customFormat="1" ht="21.75" customHeight="1">
      <c r="A71" s="708">
        <v>63</v>
      </c>
      <c r="B71" s="696" t="s">
        <v>284</v>
      </c>
      <c r="C71" s="691">
        <v>1</v>
      </c>
      <c r="D71" s="691">
        <v>1</v>
      </c>
      <c r="E71" s="692">
        <f t="shared" si="0"/>
        <v>100</v>
      </c>
      <c r="F71" s="691">
        <v>13</v>
      </c>
      <c r="G71" s="691">
        <v>0</v>
      </c>
      <c r="H71" s="691">
        <v>0</v>
      </c>
      <c r="I71" s="693">
        <f t="shared" si="1"/>
        <v>13</v>
      </c>
      <c r="J71" s="691">
        <v>12</v>
      </c>
      <c r="K71" s="695">
        <f t="shared" si="2"/>
        <v>92.3076923076923</v>
      </c>
      <c r="L71" s="691">
        <v>0</v>
      </c>
      <c r="M71" s="695"/>
      <c r="N71" s="691">
        <v>0</v>
      </c>
      <c r="O71" s="692"/>
      <c r="P71" s="693">
        <f t="shared" si="4"/>
        <v>12</v>
      </c>
      <c r="Q71" s="691">
        <v>0</v>
      </c>
      <c r="R71" s="692">
        <f t="shared" si="5"/>
        <v>0</v>
      </c>
      <c r="S71" s="691">
        <v>0</v>
      </c>
      <c r="T71" s="692"/>
      <c r="U71" s="691">
        <v>0</v>
      </c>
      <c r="V71" s="692"/>
      <c r="W71" s="693">
        <f t="shared" si="6"/>
        <v>0</v>
      </c>
      <c r="X71" s="694">
        <v>0</v>
      </c>
      <c r="Y71" s="709">
        <v>0</v>
      </c>
      <c r="Z71" s="311"/>
      <c r="AA71" s="311"/>
      <c r="AB71" s="311"/>
      <c r="AC71" s="451"/>
      <c r="AD71" s="312"/>
      <c r="AE71" s="312"/>
      <c r="AF71" s="312"/>
      <c r="AG71" s="312"/>
      <c r="AH71" s="312"/>
      <c r="AI71" s="312"/>
      <c r="AJ71" s="312"/>
      <c r="AK71" s="312"/>
      <c r="AL71" s="312"/>
      <c r="AM71" s="312"/>
      <c r="AN71" s="312"/>
      <c r="AO71" s="312"/>
      <c r="AP71" s="312"/>
      <c r="AQ71" s="312"/>
      <c r="AR71" s="312"/>
      <c r="AS71" s="312"/>
      <c r="AT71" s="312"/>
      <c r="AU71" s="312"/>
      <c r="AV71" s="312"/>
      <c r="AW71" s="312"/>
      <c r="AX71" s="312"/>
      <c r="AY71" s="312"/>
      <c r="AZ71" s="312"/>
      <c r="BA71" s="312"/>
      <c r="BB71" s="312"/>
      <c r="BC71" s="312"/>
      <c r="BD71" s="312"/>
      <c r="BE71" s="312"/>
      <c r="BF71" s="312"/>
      <c r="BG71" s="312"/>
      <c r="BH71" s="312"/>
      <c r="BI71" s="312"/>
      <c r="BJ71" s="312"/>
      <c r="BK71" s="312"/>
      <c r="BL71" s="312"/>
      <c r="BM71" s="312"/>
      <c r="BN71" s="312"/>
      <c r="BO71" s="312"/>
      <c r="BP71" s="312"/>
      <c r="BQ71" s="312"/>
      <c r="BR71" s="312"/>
      <c r="BS71" s="312"/>
      <c r="BT71" s="312"/>
      <c r="BU71" s="312"/>
      <c r="BV71" s="312"/>
      <c r="BW71" s="312"/>
      <c r="BX71" s="312"/>
      <c r="BY71" s="312"/>
      <c r="BZ71" s="312"/>
      <c r="CA71" s="312"/>
      <c r="CB71" s="312"/>
      <c r="CC71" s="312"/>
      <c r="CD71" s="312"/>
      <c r="CE71" s="312"/>
      <c r="CF71" s="312"/>
      <c r="CG71" s="312"/>
      <c r="CH71" s="312"/>
      <c r="CI71" s="312"/>
      <c r="CJ71" s="312"/>
      <c r="CK71" s="312"/>
      <c r="CL71" s="312"/>
      <c r="CM71" s="312"/>
      <c r="CN71" s="312"/>
      <c r="CO71" s="312"/>
      <c r="CP71" s="312"/>
      <c r="CQ71" s="312"/>
      <c r="CR71" s="312"/>
      <c r="CS71" s="312"/>
      <c r="CT71" s="312"/>
      <c r="CU71" s="312"/>
      <c r="CV71" s="312"/>
      <c r="CW71" s="312"/>
      <c r="CX71" s="312"/>
      <c r="CY71" s="312"/>
      <c r="CZ71" s="312"/>
      <c r="DA71" s="312"/>
      <c r="DB71" s="312"/>
      <c r="DC71" s="312"/>
      <c r="DD71" s="312"/>
      <c r="DE71" s="312"/>
      <c r="DF71" s="312"/>
      <c r="DG71" s="312"/>
      <c r="DH71" s="312"/>
      <c r="DI71" s="312"/>
      <c r="DJ71" s="312"/>
      <c r="DK71" s="312"/>
      <c r="DL71" s="312"/>
      <c r="DM71" s="312"/>
      <c r="DN71" s="312"/>
      <c r="DO71" s="312"/>
      <c r="DP71" s="312"/>
      <c r="DQ71" s="312"/>
      <c r="DR71" s="312"/>
      <c r="DS71" s="312"/>
      <c r="DT71" s="312"/>
      <c r="DU71" s="312"/>
      <c r="DV71" s="312"/>
      <c r="DW71" s="312"/>
      <c r="DX71" s="312"/>
      <c r="DY71" s="312"/>
      <c r="DZ71" s="312"/>
      <c r="EA71" s="312"/>
      <c r="EB71" s="312"/>
      <c r="EC71" s="312"/>
      <c r="ED71" s="312"/>
      <c r="EE71" s="312"/>
      <c r="EF71" s="312"/>
      <c r="EG71" s="312"/>
      <c r="EH71" s="312"/>
      <c r="EI71" s="312"/>
      <c r="EJ71" s="312"/>
      <c r="EK71" s="312"/>
      <c r="EL71" s="312"/>
      <c r="EM71" s="312"/>
      <c r="EN71" s="312"/>
      <c r="EO71" s="312"/>
      <c r="EP71" s="312"/>
      <c r="EQ71" s="312"/>
      <c r="ER71" s="312"/>
      <c r="ES71" s="312"/>
      <c r="ET71" s="312"/>
      <c r="EU71" s="312"/>
      <c r="EV71" s="312"/>
      <c r="EW71" s="312"/>
      <c r="EX71" s="312"/>
      <c r="EY71" s="312"/>
      <c r="EZ71" s="312"/>
      <c r="FA71" s="312"/>
      <c r="FB71" s="312"/>
      <c r="FC71" s="312"/>
      <c r="FD71" s="312"/>
      <c r="FE71" s="312"/>
      <c r="FF71" s="312"/>
      <c r="FG71" s="312"/>
      <c r="FH71" s="312"/>
      <c r="FI71" s="312"/>
      <c r="FJ71" s="312"/>
      <c r="FK71" s="312"/>
      <c r="FL71" s="312"/>
      <c r="FM71" s="312"/>
      <c r="FN71" s="312"/>
      <c r="FO71" s="312"/>
      <c r="FP71" s="312"/>
      <c r="FQ71" s="312"/>
      <c r="FR71" s="312"/>
      <c r="FS71" s="312"/>
      <c r="FT71" s="312"/>
      <c r="FU71" s="312"/>
      <c r="FV71" s="312"/>
      <c r="FW71" s="312"/>
      <c r="FX71" s="312"/>
      <c r="FY71" s="312"/>
      <c r="FZ71" s="312"/>
      <c r="GA71" s="312"/>
      <c r="GB71" s="312"/>
      <c r="GC71" s="312"/>
      <c r="GD71" s="312"/>
      <c r="GE71" s="312"/>
      <c r="GF71" s="312"/>
      <c r="GG71" s="312"/>
      <c r="GH71" s="312"/>
      <c r="GI71" s="312"/>
      <c r="GJ71" s="312"/>
      <c r="GK71" s="312"/>
      <c r="GL71" s="312"/>
      <c r="GM71" s="312"/>
      <c r="GN71" s="312"/>
      <c r="GO71" s="312"/>
      <c r="GP71" s="312"/>
      <c r="GQ71" s="312"/>
      <c r="GR71" s="312"/>
      <c r="GS71" s="312"/>
      <c r="GT71" s="312"/>
      <c r="GU71" s="312"/>
      <c r="GV71" s="312"/>
      <c r="GW71" s="312"/>
      <c r="GX71" s="312"/>
      <c r="GY71" s="312"/>
      <c r="GZ71" s="312"/>
      <c r="HA71" s="312"/>
      <c r="HB71" s="312"/>
      <c r="HC71" s="312"/>
      <c r="HD71" s="312"/>
      <c r="HE71" s="312"/>
      <c r="HF71" s="312"/>
      <c r="HG71" s="312"/>
      <c r="HH71" s="312"/>
      <c r="HI71" s="312"/>
      <c r="HJ71" s="312"/>
      <c r="HK71" s="312"/>
      <c r="HL71" s="312"/>
      <c r="HM71" s="312"/>
      <c r="HN71" s="312"/>
      <c r="HO71" s="312"/>
      <c r="HP71" s="312"/>
      <c r="HQ71" s="312"/>
      <c r="HR71" s="312"/>
      <c r="HS71" s="312"/>
      <c r="HT71" s="312"/>
      <c r="HU71" s="312"/>
      <c r="HV71" s="312"/>
      <c r="HW71" s="312"/>
      <c r="HX71" s="312"/>
      <c r="HY71" s="312"/>
      <c r="HZ71" s="312"/>
      <c r="IA71" s="312"/>
      <c r="IB71" s="312"/>
      <c r="IC71" s="312"/>
      <c r="ID71" s="312"/>
      <c r="IE71" s="312"/>
      <c r="IF71" s="312"/>
      <c r="IG71" s="312"/>
      <c r="IH71" s="312"/>
      <c r="II71" s="312"/>
      <c r="IJ71" s="312"/>
      <c r="IK71" s="312"/>
      <c r="IL71" s="312"/>
      <c r="IM71" s="312"/>
      <c r="IN71" s="312"/>
      <c r="IO71" s="312"/>
      <c r="IP71" s="312"/>
      <c r="IQ71" s="312"/>
      <c r="IR71" s="312"/>
      <c r="IS71" s="312"/>
      <c r="IT71" s="312"/>
    </row>
    <row r="72" spans="1:254" s="313" customFormat="1" ht="21" customHeight="1">
      <c r="A72" s="708">
        <v>64</v>
      </c>
      <c r="B72" s="696" t="s">
        <v>285</v>
      </c>
      <c r="C72" s="691">
        <v>1</v>
      </c>
      <c r="D72" s="691"/>
      <c r="E72" s="692">
        <f t="shared" si="0"/>
        <v>0</v>
      </c>
      <c r="F72" s="691">
        <v>1</v>
      </c>
      <c r="G72" s="691">
        <v>0</v>
      </c>
      <c r="H72" s="691">
        <v>0</v>
      </c>
      <c r="I72" s="693">
        <f t="shared" si="1"/>
        <v>1</v>
      </c>
      <c r="J72" s="691">
        <v>0</v>
      </c>
      <c r="K72" s="695">
        <f t="shared" si="2"/>
        <v>0</v>
      </c>
      <c r="L72" s="691">
        <v>0</v>
      </c>
      <c r="M72" s="695"/>
      <c r="N72" s="691">
        <v>0</v>
      </c>
      <c r="O72" s="692"/>
      <c r="P72" s="693">
        <f t="shared" si="4"/>
        <v>0</v>
      </c>
      <c r="Q72" s="691">
        <v>0</v>
      </c>
      <c r="R72" s="692"/>
      <c r="S72" s="691">
        <v>0</v>
      </c>
      <c r="T72" s="692"/>
      <c r="U72" s="691">
        <v>0</v>
      </c>
      <c r="V72" s="692"/>
      <c r="W72" s="693">
        <f t="shared" si="6"/>
        <v>0</v>
      </c>
      <c r="X72" s="694">
        <v>0</v>
      </c>
      <c r="Y72" s="709">
        <v>0</v>
      </c>
      <c r="Z72" s="311"/>
      <c r="AA72" s="311"/>
      <c r="AB72" s="311"/>
      <c r="AC72" s="451"/>
      <c r="AD72" s="312"/>
      <c r="AE72" s="312"/>
      <c r="AF72" s="312"/>
      <c r="AG72" s="312"/>
      <c r="AH72" s="312"/>
      <c r="AI72" s="312"/>
      <c r="AJ72" s="312"/>
      <c r="AK72" s="312"/>
      <c r="AL72" s="312"/>
      <c r="AM72" s="312"/>
      <c r="AN72" s="312"/>
      <c r="AO72" s="312"/>
      <c r="AP72" s="312"/>
      <c r="AQ72" s="312"/>
      <c r="AR72" s="312"/>
      <c r="AS72" s="312"/>
      <c r="AT72" s="312"/>
      <c r="AU72" s="312"/>
      <c r="AV72" s="312"/>
      <c r="AW72" s="312"/>
      <c r="AX72" s="312"/>
      <c r="AY72" s="312"/>
      <c r="AZ72" s="312"/>
      <c r="BA72" s="312"/>
      <c r="BB72" s="312"/>
      <c r="BC72" s="312"/>
      <c r="BD72" s="312"/>
      <c r="BE72" s="312"/>
      <c r="BF72" s="312"/>
      <c r="BG72" s="312"/>
      <c r="BH72" s="312"/>
      <c r="BI72" s="312"/>
      <c r="BJ72" s="312"/>
      <c r="BK72" s="312"/>
      <c r="BL72" s="312"/>
      <c r="BM72" s="312"/>
      <c r="BN72" s="312"/>
      <c r="BO72" s="312"/>
      <c r="BP72" s="312"/>
      <c r="BQ72" s="312"/>
      <c r="BR72" s="312"/>
      <c r="BS72" s="312"/>
      <c r="BT72" s="312"/>
      <c r="BU72" s="312"/>
      <c r="BV72" s="312"/>
      <c r="BW72" s="312"/>
      <c r="BX72" s="312"/>
      <c r="BY72" s="312"/>
      <c r="BZ72" s="312"/>
      <c r="CA72" s="312"/>
      <c r="CB72" s="312"/>
      <c r="CC72" s="312"/>
      <c r="CD72" s="312"/>
      <c r="CE72" s="312"/>
      <c r="CF72" s="312"/>
      <c r="CG72" s="312"/>
      <c r="CH72" s="312"/>
      <c r="CI72" s="312"/>
      <c r="CJ72" s="312"/>
      <c r="CK72" s="312"/>
      <c r="CL72" s="312"/>
      <c r="CM72" s="312"/>
      <c r="CN72" s="312"/>
      <c r="CO72" s="312"/>
      <c r="CP72" s="312"/>
      <c r="CQ72" s="312"/>
      <c r="CR72" s="312"/>
      <c r="CS72" s="312"/>
      <c r="CT72" s="312"/>
      <c r="CU72" s="312"/>
      <c r="CV72" s="312"/>
      <c r="CW72" s="312"/>
      <c r="CX72" s="312"/>
      <c r="CY72" s="312"/>
      <c r="CZ72" s="312"/>
      <c r="DA72" s="312"/>
      <c r="DB72" s="312"/>
      <c r="DC72" s="312"/>
      <c r="DD72" s="312"/>
      <c r="DE72" s="312"/>
      <c r="DF72" s="312"/>
      <c r="DG72" s="312"/>
      <c r="DH72" s="312"/>
      <c r="DI72" s="312"/>
      <c r="DJ72" s="312"/>
      <c r="DK72" s="312"/>
      <c r="DL72" s="312"/>
      <c r="DM72" s="312"/>
      <c r="DN72" s="312"/>
      <c r="DO72" s="312"/>
      <c r="DP72" s="312"/>
      <c r="DQ72" s="312"/>
      <c r="DR72" s="312"/>
      <c r="DS72" s="312"/>
      <c r="DT72" s="312"/>
      <c r="DU72" s="312"/>
      <c r="DV72" s="312"/>
      <c r="DW72" s="312"/>
      <c r="DX72" s="312"/>
      <c r="DY72" s="312"/>
      <c r="DZ72" s="312"/>
      <c r="EA72" s="312"/>
      <c r="EB72" s="312"/>
      <c r="EC72" s="312"/>
      <c r="ED72" s="312"/>
      <c r="EE72" s="312"/>
      <c r="EF72" s="312"/>
      <c r="EG72" s="312"/>
      <c r="EH72" s="312"/>
      <c r="EI72" s="312"/>
      <c r="EJ72" s="312"/>
      <c r="EK72" s="312"/>
      <c r="EL72" s="312"/>
      <c r="EM72" s="312"/>
      <c r="EN72" s="312"/>
      <c r="EO72" s="312"/>
      <c r="EP72" s="312"/>
      <c r="EQ72" s="312"/>
      <c r="ER72" s="312"/>
      <c r="ES72" s="312"/>
      <c r="ET72" s="312"/>
      <c r="EU72" s="312"/>
      <c r="EV72" s="312"/>
      <c r="EW72" s="312"/>
      <c r="EX72" s="312"/>
      <c r="EY72" s="312"/>
      <c r="EZ72" s="312"/>
      <c r="FA72" s="312"/>
      <c r="FB72" s="312"/>
      <c r="FC72" s="312"/>
      <c r="FD72" s="312"/>
      <c r="FE72" s="312"/>
      <c r="FF72" s="312"/>
      <c r="FG72" s="312"/>
      <c r="FH72" s="312"/>
      <c r="FI72" s="312"/>
      <c r="FJ72" s="312"/>
      <c r="FK72" s="312"/>
      <c r="FL72" s="312"/>
      <c r="FM72" s="312"/>
      <c r="FN72" s="312"/>
      <c r="FO72" s="312"/>
      <c r="FP72" s="312"/>
      <c r="FQ72" s="312"/>
      <c r="FR72" s="312"/>
      <c r="FS72" s="312"/>
      <c r="FT72" s="312"/>
      <c r="FU72" s="312"/>
      <c r="FV72" s="312"/>
      <c r="FW72" s="312"/>
      <c r="FX72" s="312"/>
      <c r="FY72" s="312"/>
      <c r="FZ72" s="312"/>
      <c r="GA72" s="312"/>
      <c r="GB72" s="312"/>
      <c r="GC72" s="312"/>
      <c r="GD72" s="312"/>
      <c r="GE72" s="312"/>
      <c r="GF72" s="312"/>
      <c r="GG72" s="312"/>
      <c r="GH72" s="312"/>
      <c r="GI72" s="312"/>
      <c r="GJ72" s="312"/>
      <c r="GK72" s="312"/>
      <c r="GL72" s="312"/>
      <c r="GM72" s="312"/>
      <c r="GN72" s="312"/>
      <c r="GO72" s="312"/>
      <c r="GP72" s="312"/>
      <c r="GQ72" s="312"/>
      <c r="GR72" s="312"/>
      <c r="GS72" s="312"/>
      <c r="GT72" s="312"/>
      <c r="GU72" s="312"/>
      <c r="GV72" s="312"/>
      <c r="GW72" s="312"/>
      <c r="GX72" s="312"/>
      <c r="GY72" s="312"/>
      <c r="GZ72" s="312"/>
      <c r="HA72" s="312"/>
      <c r="HB72" s="312"/>
      <c r="HC72" s="312"/>
      <c r="HD72" s="312"/>
      <c r="HE72" s="312"/>
      <c r="HF72" s="312"/>
      <c r="HG72" s="312"/>
      <c r="HH72" s="312"/>
      <c r="HI72" s="312"/>
      <c r="HJ72" s="312"/>
      <c r="HK72" s="312"/>
      <c r="HL72" s="312"/>
      <c r="HM72" s="312"/>
      <c r="HN72" s="312"/>
      <c r="HO72" s="312"/>
      <c r="HP72" s="312"/>
      <c r="HQ72" s="312"/>
      <c r="HR72" s="312"/>
      <c r="HS72" s="312"/>
      <c r="HT72" s="312"/>
      <c r="HU72" s="312"/>
      <c r="HV72" s="312"/>
      <c r="HW72" s="312"/>
      <c r="HX72" s="312"/>
      <c r="HY72" s="312"/>
      <c r="HZ72" s="312"/>
      <c r="IA72" s="312"/>
      <c r="IB72" s="312"/>
      <c r="IC72" s="312"/>
      <c r="ID72" s="312"/>
      <c r="IE72" s="312"/>
      <c r="IF72" s="312"/>
      <c r="IG72" s="312"/>
      <c r="IH72" s="312"/>
      <c r="II72" s="312"/>
      <c r="IJ72" s="312"/>
      <c r="IK72" s="312"/>
      <c r="IL72" s="312"/>
      <c r="IM72" s="312"/>
      <c r="IN72" s="312"/>
      <c r="IO72" s="312"/>
      <c r="IP72" s="312"/>
      <c r="IQ72" s="312"/>
      <c r="IR72" s="312"/>
      <c r="IS72" s="312"/>
      <c r="IT72" s="312"/>
    </row>
    <row r="73" spans="1:254" s="313" customFormat="1" ht="21.75" customHeight="1">
      <c r="A73" s="708">
        <v>65</v>
      </c>
      <c r="B73" s="696" t="s">
        <v>286</v>
      </c>
      <c r="C73" s="691">
        <v>1</v>
      </c>
      <c r="D73" s="691">
        <v>1</v>
      </c>
      <c r="E73" s="692">
        <f t="shared" si="0"/>
        <v>100</v>
      </c>
      <c r="F73" s="691">
        <v>5</v>
      </c>
      <c r="G73" s="691">
        <v>1</v>
      </c>
      <c r="H73" s="691">
        <v>0</v>
      </c>
      <c r="I73" s="693">
        <f t="shared" si="1"/>
        <v>6</v>
      </c>
      <c r="J73" s="691">
        <v>5</v>
      </c>
      <c r="K73" s="695">
        <f t="shared" si="2"/>
        <v>100</v>
      </c>
      <c r="L73" s="691">
        <v>0</v>
      </c>
      <c r="M73" s="695">
        <f t="shared" si="3"/>
        <v>0</v>
      </c>
      <c r="N73" s="691">
        <v>0</v>
      </c>
      <c r="O73" s="692"/>
      <c r="P73" s="693">
        <f t="shared" si="4"/>
        <v>5</v>
      </c>
      <c r="Q73" s="691">
        <v>0</v>
      </c>
      <c r="R73" s="692">
        <f t="shared" si="5"/>
        <v>0</v>
      </c>
      <c r="S73" s="691">
        <v>0</v>
      </c>
      <c r="T73" s="692"/>
      <c r="U73" s="691">
        <v>0</v>
      </c>
      <c r="V73" s="692"/>
      <c r="W73" s="693">
        <f t="shared" si="6"/>
        <v>0</v>
      </c>
      <c r="X73" s="694">
        <v>0</v>
      </c>
      <c r="Y73" s="709">
        <v>0</v>
      </c>
      <c r="Z73" s="311"/>
      <c r="AA73" s="311"/>
      <c r="AB73" s="311"/>
      <c r="AC73" s="451"/>
      <c r="AD73" s="312"/>
      <c r="AE73" s="312"/>
      <c r="AF73" s="312"/>
      <c r="AG73" s="312"/>
      <c r="AH73" s="312"/>
      <c r="AI73" s="312"/>
      <c r="AJ73" s="312"/>
      <c r="AK73" s="312"/>
      <c r="AL73" s="312"/>
      <c r="AM73" s="312"/>
      <c r="AN73" s="312"/>
      <c r="AO73" s="312"/>
      <c r="AP73" s="312"/>
      <c r="AQ73" s="312"/>
      <c r="AR73" s="312"/>
      <c r="AS73" s="312"/>
      <c r="AT73" s="312"/>
      <c r="AU73" s="312"/>
      <c r="AV73" s="312"/>
      <c r="AW73" s="312"/>
      <c r="AX73" s="312"/>
      <c r="AY73" s="312"/>
      <c r="AZ73" s="312"/>
      <c r="BA73" s="312"/>
      <c r="BB73" s="312"/>
      <c r="BC73" s="312"/>
      <c r="BD73" s="312"/>
      <c r="BE73" s="312"/>
      <c r="BF73" s="312"/>
      <c r="BG73" s="312"/>
      <c r="BH73" s="312"/>
      <c r="BI73" s="312"/>
      <c r="BJ73" s="312"/>
      <c r="BK73" s="312"/>
      <c r="BL73" s="312"/>
      <c r="BM73" s="312"/>
      <c r="BN73" s="312"/>
      <c r="BO73" s="312"/>
      <c r="BP73" s="312"/>
      <c r="BQ73" s="312"/>
      <c r="BR73" s="312"/>
      <c r="BS73" s="312"/>
      <c r="BT73" s="312"/>
      <c r="BU73" s="312"/>
      <c r="BV73" s="312"/>
      <c r="BW73" s="312"/>
      <c r="BX73" s="312"/>
      <c r="BY73" s="312"/>
      <c r="BZ73" s="312"/>
      <c r="CA73" s="312"/>
      <c r="CB73" s="312"/>
      <c r="CC73" s="312"/>
      <c r="CD73" s="312"/>
      <c r="CE73" s="312"/>
      <c r="CF73" s="312"/>
      <c r="CG73" s="312"/>
      <c r="CH73" s="312"/>
      <c r="CI73" s="312"/>
      <c r="CJ73" s="312"/>
      <c r="CK73" s="312"/>
      <c r="CL73" s="312"/>
      <c r="CM73" s="312"/>
      <c r="CN73" s="312"/>
      <c r="CO73" s="312"/>
      <c r="CP73" s="312"/>
      <c r="CQ73" s="312"/>
      <c r="CR73" s="312"/>
      <c r="CS73" s="312"/>
      <c r="CT73" s="312"/>
      <c r="CU73" s="312"/>
      <c r="CV73" s="312"/>
      <c r="CW73" s="312"/>
      <c r="CX73" s="312"/>
      <c r="CY73" s="312"/>
      <c r="CZ73" s="312"/>
      <c r="DA73" s="312"/>
      <c r="DB73" s="312"/>
      <c r="DC73" s="312"/>
      <c r="DD73" s="312"/>
      <c r="DE73" s="312"/>
      <c r="DF73" s="312"/>
      <c r="DG73" s="312"/>
      <c r="DH73" s="312"/>
      <c r="DI73" s="312"/>
      <c r="DJ73" s="312"/>
      <c r="DK73" s="312"/>
      <c r="DL73" s="312"/>
      <c r="DM73" s="312"/>
      <c r="DN73" s="312"/>
      <c r="DO73" s="312"/>
      <c r="DP73" s="312"/>
      <c r="DQ73" s="312"/>
      <c r="DR73" s="312"/>
      <c r="DS73" s="312"/>
      <c r="DT73" s="312"/>
      <c r="DU73" s="312"/>
      <c r="DV73" s="312"/>
      <c r="DW73" s="312"/>
      <c r="DX73" s="312"/>
      <c r="DY73" s="312"/>
      <c r="DZ73" s="312"/>
      <c r="EA73" s="312"/>
      <c r="EB73" s="312"/>
      <c r="EC73" s="312"/>
      <c r="ED73" s="312"/>
      <c r="EE73" s="312"/>
      <c r="EF73" s="312"/>
      <c r="EG73" s="312"/>
      <c r="EH73" s="312"/>
      <c r="EI73" s="312"/>
      <c r="EJ73" s="312"/>
      <c r="EK73" s="312"/>
      <c r="EL73" s="312"/>
      <c r="EM73" s="312"/>
      <c r="EN73" s="312"/>
      <c r="EO73" s="312"/>
      <c r="EP73" s="312"/>
      <c r="EQ73" s="312"/>
      <c r="ER73" s="312"/>
      <c r="ES73" s="312"/>
      <c r="ET73" s="312"/>
      <c r="EU73" s="312"/>
      <c r="EV73" s="312"/>
      <c r="EW73" s="312"/>
      <c r="EX73" s="312"/>
      <c r="EY73" s="312"/>
      <c r="EZ73" s="312"/>
      <c r="FA73" s="312"/>
      <c r="FB73" s="312"/>
      <c r="FC73" s="312"/>
      <c r="FD73" s="312"/>
      <c r="FE73" s="312"/>
      <c r="FF73" s="312"/>
      <c r="FG73" s="312"/>
      <c r="FH73" s="312"/>
      <c r="FI73" s="312"/>
      <c r="FJ73" s="312"/>
      <c r="FK73" s="312"/>
      <c r="FL73" s="312"/>
      <c r="FM73" s="312"/>
      <c r="FN73" s="312"/>
      <c r="FO73" s="312"/>
      <c r="FP73" s="312"/>
      <c r="FQ73" s="312"/>
      <c r="FR73" s="312"/>
      <c r="FS73" s="312"/>
      <c r="FT73" s="312"/>
      <c r="FU73" s="312"/>
      <c r="FV73" s="312"/>
      <c r="FW73" s="312"/>
      <c r="FX73" s="312"/>
      <c r="FY73" s="312"/>
      <c r="FZ73" s="312"/>
      <c r="GA73" s="312"/>
      <c r="GB73" s="312"/>
      <c r="GC73" s="312"/>
      <c r="GD73" s="312"/>
      <c r="GE73" s="312"/>
      <c r="GF73" s="312"/>
      <c r="GG73" s="312"/>
      <c r="GH73" s="312"/>
      <c r="GI73" s="312"/>
      <c r="GJ73" s="312"/>
      <c r="GK73" s="312"/>
      <c r="GL73" s="312"/>
      <c r="GM73" s="312"/>
      <c r="GN73" s="312"/>
      <c r="GO73" s="312"/>
      <c r="GP73" s="312"/>
      <c r="GQ73" s="312"/>
      <c r="GR73" s="312"/>
      <c r="GS73" s="312"/>
      <c r="GT73" s="312"/>
      <c r="GU73" s="312"/>
      <c r="GV73" s="312"/>
      <c r="GW73" s="312"/>
      <c r="GX73" s="312"/>
      <c r="GY73" s="312"/>
      <c r="GZ73" s="312"/>
      <c r="HA73" s="312"/>
      <c r="HB73" s="312"/>
      <c r="HC73" s="312"/>
      <c r="HD73" s="312"/>
      <c r="HE73" s="312"/>
      <c r="HF73" s="312"/>
      <c r="HG73" s="312"/>
      <c r="HH73" s="312"/>
      <c r="HI73" s="312"/>
      <c r="HJ73" s="312"/>
      <c r="HK73" s="312"/>
      <c r="HL73" s="312"/>
      <c r="HM73" s="312"/>
      <c r="HN73" s="312"/>
      <c r="HO73" s="312"/>
      <c r="HP73" s="312"/>
      <c r="HQ73" s="312"/>
      <c r="HR73" s="312"/>
      <c r="HS73" s="312"/>
      <c r="HT73" s="312"/>
      <c r="HU73" s="312"/>
      <c r="HV73" s="312"/>
      <c r="HW73" s="312"/>
      <c r="HX73" s="312"/>
      <c r="HY73" s="312"/>
      <c r="HZ73" s="312"/>
      <c r="IA73" s="312"/>
      <c r="IB73" s="312"/>
      <c r="IC73" s="312"/>
      <c r="ID73" s="312"/>
      <c r="IE73" s="312"/>
      <c r="IF73" s="312"/>
      <c r="IG73" s="312"/>
      <c r="IH73" s="312"/>
      <c r="II73" s="312"/>
      <c r="IJ73" s="312"/>
      <c r="IK73" s="312"/>
      <c r="IL73" s="312"/>
      <c r="IM73" s="312"/>
      <c r="IN73" s="312"/>
      <c r="IO73" s="312"/>
      <c r="IP73" s="312"/>
      <c r="IQ73" s="312"/>
      <c r="IR73" s="312"/>
      <c r="IS73" s="312"/>
      <c r="IT73" s="312"/>
    </row>
    <row r="74" spans="1:254" s="313" customFormat="1" ht="23.25" customHeight="1">
      <c r="A74" s="708">
        <v>66</v>
      </c>
      <c r="B74" s="696" t="s">
        <v>287</v>
      </c>
      <c r="C74" s="691">
        <v>1</v>
      </c>
      <c r="D74" s="691">
        <v>1</v>
      </c>
      <c r="E74" s="692">
        <f>D74/C74*100</f>
        <v>100</v>
      </c>
      <c r="F74" s="691">
        <v>24</v>
      </c>
      <c r="G74" s="691">
        <v>8</v>
      </c>
      <c r="H74" s="691">
        <v>3</v>
      </c>
      <c r="I74" s="693">
        <f>F74+G74+H74</f>
        <v>35</v>
      </c>
      <c r="J74" s="691">
        <v>8</v>
      </c>
      <c r="K74" s="695">
        <f>J74/F74*100</f>
        <v>33.33333333333333</v>
      </c>
      <c r="L74" s="691">
        <v>3</v>
      </c>
      <c r="M74" s="695">
        <f>L74/G74*100</f>
        <v>37.5</v>
      </c>
      <c r="N74" s="691">
        <v>1</v>
      </c>
      <c r="O74" s="695">
        <v>33</v>
      </c>
      <c r="P74" s="693">
        <f>J74+L74+N74</f>
        <v>12</v>
      </c>
      <c r="Q74" s="691">
        <v>0</v>
      </c>
      <c r="R74" s="692">
        <f>Q74/J74*100</f>
        <v>0</v>
      </c>
      <c r="S74" s="691">
        <v>0</v>
      </c>
      <c r="T74" s="692">
        <f>S74/L74*100</f>
        <v>0</v>
      </c>
      <c r="U74" s="691">
        <v>0</v>
      </c>
      <c r="V74" s="692">
        <f>U74/N74*100</f>
        <v>0</v>
      </c>
      <c r="W74" s="693">
        <f>Q74+S74+U74</f>
        <v>0</v>
      </c>
      <c r="X74" s="694">
        <v>0</v>
      </c>
      <c r="Y74" s="709">
        <v>0</v>
      </c>
      <c r="Z74" s="311"/>
      <c r="AA74" s="311"/>
      <c r="AB74" s="311"/>
      <c r="AC74" s="451"/>
      <c r="AD74" s="312"/>
      <c r="AE74" s="312"/>
      <c r="AF74" s="312"/>
      <c r="AG74" s="312"/>
      <c r="AH74" s="312"/>
      <c r="AI74" s="312"/>
      <c r="AJ74" s="312"/>
      <c r="AK74" s="312"/>
      <c r="AL74" s="312"/>
      <c r="AM74" s="312"/>
      <c r="AN74" s="312"/>
      <c r="AO74" s="312"/>
      <c r="AP74" s="312"/>
      <c r="AQ74" s="312"/>
      <c r="AR74" s="312"/>
      <c r="AS74" s="312"/>
      <c r="AT74" s="312"/>
      <c r="AU74" s="312"/>
      <c r="AV74" s="312"/>
      <c r="AW74" s="312"/>
      <c r="AX74" s="312"/>
      <c r="AY74" s="312"/>
      <c r="AZ74" s="312"/>
      <c r="BA74" s="312"/>
      <c r="BB74" s="312"/>
      <c r="BC74" s="312"/>
      <c r="BD74" s="312"/>
      <c r="BE74" s="312"/>
      <c r="BF74" s="312"/>
      <c r="BG74" s="312"/>
      <c r="BH74" s="312"/>
      <c r="BI74" s="312"/>
      <c r="BJ74" s="312"/>
      <c r="BK74" s="312"/>
      <c r="BL74" s="312"/>
      <c r="BM74" s="312"/>
      <c r="BN74" s="312"/>
      <c r="BO74" s="312"/>
      <c r="BP74" s="312"/>
      <c r="BQ74" s="312"/>
      <c r="BR74" s="312"/>
      <c r="BS74" s="312"/>
      <c r="BT74" s="312"/>
      <c r="BU74" s="312"/>
      <c r="BV74" s="312"/>
      <c r="BW74" s="312"/>
      <c r="BX74" s="312"/>
      <c r="BY74" s="312"/>
      <c r="BZ74" s="312"/>
      <c r="CA74" s="312"/>
      <c r="CB74" s="312"/>
      <c r="CC74" s="312"/>
      <c r="CD74" s="312"/>
      <c r="CE74" s="312"/>
      <c r="CF74" s="312"/>
      <c r="CG74" s="312"/>
      <c r="CH74" s="312"/>
      <c r="CI74" s="312"/>
      <c r="CJ74" s="312"/>
      <c r="CK74" s="312"/>
      <c r="CL74" s="312"/>
      <c r="CM74" s="312"/>
      <c r="CN74" s="312"/>
      <c r="CO74" s="312"/>
      <c r="CP74" s="312"/>
      <c r="CQ74" s="312"/>
      <c r="CR74" s="312"/>
      <c r="CS74" s="312"/>
      <c r="CT74" s="312"/>
      <c r="CU74" s="312"/>
      <c r="CV74" s="312"/>
      <c r="CW74" s="312"/>
      <c r="CX74" s="312"/>
      <c r="CY74" s="312"/>
      <c r="CZ74" s="312"/>
      <c r="DA74" s="312"/>
      <c r="DB74" s="312"/>
      <c r="DC74" s="312"/>
      <c r="DD74" s="312"/>
      <c r="DE74" s="312"/>
      <c r="DF74" s="312"/>
      <c r="DG74" s="312"/>
      <c r="DH74" s="312"/>
      <c r="DI74" s="312"/>
      <c r="DJ74" s="312"/>
      <c r="DK74" s="312"/>
      <c r="DL74" s="312"/>
      <c r="DM74" s="312"/>
      <c r="DN74" s="312"/>
      <c r="DO74" s="312"/>
      <c r="DP74" s="312"/>
      <c r="DQ74" s="312"/>
      <c r="DR74" s="312"/>
      <c r="DS74" s="312"/>
      <c r="DT74" s="312"/>
      <c r="DU74" s="312"/>
      <c r="DV74" s="312"/>
      <c r="DW74" s="312"/>
      <c r="DX74" s="312"/>
      <c r="DY74" s="312"/>
      <c r="DZ74" s="312"/>
      <c r="EA74" s="312"/>
      <c r="EB74" s="312"/>
      <c r="EC74" s="312"/>
      <c r="ED74" s="312"/>
      <c r="EE74" s="312"/>
      <c r="EF74" s="312"/>
      <c r="EG74" s="312"/>
      <c r="EH74" s="312"/>
      <c r="EI74" s="312"/>
      <c r="EJ74" s="312"/>
      <c r="EK74" s="312"/>
      <c r="EL74" s="312"/>
      <c r="EM74" s="312"/>
      <c r="EN74" s="312"/>
      <c r="EO74" s="312"/>
      <c r="EP74" s="312"/>
      <c r="EQ74" s="312"/>
      <c r="ER74" s="312"/>
      <c r="ES74" s="312"/>
      <c r="ET74" s="312"/>
      <c r="EU74" s="312"/>
      <c r="EV74" s="312"/>
      <c r="EW74" s="312"/>
      <c r="EX74" s="312"/>
      <c r="EY74" s="312"/>
      <c r="EZ74" s="312"/>
      <c r="FA74" s="312"/>
      <c r="FB74" s="312"/>
      <c r="FC74" s="312"/>
      <c r="FD74" s="312"/>
      <c r="FE74" s="312"/>
      <c r="FF74" s="312"/>
      <c r="FG74" s="312"/>
      <c r="FH74" s="312"/>
      <c r="FI74" s="312"/>
      <c r="FJ74" s="312"/>
      <c r="FK74" s="312"/>
      <c r="FL74" s="312"/>
      <c r="FM74" s="312"/>
      <c r="FN74" s="312"/>
      <c r="FO74" s="312"/>
      <c r="FP74" s="312"/>
      <c r="FQ74" s="312"/>
      <c r="FR74" s="312"/>
      <c r="FS74" s="312"/>
      <c r="FT74" s="312"/>
      <c r="FU74" s="312"/>
      <c r="FV74" s="312"/>
      <c r="FW74" s="312"/>
      <c r="FX74" s="312"/>
      <c r="FY74" s="312"/>
      <c r="FZ74" s="312"/>
      <c r="GA74" s="312"/>
      <c r="GB74" s="312"/>
      <c r="GC74" s="312"/>
      <c r="GD74" s="312"/>
      <c r="GE74" s="312"/>
      <c r="GF74" s="312"/>
      <c r="GG74" s="312"/>
      <c r="GH74" s="312"/>
      <c r="GI74" s="312"/>
      <c r="GJ74" s="312"/>
      <c r="GK74" s="312"/>
      <c r="GL74" s="312"/>
      <c r="GM74" s="312"/>
      <c r="GN74" s="312"/>
      <c r="GO74" s="312"/>
      <c r="GP74" s="312"/>
      <c r="GQ74" s="312"/>
      <c r="GR74" s="312"/>
      <c r="GS74" s="312"/>
      <c r="GT74" s="312"/>
      <c r="GU74" s="312"/>
      <c r="GV74" s="312"/>
      <c r="GW74" s="312"/>
      <c r="GX74" s="312"/>
      <c r="GY74" s="312"/>
      <c r="GZ74" s="312"/>
      <c r="HA74" s="312"/>
      <c r="HB74" s="312"/>
      <c r="HC74" s="312"/>
      <c r="HD74" s="312"/>
      <c r="HE74" s="312"/>
      <c r="HF74" s="312"/>
      <c r="HG74" s="312"/>
      <c r="HH74" s="312"/>
      <c r="HI74" s="312"/>
      <c r="HJ74" s="312"/>
      <c r="HK74" s="312"/>
      <c r="HL74" s="312"/>
      <c r="HM74" s="312"/>
      <c r="HN74" s="312"/>
      <c r="HO74" s="312"/>
      <c r="HP74" s="312"/>
      <c r="HQ74" s="312"/>
      <c r="HR74" s="312"/>
      <c r="HS74" s="312"/>
      <c r="HT74" s="312"/>
      <c r="HU74" s="312"/>
      <c r="HV74" s="312"/>
      <c r="HW74" s="312"/>
      <c r="HX74" s="312"/>
      <c r="HY74" s="312"/>
      <c r="HZ74" s="312"/>
      <c r="IA74" s="312"/>
      <c r="IB74" s="312"/>
      <c r="IC74" s="312"/>
      <c r="ID74" s="312"/>
      <c r="IE74" s="312"/>
      <c r="IF74" s="312"/>
      <c r="IG74" s="312"/>
      <c r="IH74" s="312"/>
      <c r="II74" s="312"/>
      <c r="IJ74" s="312"/>
      <c r="IK74" s="312"/>
      <c r="IL74" s="312"/>
      <c r="IM74" s="312"/>
      <c r="IN74" s="312"/>
      <c r="IO74" s="312"/>
      <c r="IP74" s="312"/>
      <c r="IQ74" s="312"/>
      <c r="IR74" s="312"/>
      <c r="IS74" s="312"/>
      <c r="IT74" s="312"/>
    </row>
    <row r="75" spans="1:29" s="307" customFormat="1" ht="22.5" customHeight="1" thickBot="1">
      <c r="A75" s="710">
        <v>67</v>
      </c>
      <c r="B75" s="711" t="s">
        <v>288</v>
      </c>
      <c r="C75" s="712">
        <v>1</v>
      </c>
      <c r="D75" s="712">
        <v>1</v>
      </c>
      <c r="E75" s="697">
        <f>D75/C75*100</f>
        <v>100</v>
      </c>
      <c r="F75" s="713">
        <v>16</v>
      </c>
      <c r="G75" s="713">
        <v>2</v>
      </c>
      <c r="H75" s="713">
        <v>1</v>
      </c>
      <c r="I75" s="698">
        <f>F75+G75+H75</f>
        <v>19</v>
      </c>
      <c r="J75" s="713">
        <v>15</v>
      </c>
      <c r="K75" s="699">
        <f>J75/F75*100</f>
        <v>93.75</v>
      </c>
      <c r="L75" s="713">
        <v>1</v>
      </c>
      <c r="M75" s="699">
        <f>L75/G75*100</f>
        <v>50</v>
      </c>
      <c r="N75" s="713">
        <v>1</v>
      </c>
      <c r="O75" s="697">
        <v>100</v>
      </c>
      <c r="P75" s="698">
        <f>J75+L75+N75</f>
        <v>17</v>
      </c>
      <c r="Q75" s="713">
        <v>0</v>
      </c>
      <c r="R75" s="697">
        <f>Q75/J75*100</f>
        <v>0</v>
      </c>
      <c r="S75" s="713">
        <v>0</v>
      </c>
      <c r="T75" s="697">
        <f>S75/L75*100</f>
        <v>0</v>
      </c>
      <c r="U75" s="713">
        <v>0</v>
      </c>
      <c r="V75" s="697">
        <f>U75/N75*100</f>
        <v>0</v>
      </c>
      <c r="W75" s="698">
        <f>Q75+S75+U75</f>
        <v>0</v>
      </c>
      <c r="X75" s="714">
        <v>0</v>
      </c>
      <c r="Y75" s="715">
        <v>0</v>
      </c>
      <c r="Z75" s="311"/>
      <c r="AA75" s="311"/>
      <c r="AB75" s="311"/>
      <c r="AC75" s="451"/>
    </row>
    <row r="76" spans="1:254" s="314" customFormat="1" ht="24" customHeight="1" thickBot="1">
      <c r="A76" s="1117" t="s">
        <v>0</v>
      </c>
      <c r="B76" s="1118"/>
      <c r="C76" s="716">
        <v>67</v>
      </c>
      <c r="D76" s="716">
        <f>SUM(D9:D75)</f>
        <v>52</v>
      </c>
      <c r="E76" s="719">
        <f>D76/C76*100</f>
        <v>77.61194029850746</v>
      </c>
      <c r="F76" s="716">
        <f>SUM(F9:F75)</f>
        <v>1689</v>
      </c>
      <c r="G76" s="716">
        <f>SUM(G9:G75)</f>
        <v>234</v>
      </c>
      <c r="H76" s="716">
        <f>SUM(H9:H75)</f>
        <v>310</v>
      </c>
      <c r="I76" s="720">
        <f>F76+G76+H76</f>
        <v>2233</v>
      </c>
      <c r="J76" s="716">
        <f>SUM(J9:J75)</f>
        <v>640</v>
      </c>
      <c r="K76" s="719">
        <f>J76/F76*100</f>
        <v>37.89224393132031</v>
      </c>
      <c r="L76" s="716">
        <f>SUM(L9:L75)</f>
        <v>97</v>
      </c>
      <c r="M76" s="719">
        <f>L76/G76*100</f>
        <v>41.452991452991455</v>
      </c>
      <c r="N76" s="716">
        <f>SUM(N9:N75)</f>
        <v>32</v>
      </c>
      <c r="O76" s="719">
        <v>10</v>
      </c>
      <c r="P76" s="720">
        <f>J76+L76+N76</f>
        <v>769</v>
      </c>
      <c r="Q76" s="716">
        <f>SUM(Q9:Q75)</f>
        <v>6</v>
      </c>
      <c r="R76" s="719">
        <f>Q76/J76*100</f>
        <v>0.9375</v>
      </c>
      <c r="S76" s="716">
        <f>SUM(S9:S75)</f>
        <v>1</v>
      </c>
      <c r="T76" s="719">
        <f>S76/L76*100</f>
        <v>1.0309278350515463</v>
      </c>
      <c r="U76" s="716">
        <f>SUM(U9:U75)</f>
        <v>0</v>
      </c>
      <c r="V76" s="720">
        <f>U76/N76*100</f>
        <v>0</v>
      </c>
      <c r="W76" s="720">
        <f>Q76+S76+U76</f>
        <v>7</v>
      </c>
      <c r="X76" s="717">
        <f>SUM(X9:X75)</f>
        <v>140</v>
      </c>
      <c r="Y76" s="718">
        <f>SUM(Y9:Y75)</f>
        <v>270</v>
      </c>
      <c r="Z76" s="311"/>
      <c r="AA76" s="311"/>
      <c r="AB76" s="311"/>
      <c r="AC76" s="451"/>
      <c r="CR76" s="315"/>
      <c r="CS76" s="315"/>
      <c r="CT76" s="315"/>
      <c r="CU76" s="315"/>
      <c r="CV76" s="315"/>
      <c r="CW76" s="315"/>
      <c r="CX76" s="315"/>
      <c r="CY76" s="315"/>
      <c r="CZ76" s="315"/>
      <c r="DA76" s="315"/>
      <c r="DB76" s="315"/>
      <c r="DC76" s="315"/>
      <c r="DD76" s="315"/>
      <c r="DE76" s="315"/>
      <c r="DF76" s="315"/>
      <c r="DG76" s="315"/>
      <c r="DH76" s="315"/>
      <c r="DI76" s="315"/>
      <c r="DJ76" s="315"/>
      <c r="DK76" s="315"/>
      <c r="DL76" s="315"/>
      <c r="DM76" s="315"/>
      <c r="DN76" s="315"/>
      <c r="DO76" s="315"/>
      <c r="DP76" s="315"/>
      <c r="DQ76" s="315"/>
      <c r="DR76" s="315"/>
      <c r="DS76" s="315"/>
      <c r="DT76" s="315"/>
      <c r="DU76" s="315"/>
      <c r="DV76" s="315"/>
      <c r="DW76" s="315"/>
      <c r="DX76" s="315"/>
      <c r="DY76" s="315"/>
      <c r="DZ76" s="315"/>
      <c r="EA76" s="315"/>
      <c r="EB76" s="315"/>
      <c r="EC76" s="315"/>
      <c r="ED76" s="315"/>
      <c r="EE76" s="315"/>
      <c r="EF76" s="315"/>
      <c r="EG76" s="315"/>
      <c r="EH76" s="315"/>
      <c r="EI76" s="315"/>
      <c r="EJ76" s="315"/>
      <c r="EK76" s="315"/>
      <c r="EL76" s="315"/>
      <c r="EM76" s="315"/>
      <c r="EN76" s="315"/>
      <c r="EO76" s="315"/>
      <c r="EP76" s="315"/>
      <c r="EQ76" s="315"/>
      <c r="ER76" s="315"/>
      <c r="ES76" s="315"/>
      <c r="ET76" s="315"/>
      <c r="EU76" s="315"/>
      <c r="EV76" s="315"/>
      <c r="EW76" s="315"/>
      <c r="EX76" s="315"/>
      <c r="EY76" s="315"/>
      <c r="EZ76" s="315"/>
      <c r="FA76" s="315"/>
      <c r="FB76" s="315"/>
      <c r="FC76" s="315"/>
      <c r="FD76" s="315"/>
      <c r="FE76" s="315"/>
      <c r="FF76" s="315"/>
      <c r="FG76" s="315"/>
      <c r="FH76" s="315"/>
      <c r="FI76" s="315"/>
      <c r="FJ76" s="315"/>
      <c r="FK76" s="315"/>
      <c r="FL76" s="315"/>
      <c r="FM76" s="315"/>
      <c r="FN76" s="315"/>
      <c r="FO76" s="315"/>
      <c r="FP76" s="315"/>
      <c r="FQ76" s="315"/>
      <c r="FR76" s="315"/>
      <c r="FS76" s="315"/>
      <c r="FT76" s="315"/>
      <c r="FU76" s="315"/>
      <c r="FV76" s="315"/>
      <c r="FW76" s="315"/>
      <c r="FX76" s="315"/>
      <c r="FY76" s="315"/>
      <c r="FZ76" s="315"/>
      <c r="GA76" s="315"/>
      <c r="GB76" s="315"/>
      <c r="GC76" s="315"/>
      <c r="GD76" s="315"/>
      <c r="GE76" s="315"/>
      <c r="GF76" s="315"/>
      <c r="GG76" s="315"/>
      <c r="GH76" s="315"/>
      <c r="GI76" s="315"/>
      <c r="GJ76" s="315"/>
      <c r="GK76" s="315"/>
      <c r="GL76" s="315"/>
      <c r="GM76" s="315"/>
      <c r="GN76" s="315"/>
      <c r="GO76" s="315"/>
      <c r="GP76" s="315"/>
      <c r="GQ76" s="315"/>
      <c r="GR76" s="315"/>
      <c r="GS76" s="315"/>
      <c r="GT76" s="315"/>
      <c r="GU76" s="315"/>
      <c r="GV76" s="315"/>
      <c r="GW76" s="315"/>
      <c r="GX76" s="315"/>
      <c r="GY76" s="315"/>
      <c r="GZ76" s="315"/>
      <c r="HA76" s="315"/>
      <c r="HB76" s="315"/>
      <c r="HC76" s="315"/>
      <c r="HD76" s="315"/>
      <c r="HE76" s="315"/>
      <c r="HF76" s="315"/>
      <c r="HG76" s="315"/>
      <c r="HH76" s="315"/>
      <c r="HI76" s="315"/>
      <c r="HJ76" s="315"/>
      <c r="HK76" s="315"/>
      <c r="HL76" s="315"/>
      <c r="HM76" s="315"/>
      <c r="HN76" s="315"/>
      <c r="HO76" s="315"/>
      <c r="HP76" s="315"/>
      <c r="HQ76" s="315"/>
      <c r="HR76" s="315"/>
      <c r="HS76" s="315"/>
      <c r="HT76" s="315"/>
      <c r="HU76" s="315"/>
      <c r="HV76" s="315"/>
      <c r="HW76" s="315"/>
      <c r="HX76" s="315"/>
      <c r="HY76" s="315"/>
      <c r="HZ76" s="315"/>
      <c r="IA76" s="315"/>
      <c r="IB76" s="315"/>
      <c r="IC76" s="315"/>
      <c r="ID76" s="315"/>
      <c r="IE76" s="315"/>
      <c r="IF76" s="315"/>
      <c r="IG76" s="315"/>
      <c r="IH76" s="315"/>
      <c r="II76" s="315"/>
      <c r="IJ76" s="315"/>
      <c r="IK76" s="315"/>
      <c r="IL76" s="315"/>
      <c r="IM76" s="315"/>
      <c r="IN76" s="315"/>
      <c r="IO76" s="315"/>
      <c r="IP76" s="315"/>
      <c r="IQ76" s="315"/>
      <c r="IR76" s="315"/>
      <c r="IS76" s="315"/>
      <c r="IT76" s="315"/>
    </row>
    <row r="77" spans="1:254" s="128" customFormat="1" ht="17.25" customHeight="1">
      <c r="A77" s="700"/>
      <c r="B77" s="700"/>
      <c r="C77" s="700"/>
      <c r="D77" s="700"/>
      <c r="E77" s="700"/>
      <c r="F77" s="700"/>
      <c r="G77" s="700"/>
      <c r="H77" s="700"/>
      <c r="I77" s="700"/>
      <c r="J77" s="700"/>
      <c r="K77" s="700"/>
      <c r="L77" s="700"/>
      <c r="M77" s="700"/>
      <c r="N77" s="700"/>
      <c r="O77" s="700"/>
      <c r="P77" s="700"/>
      <c r="Q77" s="700"/>
      <c r="R77" s="700"/>
      <c r="S77" s="700"/>
      <c r="T77" s="700"/>
      <c r="U77" s="700"/>
      <c r="V77" s="700"/>
      <c r="W77" s="700"/>
      <c r="X77" s="700"/>
      <c r="Y77" s="700"/>
      <c r="Z77" s="311"/>
      <c r="AA77" s="311"/>
      <c r="AB77" s="311"/>
      <c r="AC77" s="451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7"/>
      <c r="DT77" s="127"/>
      <c r="DU77" s="127"/>
      <c r="DV77" s="127"/>
      <c r="DW77" s="127"/>
      <c r="DX77" s="127"/>
      <c r="DY77" s="127"/>
      <c r="DZ77" s="127"/>
      <c r="EA77" s="127"/>
      <c r="EB77" s="127"/>
      <c r="EC77" s="127"/>
      <c r="ED77" s="127"/>
      <c r="EE77" s="127"/>
      <c r="EF77" s="127"/>
      <c r="EG77" s="127"/>
      <c r="EH77" s="127"/>
      <c r="EI77" s="127"/>
      <c r="EJ77" s="127"/>
      <c r="EK77" s="127"/>
      <c r="EL77" s="127"/>
      <c r="EM77" s="127"/>
      <c r="EN77" s="127"/>
      <c r="EO77" s="127"/>
      <c r="EP77" s="127"/>
      <c r="EQ77" s="127"/>
      <c r="ER77" s="127"/>
      <c r="ES77" s="127"/>
      <c r="ET77" s="127"/>
      <c r="EU77" s="127"/>
      <c r="EV77" s="127"/>
      <c r="EW77" s="127"/>
      <c r="EX77" s="127"/>
      <c r="EY77" s="127"/>
      <c r="EZ77" s="127"/>
      <c r="FA77" s="127"/>
      <c r="FB77" s="127"/>
      <c r="FC77" s="127"/>
      <c r="FD77" s="127"/>
      <c r="FE77" s="127"/>
      <c r="FF77" s="127"/>
      <c r="FG77" s="127"/>
      <c r="FH77" s="127"/>
      <c r="FI77" s="127"/>
      <c r="FJ77" s="127"/>
      <c r="FK77" s="127"/>
      <c r="FL77" s="127"/>
      <c r="FM77" s="127"/>
      <c r="FN77" s="127"/>
      <c r="FO77" s="127"/>
      <c r="FP77" s="127"/>
      <c r="FQ77" s="127"/>
      <c r="FR77" s="127"/>
      <c r="FS77" s="127"/>
      <c r="FT77" s="127"/>
      <c r="FU77" s="127"/>
      <c r="FV77" s="127"/>
      <c r="FW77" s="127"/>
      <c r="FX77" s="127"/>
      <c r="FY77" s="127"/>
      <c r="FZ77" s="127"/>
      <c r="GA77" s="127"/>
      <c r="GB77" s="127"/>
      <c r="GC77" s="127"/>
      <c r="GD77" s="127"/>
      <c r="GE77" s="127"/>
      <c r="GF77" s="127"/>
      <c r="GG77" s="127"/>
      <c r="GH77" s="127"/>
      <c r="GI77" s="127"/>
      <c r="GJ77" s="127"/>
      <c r="GK77" s="127"/>
      <c r="GL77" s="127"/>
      <c r="GM77" s="127"/>
      <c r="GN77" s="127"/>
      <c r="GO77" s="127"/>
      <c r="GP77" s="127"/>
      <c r="GQ77" s="127"/>
      <c r="GR77" s="127"/>
      <c r="GS77" s="127"/>
      <c r="GT77" s="127"/>
      <c r="GU77" s="127"/>
      <c r="GV77" s="127"/>
      <c r="GW77" s="127"/>
      <c r="GX77" s="127"/>
      <c r="GY77" s="127"/>
      <c r="GZ77" s="127"/>
      <c r="HA77" s="127"/>
      <c r="HB77" s="127"/>
      <c r="HC77" s="127"/>
      <c r="HD77" s="127"/>
      <c r="HE77" s="127"/>
      <c r="HF77" s="127"/>
      <c r="HG77" s="127"/>
      <c r="HH77" s="127"/>
      <c r="HI77" s="127"/>
      <c r="HJ77" s="127"/>
      <c r="HK77" s="127"/>
      <c r="HL77" s="127"/>
      <c r="HM77" s="127"/>
      <c r="HN77" s="127"/>
      <c r="HO77" s="127"/>
      <c r="HP77" s="127"/>
      <c r="HQ77" s="127"/>
      <c r="HR77" s="127"/>
      <c r="HS77" s="127"/>
      <c r="HT77" s="127"/>
      <c r="HU77" s="127"/>
      <c r="HV77" s="127"/>
      <c r="HW77" s="127"/>
      <c r="HX77" s="127"/>
      <c r="HY77" s="127"/>
      <c r="HZ77" s="127"/>
      <c r="IA77" s="127"/>
      <c r="IB77" s="127"/>
      <c r="IC77" s="127"/>
      <c r="ID77" s="127"/>
      <c r="IE77" s="127"/>
      <c r="IF77" s="127"/>
      <c r="IG77" s="127"/>
      <c r="IH77" s="127"/>
      <c r="II77" s="127"/>
      <c r="IJ77" s="127"/>
      <c r="IK77" s="127"/>
      <c r="IL77" s="127"/>
      <c r="IM77" s="127"/>
      <c r="IN77" s="127"/>
      <c r="IO77" s="127"/>
      <c r="IP77" s="127"/>
      <c r="IQ77" s="127"/>
      <c r="IR77" s="127"/>
      <c r="IS77" s="127"/>
      <c r="IT77" s="127"/>
    </row>
    <row r="78" spans="1:29" ht="21" customHeight="1">
      <c r="A78" s="700"/>
      <c r="B78" s="700"/>
      <c r="C78" s="700"/>
      <c r="D78" s="700"/>
      <c r="E78" s="700"/>
      <c r="F78" s="700"/>
      <c r="G78" s="700"/>
      <c r="H78" s="700"/>
      <c r="I78" s="700"/>
      <c r="J78" s="700"/>
      <c r="K78" s="700"/>
      <c r="L78" s="700"/>
      <c r="M78" s="700"/>
      <c r="N78" s="700"/>
      <c r="O78" s="700"/>
      <c r="P78" s="700"/>
      <c r="Q78" s="700"/>
      <c r="R78" s="700"/>
      <c r="S78" s="700"/>
      <c r="T78" s="700"/>
      <c r="U78" s="700"/>
      <c r="V78" s="700"/>
      <c r="W78" s="700"/>
      <c r="X78" s="700"/>
      <c r="Y78" s="700"/>
      <c r="Z78" s="311"/>
      <c r="AA78" s="311"/>
      <c r="AB78" s="311"/>
      <c r="AC78" s="451"/>
    </row>
    <row r="79" spans="1:29" ht="21.75" customHeight="1">
      <c r="A79" s="700"/>
      <c r="B79" s="700"/>
      <c r="C79" s="700"/>
      <c r="D79" s="700"/>
      <c r="E79" s="700"/>
      <c r="F79" s="700"/>
      <c r="G79" s="700"/>
      <c r="H79" s="700"/>
      <c r="I79" s="700"/>
      <c r="J79" s="700"/>
      <c r="K79" s="700"/>
      <c r="L79" s="700"/>
      <c r="M79" s="700"/>
      <c r="N79" s="700"/>
      <c r="O79" s="700"/>
      <c r="P79" s="700"/>
      <c r="Q79" s="700"/>
      <c r="R79" s="700"/>
      <c r="S79" s="700"/>
      <c r="T79" s="700"/>
      <c r="U79" s="700"/>
      <c r="V79" s="700"/>
      <c r="W79" s="700"/>
      <c r="X79" s="700"/>
      <c r="Y79" s="700"/>
      <c r="Z79" s="311"/>
      <c r="AA79" s="311"/>
      <c r="AB79" s="311"/>
      <c r="AC79" s="451"/>
    </row>
    <row r="80" spans="1:29" ht="14.25" customHeight="1">
      <c r="A80" s="700"/>
      <c r="B80" s="700"/>
      <c r="C80" s="700"/>
      <c r="D80" s="700"/>
      <c r="E80" s="700"/>
      <c r="F80" s="700"/>
      <c r="G80" s="700"/>
      <c r="H80" s="700"/>
      <c r="I80" s="700"/>
      <c r="J80" s="700"/>
      <c r="K80" s="700"/>
      <c r="L80" s="700"/>
      <c r="M80" s="700"/>
      <c r="N80" s="700"/>
      <c r="O80" s="700"/>
      <c r="P80" s="700"/>
      <c r="Q80" s="700"/>
      <c r="R80" s="700"/>
      <c r="S80" s="700"/>
      <c r="T80" s="700"/>
      <c r="U80" s="700"/>
      <c r="V80" s="700"/>
      <c r="W80" s="700"/>
      <c r="X80" s="700"/>
      <c r="Y80" s="700"/>
      <c r="Z80" s="311"/>
      <c r="AA80" s="311"/>
      <c r="AB80" s="311"/>
      <c r="AC80" s="451"/>
    </row>
    <row r="81" spans="1:29" ht="14.25" customHeight="1">
      <c r="A81" s="700"/>
      <c r="B81" s="700"/>
      <c r="C81" s="700"/>
      <c r="D81" s="700"/>
      <c r="E81" s="700"/>
      <c r="F81" s="700"/>
      <c r="G81" s="700"/>
      <c r="H81" s="700"/>
      <c r="I81" s="700"/>
      <c r="J81" s="700"/>
      <c r="K81" s="700"/>
      <c r="L81" s="700"/>
      <c r="M81" s="700"/>
      <c r="N81" s="700"/>
      <c r="O81" s="700"/>
      <c r="P81" s="700"/>
      <c r="Q81" s="700"/>
      <c r="R81" s="700"/>
      <c r="S81" s="700"/>
      <c r="T81" s="700"/>
      <c r="U81" s="700"/>
      <c r="V81" s="700"/>
      <c r="W81" s="700"/>
      <c r="X81" s="700"/>
      <c r="Y81" s="700"/>
      <c r="Z81" s="311"/>
      <c r="AA81" s="311"/>
      <c r="AB81" s="311"/>
      <c r="AC81" s="451"/>
    </row>
    <row r="82" spans="1:29" ht="14.25" customHeight="1">
      <c r="A82" s="700"/>
      <c r="B82" s="700"/>
      <c r="C82" s="700"/>
      <c r="D82" s="700"/>
      <c r="E82" s="700"/>
      <c r="F82" s="700"/>
      <c r="G82" s="700"/>
      <c r="H82" s="700"/>
      <c r="I82" s="700"/>
      <c r="J82" s="700"/>
      <c r="K82" s="700"/>
      <c r="L82" s="700"/>
      <c r="M82" s="700"/>
      <c r="N82" s="700"/>
      <c r="O82" s="700"/>
      <c r="P82" s="700"/>
      <c r="Q82" s="700"/>
      <c r="R82" s="700"/>
      <c r="S82" s="700"/>
      <c r="T82" s="700"/>
      <c r="U82" s="700"/>
      <c r="V82" s="700"/>
      <c r="W82" s="700"/>
      <c r="X82" s="700"/>
      <c r="Y82" s="700"/>
      <c r="Z82" s="311"/>
      <c r="AA82" s="311"/>
      <c r="AB82" s="311"/>
      <c r="AC82" s="451"/>
    </row>
    <row r="83" spans="1:29" ht="14.25" customHeight="1">
      <c r="A83" s="700"/>
      <c r="B83" s="700"/>
      <c r="C83" s="700"/>
      <c r="D83" s="700"/>
      <c r="E83" s="700"/>
      <c r="F83" s="700"/>
      <c r="G83" s="700"/>
      <c r="H83" s="700"/>
      <c r="I83" s="700"/>
      <c r="J83" s="700"/>
      <c r="K83" s="700"/>
      <c r="L83" s="700"/>
      <c r="M83" s="700"/>
      <c r="N83" s="700"/>
      <c r="O83" s="700"/>
      <c r="P83" s="700"/>
      <c r="Q83" s="700"/>
      <c r="R83" s="700"/>
      <c r="S83" s="700"/>
      <c r="T83" s="700"/>
      <c r="U83" s="700"/>
      <c r="V83" s="700"/>
      <c r="W83" s="700"/>
      <c r="X83" s="700"/>
      <c r="Y83" s="700"/>
      <c r="Z83" s="311"/>
      <c r="AA83" s="311"/>
      <c r="AB83" s="311"/>
      <c r="AC83" s="451"/>
    </row>
    <row r="84" spans="1:29" ht="14.25" customHeight="1">
      <c r="A84" s="700"/>
      <c r="B84" s="700"/>
      <c r="C84" s="700"/>
      <c r="D84" s="700"/>
      <c r="E84" s="700"/>
      <c r="F84" s="700"/>
      <c r="G84" s="700"/>
      <c r="H84" s="700"/>
      <c r="I84" s="700"/>
      <c r="J84" s="700"/>
      <c r="K84" s="700"/>
      <c r="L84" s="700"/>
      <c r="M84" s="700"/>
      <c r="N84" s="700"/>
      <c r="O84" s="700"/>
      <c r="P84" s="700"/>
      <c r="Q84" s="700"/>
      <c r="R84" s="700"/>
      <c r="S84" s="700"/>
      <c r="T84" s="700"/>
      <c r="U84" s="700"/>
      <c r="V84" s="700"/>
      <c r="W84" s="700"/>
      <c r="X84" s="700"/>
      <c r="Y84" s="700"/>
      <c r="Z84" s="311"/>
      <c r="AA84" s="311"/>
      <c r="AB84" s="311"/>
      <c r="AC84" s="451"/>
    </row>
    <row r="85" spans="1:29" ht="14.25" customHeight="1">
      <c r="A85" s="700"/>
      <c r="B85" s="700"/>
      <c r="C85" s="700"/>
      <c r="D85" s="700"/>
      <c r="E85" s="700"/>
      <c r="F85" s="700"/>
      <c r="G85" s="700"/>
      <c r="H85" s="700"/>
      <c r="I85" s="700"/>
      <c r="J85" s="700"/>
      <c r="K85" s="700"/>
      <c r="L85" s="700"/>
      <c r="M85" s="700"/>
      <c r="N85" s="700"/>
      <c r="O85" s="700"/>
      <c r="P85" s="700"/>
      <c r="Q85" s="700"/>
      <c r="R85" s="700"/>
      <c r="S85" s="700"/>
      <c r="T85" s="700"/>
      <c r="U85" s="700"/>
      <c r="V85" s="700"/>
      <c r="W85" s="700"/>
      <c r="X85" s="700"/>
      <c r="Y85" s="700"/>
      <c r="Z85" s="311"/>
      <c r="AA85" s="311"/>
      <c r="AB85" s="311"/>
      <c r="AC85" s="451"/>
    </row>
    <row r="86" spans="1:29" ht="16.5">
      <c r="A86" s="306"/>
      <c r="B86" s="316"/>
      <c r="C86" s="316"/>
      <c r="D86" s="316"/>
      <c r="E86" s="31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</row>
    <row r="87" spans="1:29" ht="16.5">
      <c r="A87" s="306"/>
      <c r="B87" s="316"/>
      <c r="C87" s="316"/>
      <c r="D87" s="316"/>
      <c r="E87" s="316"/>
      <c r="F87" s="306"/>
      <c r="G87" s="306"/>
      <c r="H87" s="306"/>
      <c r="I87" s="306"/>
      <c r="J87" s="306"/>
      <c r="K87" s="306"/>
      <c r="L87" s="306"/>
      <c r="M87" s="306"/>
      <c r="N87" s="306"/>
      <c r="O87" s="306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</row>
    <row r="88" spans="1:29" ht="16.5">
      <c r="A88" s="306"/>
      <c r="B88" s="316"/>
      <c r="C88" s="316"/>
      <c r="D88" s="316"/>
      <c r="E88" s="316"/>
      <c r="F88" s="306"/>
      <c r="G88" s="306"/>
      <c r="H88" s="306"/>
      <c r="I88" s="306"/>
      <c r="J88" s="306"/>
      <c r="K88" s="306"/>
      <c r="L88" s="306"/>
      <c r="M88" s="306"/>
      <c r="N88" s="306"/>
      <c r="O88" s="306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</row>
  </sheetData>
  <sheetProtection/>
  <mergeCells count="26"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Y6:Y7"/>
    <mergeCell ref="Q5:W5"/>
    <mergeCell ref="X5:Y5"/>
    <mergeCell ref="F6:F7"/>
    <mergeCell ref="G6:G7"/>
    <mergeCell ref="H6:H7"/>
    <mergeCell ref="I6:I7"/>
    <mergeCell ref="J6:K6"/>
    <mergeCell ref="L6:M6"/>
    <mergeCell ref="N6:O6"/>
    <mergeCell ref="A76:B76"/>
    <mergeCell ref="Q6:R6"/>
    <mergeCell ref="S6:T6"/>
    <mergeCell ref="U6:V6"/>
    <mergeCell ref="W6:W7"/>
    <mergeCell ref="X6:X7"/>
    <mergeCell ref="P6:P7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T96"/>
  <sheetViews>
    <sheetView zoomScalePageLayoutView="0" workbookViewId="0" topLeftCell="A1">
      <selection activeCell="J60" sqref="J60"/>
    </sheetView>
  </sheetViews>
  <sheetFormatPr defaultColWidth="9.140625" defaultRowHeight="12.75"/>
  <cols>
    <col min="1" max="1" width="4.140625" style="847" customWidth="1"/>
    <col min="2" max="2" width="17.8515625" style="3" customWidth="1"/>
    <col min="3" max="3" width="6.421875" style="3" customWidth="1"/>
    <col min="4" max="4" width="6.57421875" style="3" customWidth="1"/>
    <col min="5" max="5" width="7.57421875" style="3" customWidth="1"/>
    <col min="6" max="6" width="5.28125" style="1" customWidth="1"/>
    <col min="7" max="7" width="6.8515625" style="1" customWidth="1"/>
    <col min="8" max="8" width="8.140625" style="1" customWidth="1"/>
    <col min="9" max="9" width="8.00390625" style="1" customWidth="1"/>
    <col min="10" max="10" width="7.57421875" style="1" customWidth="1"/>
    <col min="11" max="11" width="7.140625" style="1" customWidth="1"/>
    <col min="12" max="12" width="7.57421875" style="1" customWidth="1"/>
    <col min="13" max="13" width="7.7109375" style="1" customWidth="1"/>
    <col min="14" max="14" width="9.140625" style="1" customWidth="1"/>
    <col min="15" max="15" width="7.140625" style="1" customWidth="1"/>
    <col min="16" max="16" width="7.7109375" style="1" customWidth="1"/>
    <col min="17" max="17" width="7.8515625" style="1" customWidth="1"/>
    <col min="18" max="18" width="7.7109375" style="1" customWidth="1"/>
    <col min="19" max="19" width="9.140625" style="1" customWidth="1"/>
    <col min="20" max="21" width="7.28125" style="1" customWidth="1"/>
    <col min="22" max="22" width="6.421875" style="1" customWidth="1"/>
    <col min="23" max="24" width="7.57421875" style="1" customWidth="1"/>
    <col min="25" max="25" width="7.851562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17.25" customHeight="1">
      <c r="A2" s="910" t="s">
        <v>836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17.25" customHeight="1">
      <c r="A3" s="910"/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2"/>
      <c r="AA3" s="2"/>
    </row>
    <row r="4" spans="1:27" ht="18" thickBot="1">
      <c r="A4" s="910" t="s">
        <v>844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45.75" customHeight="1">
      <c r="A5" s="990" t="s">
        <v>24</v>
      </c>
      <c r="B5" s="993" t="s">
        <v>57</v>
      </c>
      <c r="C5" s="993" t="s">
        <v>881</v>
      </c>
      <c r="D5" s="996" t="s">
        <v>21</v>
      </c>
      <c r="E5" s="996"/>
      <c r="F5" s="996" t="s">
        <v>20</v>
      </c>
      <c r="G5" s="996"/>
      <c r="H5" s="996"/>
      <c r="I5" s="996"/>
      <c r="J5" s="996" t="s">
        <v>19</v>
      </c>
      <c r="K5" s="996"/>
      <c r="L5" s="996"/>
      <c r="M5" s="996"/>
      <c r="N5" s="996"/>
      <c r="O5" s="996"/>
      <c r="P5" s="996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19.5" customHeight="1">
      <c r="A6" s="991"/>
      <c r="B6" s="994"/>
      <c r="C6" s="994"/>
      <c r="D6" s="997"/>
      <c r="E6" s="997"/>
      <c r="F6" s="994" t="s">
        <v>16</v>
      </c>
      <c r="G6" s="994" t="s">
        <v>15</v>
      </c>
      <c r="H6" s="994" t="s">
        <v>14</v>
      </c>
      <c r="I6" s="994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5.25" customHeight="1" thickBot="1">
      <c r="A7" s="992"/>
      <c r="B7" s="995"/>
      <c r="C7" s="995"/>
      <c r="D7" s="205" t="s">
        <v>13</v>
      </c>
      <c r="E7" s="294" t="s">
        <v>12</v>
      </c>
      <c r="F7" s="995"/>
      <c r="G7" s="995"/>
      <c r="H7" s="995"/>
      <c r="I7" s="995"/>
      <c r="J7" s="205" t="s">
        <v>13</v>
      </c>
      <c r="K7" s="295" t="s">
        <v>12</v>
      </c>
      <c r="L7" s="205" t="s">
        <v>13</v>
      </c>
      <c r="M7" s="294" t="s">
        <v>12</v>
      </c>
      <c r="N7" s="205" t="s">
        <v>13</v>
      </c>
      <c r="O7" s="295" t="s">
        <v>12</v>
      </c>
      <c r="P7" s="995"/>
      <c r="Q7" s="205" t="s">
        <v>13</v>
      </c>
      <c r="R7" s="294" t="s">
        <v>12</v>
      </c>
      <c r="S7" s="205" t="s">
        <v>13</v>
      </c>
      <c r="T7" s="295" t="s">
        <v>12</v>
      </c>
      <c r="U7" s="205" t="s">
        <v>13</v>
      </c>
      <c r="V7" s="295" t="s">
        <v>12</v>
      </c>
      <c r="W7" s="1002"/>
      <c r="X7" s="1004"/>
      <c r="Y7" s="1006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7.25" thickBot="1">
      <c r="A8" s="278">
        <v>1</v>
      </c>
      <c r="B8" s="208">
        <v>2</v>
      </c>
      <c r="C8" s="208">
        <v>3</v>
      </c>
      <c r="D8" s="208">
        <v>4</v>
      </c>
      <c r="E8" s="301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301">
        <v>11</v>
      </c>
      <c r="L8" s="208">
        <v>12</v>
      </c>
      <c r="M8" s="301">
        <v>13</v>
      </c>
      <c r="N8" s="208">
        <v>14</v>
      </c>
      <c r="O8" s="301">
        <v>15</v>
      </c>
      <c r="P8" s="208">
        <v>16</v>
      </c>
      <c r="Q8" s="208">
        <v>17</v>
      </c>
      <c r="R8" s="301">
        <v>18</v>
      </c>
      <c r="S8" s="208">
        <v>19</v>
      </c>
      <c r="T8" s="301">
        <v>20</v>
      </c>
      <c r="U8" s="208">
        <v>21</v>
      </c>
      <c r="V8" s="301">
        <v>22</v>
      </c>
      <c r="W8" s="208">
        <v>23</v>
      </c>
      <c r="X8" s="301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18" customHeight="1">
      <c r="A9" s="813">
        <v>1</v>
      </c>
      <c r="B9" s="117" t="s">
        <v>487</v>
      </c>
      <c r="C9" s="814">
        <v>1</v>
      </c>
      <c r="D9" s="814">
        <v>1</v>
      </c>
      <c r="E9" s="452">
        <f aca="true" t="shared" si="0" ref="E9:E88">D9/C9*100</f>
        <v>100</v>
      </c>
      <c r="F9" s="815">
        <v>523</v>
      </c>
      <c r="G9" s="815">
        <v>51</v>
      </c>
      <c r="H9" s="815">
        <v>82</v>
      </c>
      <c r="I9" s="815">
        <f aca="true" t="shared" si="1" ref="I9:I72">H9+G9+F9</f>
        <v>656</v>
      </c>
      <c r="J9" s="815">
        <v>87</v>
      </c>
      <c r="K9" s="816">
        <f>J9/F9*100</f>
        <v>16.634799235181642</v>
      </c>
      <c r="L9" s="815">
        <v>15</v>
      </c>
      <c r="M9" s="452">
        <f>L9/G9*100</f>
        <v>29.411764705882355</v>
      </c>
      <c r="N9" s="815">
        <v>10</v>
      </c>
      <c r="O9" s="452">
        <f>N9/H9*100</f>
        <v>12.195121951219512</v>
      </c>
      <c r="P9" s="453">
        <v>112</v>
      </c>
      <c r="Q9" s="815">
        <v>3</v>
      </c>
      <c r="R9" s="452">
        <f>Q9/J9*100</f>
        <v>3.4482758620689653</v>
      </c>
      <c r="S9" s="815">
        <v>0</v>
      </c>
      <c r="T9" s="452">
        <f>S9/L9*100</f>
        <v>0</v>
      </c>
      <c r="U9" s="815">
        <v>0</v>
      </c>
      <c r="V9" s="452">
        <f>U9/N9*100</f>
        <v>0</v>
      </c>
      <c r="W9" s="453">
        <v>3</v>
      </c>
      <c r="X9" s="817">
        <v>60</v>
      </c>
      <c r="Y9" s="454">
        <v>60</v>
      </c>
      <c r="Z9" s="132"/>
    </row>
    <row r="10" spans="1:25" s="42" customFormat="1" ht="18" customHeight="1">
      <c r="A10" s="818">
        <v>2</v>
      </c>
      <c r="B10" s="117" t="s">
        <v>488</v>
      </c>
      <c r="C10" s="756">
        <v>1</v>
      </c>
      <c r="D10" s="756">
        <v>1</v>
      </c>
      <c r="E10" s="819">
        <f t="shared" si="0"/>
        <v>100</v>
      </c>
      <c r="F10" s="756">
        <v>23</v>
      </c>
      <c r="G10" s="756">
        <v>2</v>
      </c>
      <c r="H10" s="756">
        <v>3</v>
      </c>
      <c r="I10" s="815">
        <f t="shared" si="1"/>
        <v>28</v>
      </c>
      <c r="J10" s="756">
        <v>23</v>
      </c>
      <c r="K10" s="816">
        <f>J10/F10*100</f>
        <v>100</v>
      </c>
      <c r="L10" s="756">
        <v>2</v>
      </c>
      <c r="M10" s="452">
        <f>L10/G10*100</f>
        <v>100</v>
      </c>
      <c r="N10" s="751">
        <v>3</v>
      </c>
      <c r="O10" s="452">
        <f>N10/H10*100</f>
        <v>100</v>
      </c>
      <c r="P10" s="820">
        <v>28</v>
      </c>
      <c r="Q10" s="756">
        <v>0</v>
      </c>
      <c r="R10" s="452">
        <f>Q10/J10*100</f>
        <v>0</v>
      </c>
      <c r="S10" s="756">
        <v>0</v>
      </c>
      <c r="T10" s="821"/>
      <c r="U10" s="756">
        <v>0</v>
      </c>
      <c r="V10" s="819">
        <f>U10/N10*100</f>
        <v>0</v>
      </c>
      <c r="W10" s="820">
        <v>0</v>
      </c>
      <c r="X10" s="819">
        <v>0</v>
      </c>
      <c r="Y10" s="822">
        <v>0</v>
      </c>
    </row>
    <row r="11" spans="1:95" ht="18" customHeight="1">
      <c r="A11" s="580">
        <v>3</v>
      </c>
      <c r="B11" s="117" t="s">
        <v>489</v>
      </c>
      <c r="C11" s="457">
        <v>1</v>
      </c>
      <c r="D11" s="457">
        <v>1</v>
      </c>
      <c r="E11" s="819">
        <f t="shared" si="0"/>
        <v>100</v>
      </c>
      <c r="F11" s="457">
        <v>11</v>
      </c>
      <c r="G11" s="457">
        <v>2</v>
      </c>
      <c r="H11" s="457">
        <v>0</v>
      </c>
      <c r="I11" s="457">
        <f t="shared" si="1"/>
        <v>13</v>
      </c>
      <c r="J11" s="457">
        <v>11</v>
      </c>
      <c r="K11" s="823">
        <f aca="true" t="shared" si="2" ref="K11:K88">J11/F11*100</f>
        <v>100</v>
      </c>
      <c r="L11" s="457">
        <v>2</v>
      </c>
      <c r="M11" s="819">
        <f>L11/G11*100</f>
        <v>100</v>
      </c>
      <c r="N11" s="820">
        <v>0</v>
      </c>
      <c r="O11" s="819"/>
      <c r="P11" s="820">
        <v>13</v>
      </c>
      <c r="Q11" s="457">
        <v>0</v>
      </c>
      <c r="R11" s="819">
        <f aca="true" t="shared" si="3" ref="R11:R88">Q11/J11*100</f>
        <v>0</v>
      </c>
      <c r="S11" s="824">
        <v>0</v>
      </c>
      <c r="T11" s="819">
        <f>S11/L11*100</f>
        <v>0</v>
      </c>
      <c r="U11" s="824">
        <v>0</v>
      </c>
      <c r="V11" s="819"/>
      <c r="W11" s="820">
        <v>0</v>
      </c>
      <c r="X11" s="819">
        <v>0</v>
      </c>
      <c r="Y11" s="455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254" s="36" customFormat="1" ht="18" customHeight="1">
      <c r="A12" s="818">
        <v>4</v>
      </c>
      <c r="B12" s="117" t="s">
        <v>490</v>
      </c>
      <c r="C12" s="756">
        <v>1</v>
      </c>
      <c r="D12" s="756">
        <v>1</v>
      </c>
      <c r="E12" s="819">
        <f t="shared" si="0"/>
        <v>100</v>
      </c>
      <c r="F12" s="756">
        <v>1</v>
      </c>
      <c r="G12" s="756">
        <v>0</v>
      </c>
      <c r="H12" s="756">
        <v>0</v>
      </c>
      <c r="I12" s="457">
        <f t="shared" si="1"/>
        <v>1</v>
      </c>
      <c r="J12" s="756">
        <v>1</v>
      </c>
      <c r="K12" s="823">
        <f t="shared" si="2"/>
        <v>100</v>
      </c>
      <c r="L12" s="756">
        <v>0</v>
      </c>
      <c r="M12" s="819"/>
      <c r="N12" s="751">
        <v>0</v>
      </c>
      <c r="O12" s="819"/>
      <c r="P12" s="820">
        <v>1</v>
      </c>
      <c r="Q12" s="756">
        <v>0</v>
      </c>
      <c r="R12" s="819">
        <f t="shared" si="3"/>
        <v>0</v>
      </c>
      <c r="S12" s="756">
        <v>0</v>
      </c>
      <c r="T12" s="819"/>
      <c r="U12" s="756">
        <v>0</v>
      </c>
      <c r="V12" s="819"/>
      <c r="W12" s="820">
        <v>0</v>
      </c>
      <c r="X12" s="825">
        <v>0</v>
      </c>
      <c r="Y12" s="826"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18" customHeight="1">
      <c r="A13" s="827">
        <v>5</v>
      </c>
      <c r="B13" s="117" t="s">
        <v>491</v>
      </c>
      <c r="C13" s="457">
        <v>1</v>
      </c>
      <c r="D13" s="457">
        <v>1</v>
      </c>
      <c r="E13" s="819">
        <f t="shared" si="0"/>
        <v>100</v>
      </c>
      <c r="F13" s="457">
        <v>3</v>
      </c>
      <c r="G13" s="457">
        <v>0</v>
      </c>
      <c r="H13" s="457">
        <v>0</v>
      </c>
      <c r="I13" s="457">
        <f t="shared" si="1"/>
        <v>3</v>
      </c>
      <c r="J13" s="457">
        <v>3</v>
      </c>
      <c r="K13" s="823">
        <f t="shared" si="2"/>
        <v>100</v>
      </c>
      <c r="L13" s="457">
        <v>0</v>
      </c>
      <c r="M13" s="819"/>
      <c r="N13" s="457">
        <v>0</v>
      </c>
      <c r="O13" s="819"/>
      <c r="P13" s="820">
        <v>3</v>
      </c>
      <c r="Q13" s="457">
        <v>0</v>
      </c>
      <c r="R13" s="819">
        <f t="shared" si="3"/>
        <v>0</v>
      </c>
      <c r="S13" s="457">
        <v>0</v>
      </c>
      <c r="T13" s="819"/>
      <c r="U13" s="457">
        <v>0</v>
      </c>
      <c r="V13" s="819"/>
      <c r="W13" s="820">
        <v>0</v>
      </c>
      <c r="X13" s="828">
        <v>0</v>
      </c>
      <c r="Y13" s="455">
        <v>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18" customHeight="1">
      <c r="A14" s="818">
        <v>6</v>
      </c>
      <c r="B14" s="117" t="s">
        <v>492</v>
      </c>
      <c r="C14" s="131">
        <v>1</v>
      </c>
      <c r="D14" s="131">
        <v>1</v>
      </c>
      <c r="E14" s="819">
        <f t="shared" si="0"/>
        <v>100</v>
      </c>
      <c r="F14" s="131">
        <v>2</v>
      </c>
      <c r="G14" s="131">
        <v>0</v>
      </c>
      <c r="H14" s="131">
        <v>0</v>
      </c>
      <c r="I14" s="457">
        <f t="shared" si="1"/>
        <v>2</v>
      </c>
      <c r="J14" s="131">
        <v>2</v>
      </c>
      <c r="K14" s="823">
        <f t="shared" si="2"/>
        <v>100</v>
      </c>
      <c r="L14" s="829">
        <v>0</v>
      </c>
      <c r="M14" s="819"/>
      <c r="N14" s="829">
        <v>0</v>
      </c>
      <c r="O14" s="819"/>
      <c r="P14" s="820">
        <v>2</v>
      </c>
      <c r="Q14" s="829">
        <v>0</v>
      </c>
      <c r="R14" s="819">
        <f t="shared" si="3"/>
        <v>0</v>
      </c>
      <c r="S14" s="756">
        <v>0</v>
      </c>
      <c r="T14" s="819"/>
      <c r="U14" s="756">
        <v>0</v>
      </c>
      <c r="V14" s="819"/>
      <c r="W14" s="820">
        <v>0</v>
      </c>
      <c r="X14" s="819">
        <v>0</v>
      </c>
      <c r="Y14" s="826">
        <v>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18" customHeight="1">
      <c r="A15" s="818">
        <v>7</v>
      </c>
      <c r="B15" s="117" t="s">
        <v>493</v>
      </c>
      <c r="C15" s="131">
        <v>1</v>
      </c>
      <c r="D15" s="131">
        <v>1</v>
      </c>
      <c r="E15" s="819">
        <f t="shared" si="0"/>
        <v>100</v>
      </c>
      <c r="F15" s="756">
        <v>3</v>
      </c>
      <c r="G15" s="756">
        <v>0</v>
      </c>
      <c r="H15" s="756">
        <v>0</v>
      </c>
      <c r="I15" s="457">
        <f t="shared" si="1"/>
        <v>3</v>
      </c>
      <c r="J15" s="756">
        <v>3</v>
      </c>
      <c r="K15" s="823">
        <f t="shared" si="2"/>
        <v>100</v>
      </c>
      <c r="L15" s="756">
        <v>0</v>
      </c>
      <c r="M15" s="819"/>
      <c r="N15" s="756">
        <v>0</v>
      </c>
      <c r="O15" s="819"/>
      <c r="P15" s="820">
        <v>3</v>
      </c>
      <c r="Q15" s="756">
        <v>0</v>
      </c>
      <c r="R15" s="819">
        <f t="shared" si="3"/>
        <v>0</v>
      </c>
      <c r="S15" s="756">
        <v>0</v>
      </c>
      <c r="T15" s="819"/>
      <c r="U15" s="756">
        <v>0</v>
      </c>
      <c r="V15" s="819"/>
      <c r="W15" s="820">
        <v>0</v>
      </c>
      <c r="X15" s="819">
        <v>0</v>
      </c>
      <c r="Y15" s="455">
        <v>0</v>
      </c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18" customHeight="1">
      <c r="A16" s="818">
        <v>8</v>
      </c>
      <c r="B16" s="92" t="s">
        <v>494</v>
      </c>
      <c r="C16" s="457">
        <v>1</v>
      </c>
      <c r="D16" s="457">
        <v>1</v>
      </c>
      <c r="E16" s="819">
        <f t="shared" si="0"/>
        <v>100</v>
      </c>
      <c r="F16" s="457">
        <v>3</v>
      </c>
      <c r="G16" s="457">
        <v>0</v>
      </c>
      <c r="H16" s="457">
        <v>0</v>
      </c>
      <c r="I16" s="457">
        <f t="shared" si="1"/>
        <v>3</v>
      </c>
      <c r="J16" s="457">
        <v>3</v>
      </c>
      <c r="K16" s="823">
        <f t="shared" si="2"/>
        <v>100</v>
      </c>
      <c r="L16" s="457">
        <v>0</v>
      </c>
      <c r="M16" s="819"/>
      <c r="N16" s="457">
        <v>0</v>
      </c>
      <c r="O16" s="819"/>
      <c r="P16" s="820">
        <v>3</v>
      </c>
      <c r="Q16" s="457">
        <v>0</v>
      </c>
      <c r="R16" s="819">
        <f t="shared" si="3"/>
        <v>0</v>
      </c>
      <c r="S16" s="457">
        <v>0</v>
      </c>
      <c r="T16" s="819"/>
      <c r="U16" s="457">
        <v>0</v>
      </c>
      <c r="V16" s="819"/>
      <c r="W16" s="820">
        <v>0</v>
      </c>
      <c r="X16" s="819">
        <v>0</v>
      </c>
      <c r="Y16" s="455">
        <v>0</v>
      </c>
      <c r="Z16" s="2"/>
      <c r="AA16" s="2"/>
    </row>
    <row r="17" spans="1:27" ht="18" customHeight="1">
      <c r="A17" s="827">
        <v>9</v>
      </c>
      <c r="B17" s="117" t="s">
        <v>495</v>
      </c>
      <c r="C17" s="457">
        <v>1</v>
      </c>
      <c r="D17" s="457">
        <v>1</v>
      </c>
      <c r="E17" s="819">
        <f t="shared" si="0"/>
        <v>100</v>
      </c>
      <c r="F17" s="457">
        <v>4</v>
      </c>
      <c r="G17" s="457">
        <v>1</v>
      </c>
      <c r="H17" s="457">
        <v>0</v>
      </c>
      <c r="I17" s="457">
        <f t="shared" si="1"/>
        <v>5</v>
      </c>
      <c r="J17" s="457">
        <v>4</v>
      </c>
      <c r="K17" s="823">
        <f t="shared" si="2"/>
        <v>100</v>
      </c>
      <c r="L17" s="457">
        <v>1</v>
      </c>
      <c r="M17" s="819">
        <f>L17/G17*100</f>
        <v>100</v>
      </c>
      <c r="N17" s="457">
        <v>0</v>
      </c>
      <c r="O17" s="819"/>
      <c r="P17" s="820">
        <v>5</v>
      </c>
      <c r="Q17" s="457">
        <v>0</v>
      </c>
      <c r="R17" s="819">
        <f t="shared" si="3"/>
        <v>0</v>
      </c>
      <c r="S17" s="457">
        <v>0</v>
      </c>
      <c r="T17" s="819">
        <f>S17/L17*100</f>
        <v>0</v>
      </c>
      <c r="U17" s="457">
        <v>0</v>
      </c>
      <c r="V17" s="819"/>
      <c r="W17" s="820">
        <v>0</v>
      </c>
      <c r="X17" s="819">
        <v>0</v>
      </c>
      <c r="Y17" s="455">
        <v>0</v>
      </c>
      <c r="Z17" s="2"/>
      <c r="AA17" s="2"/>
    </row>
    <row r="18" spans="1:27" ht="18" customHeight="1">
      <c r="A18" s="580">
        <v>10</v>
      </c>
      <c r="B18" s="117" t="s">
        <v>496</v>
      </c>
      <c r="C18" s="457">
        <v>1</v>
      </c>
      <c r="D18" s="457">
        <v>1</v>
      </c>
      <c r="E18" s="819">
        <f t="shared" si="0"/>
        <v>100</v>
      </c>
      <c r="F18" s="457">
        <v>2</v>
      </c>
      <c r="G18" s="457">
        <v>0</v>
      </c>
      <c r="H18" s="457">
        <v>0</v>
      </c>
      <c r="I18" s="457">
        <f t="shared" si="1"/>
        <v>2</v>
      </c>
      <c r="J18" s="457">
        <v>2</v>
      </c>
      <c r="K18" s="823">
        <f t="shared" si="2"/>
        <v>100</v>
      </c>
      <c r="L18" s="457">
        <v>0</v>
      </c>
      <c r="M18" s="819"/>
      <c r="N18" s="457">
        <v>0</v>
      </c>
      <c r="O18" s="819"/>
      <c r="P18" s="820">
        <v>2</v>
      </c>
      <c r="Q18" s="457">
        <v>0</v>
      </c>
      <c r="R18" s="819">
        <f t="shared" si="3"/>
        <v>0</v>
      </c>
      <c r="S18" s="457">
        <v>0</v>
      </c>
      <c r="T18" s="819"/>
      <c r="U18" s="457">
        <v>0</v>
      </c>
      <c r="V18" s="819"/>
      <c r="W18" s="820">
        <v>0</v>
      </c>
      <c r="X18" s="819">
        <v>0</v>
      </c>
      <c r="Y18" s="455">
        <v>0</v>
      </c>
      <c r="Z18" s="2"/>
      <c r="AA18" s="2"/>
    </row>
    <row r="19" spans="1:27" ht="18" customHeight="1">
      <c r="A19" s="830">
        <v>11</v>
      </c>
      <c r="B19" s="92" t="s">
        <v>497</v>
      </c>
      <c r="C19" s="457">
        <v>1</v>
      </c>
      <c r="D19" s="457">
        <v>1</v>
      </c>
      <c r="E19" s="819">
        <f t="shared" si="0"/>
        <v>100</v>
      </c>
      <c r="F19" s="457">
        <v>3</v>
      </c>
      <c r="G19" s="457">
        <v>0</v>
      </c>
      <c r="H19" s="457">
        <v>0</v>
      </c>
      <c r="I19" s="457">
        <f t="shared" si="1"/>
        <v>3</v>
      </c>
      <c r="J19" s="457">
        <v>3</v>
      </c>
      <c r="K19" s="823">
        <f t="shared" si="2"/>
        <v>100</v>
      </c>
      <c r="L19" s="457">
        <v>0</v>
      </c>
      <c r="M19" s="819"/>
      <c r="N19" s="457">
        <v>0</v>
      </c>
      <c r="O19" s="819"/>
      <c r="P19" s="820">
        <v>3</v>
      </c>
      <c r="Q19" s="457">
        <v>0</v>
      </c>
      <c r="R19" s="819">
        <f t="shared" si="3"/>
        <v>0</v>
      </c>
      <c r="S19" s="457">
        <v>0</v>
      </c>
      <c r="T19" s="819"/>
      <c r="U19" s="457">
        <v>0</v>
      </c>
      <c r="V19" s="819"/>
      <c r="W19" s="820">
        <v>0</v>
      </c>
      <c r="X19" s="819">
        <v>0</v>
      </c>
      <c r="Y19" s="455">
        <v>0</v>
      </c>
      <c r="Z19" s="2"/>
      <c r="AA19" s="2"/>
    </row>
    <row r="20" spans="1:27" ht="18" customHeight="1">
      <c r="A20" s="119">
        <v>12</v>
      </c>
      <c r="B20" s="117" t="s">
        <v>498</v>
      </c>
      <c r="C20" s="457">
        <v>1</v>
      </c>
      <c r="D20" s="457">
        <v>0</v>
      </c>
      <c r="E20" s="819">
        <f t="shared" si="0"/>
        <v>0</v>
      </c>
      <c r="F20" s="457">
        <v>0</v>
      </c>
      <c r="G20" s="457">
        <v>0</v>
      </c>
      <c r="H20" s="457">
        <v>0</v>
      </c>
      <c r="I20" s="457">
        <f t="shared" si="1"/>
        <v>0</v>
      </c>
      <c r="J20" s="457">
        <v>0</v>
      </c>
      <c r="K20" s="823"/>
      <c r="L20" s="457">
        <v>0</v>
      </c>
      <c r="M20" s="819"/>
      <c r="N20" s="457">
        <v>0</v>
      </c>
      <c r="O20" s="819"/>
      <c r="P20" s="820">
        <v>0</v>
      </c>
      <c r="Q20" s="457">
        <v>0</v>
      </c>
      <c r="R20" s="819"/>
      <c r="S20" s="457">
        <v>0</v>
      </c>
      <c r="T20" s="819"/>
      <c r="U20" s="457">
        <v>0</v>
      </c>
      <c r="V20" s="819"/>
      <c r="W20" s="820">
        <v>0</v>
      </c>
      <c r="X20" s="819">
        <v>0</v>
      </c>
      <c r="Y20" s="455">
        <v>0</v>
      </c>
      <c r="Z20" s="2"/>
      <c r="AA20" s="2"/>
    </row>
    <row r="21" spans="1:27" ht="18" customHeight="1">
      <c r="A21" s="119">
        <v>13</v>
      </c>
      <c r="B21" s="117" t="s">
        <v>499</v>
      </c>
      <c r="C21" s="457">
        <v>1</v>
      </c>
      <c r="D21" s="457">
        <v>1</v>
      </c>
      <c r="E21" s="819">
        <f t="shared" si="0"/>
        <v>100</v>
      </c>
      <c r="F21" s="457">
        <v>4</v>
      </c>
      <c r="G21" s="457">
        <v>0</v>
      </c>
      <c r="H21" s="457">
        <v>0</v>
      </c>
      <c r="I21" s="457">
        <f t="shared" si="1"/>
        <v>4</v>
      </c>
      <c r="J21" s="457">
        <v>4</v>
      </c>
      <c r="K21" s="823">
        <f t="shared" si="2"/>
        <v>100</v>
      </c>
      <c r="L21" s="457">
        <v>0</v>
      </c>
      <c r="M21" s="819"/>
      <c r="N21" s="457">
        <v>0</v>
      </c>
      <c r="O21" s="819"/>
      <c r="P21" s="820">
        <v>4</v>
      </c>
      <c r="Q21" s="457">
        <v>0</v>
      </c>
      <c r="R21" s="819">
        <f t="shared" si="3"/>
        <v>0</v>
      </c>
      <c r="S21" s="457">
        <v>0</v>
      </c>
      <c r="T21" s="819"/>
      <c r="U21" s="457">
        <v>0</v>
      </c>
      <c r="V21" s="819"/>
      <c r="W21" s="820">
        <v>0</v>
      </c>
      <c r="X21" s="819">
        <v>0</v>
      </c>
      <c r="Y21" s="455">
        <v>0</v>
      </c>
      <c r="Z21" s="2"/>
      <c r="AA21" s="2"/>
    </row>
    <row r="22" spans="1:27" ht="18" customHeight="1">
      <c r="A22" s="119">
        <v>14</v>
      </c>
      <c r="B22" s="117" t="s">
        <v>500</v>
      </c>
      <c r="C22" s="457">
        <v>1</v>
      </c>
      <c r="D22" s="457">
        <v>0</v>
      </c>
      <c r="E22" s="819">
        <f t="shared" si="0"/>
        <v>0</v>
      </c>
      <c r="F22" s="457">
        <v>0</v>
      </c>
      <c r="G22" s="457">
        <v>0</v>
      </c>
      <c r="H22" s="457">
        <v>0</v>
      </c>
      <c r="I22" s="457">
        <f t="shared" si="1"/>
        <v>0</v>
      </c>
      <c r="J22" s="457">
        <v>0</v>
      </c>
      <c r="K22" s="823"/>
      <c r="L22" s="457">
        <v>0</v>
      </c>
      <c r="M22" s="819"/>
      <c r="N22" s="457">
        <v>0</v>
      </c>
      <c r="O22" s="819"/>
      <c r="P22" s="820">
        <v>0</v>
      </c>
      <c r="Q22" s="457">
        <v>0</v>
      </c>
      <c r="R22" s="819"/>
      <c r="S22" s="457">
        <v>0</v>
      </c>
      <c r="T22" s="819"/>
      <c r="U22" s="457">
        <v>0</v>
      </c>
      <c r="V22" s="819"/>
      <c r="W22" s="820">
        <v>0</v>
      </c>
      <c r="X22" s="819">
        <v>0</v>
      </c>
      <c r="Y22" s="455">
        <v>0</v>
      </c>
      <c r="Z22" s="2"/>
      <c r="AA22" s="2"/>
    </row>
    <row r="23" spans="1:27" ht="18" customHeight="1">
      <c r="A23" s="827">
        <v>15</v>
      </c>
      <c r="B23" s="117" t="s">
        <v>501</v>
      </c>
      <c r="C23" s="457">
        <v>1</v>
      </c>
      <c r="D23" s="457">
        <v>1</v>
      </c>
      <c r="E23" s="819">
        <f t="shared" si="0"/>
        <v>100</v>
      </c>
      <c r="F23" s="457">
        <v>2</v>
      </c>
      <c r="G23" s="457">
        <v>0</v>
      </c>
      <c r="H23" s="457">
        <v>0</v>
      </c>
      <c r="I23" s="457">
        <f t="shared" si="1"/>
        <v>2</v>
      </c>
      <c r="J23" s="457">
        <v>2</v>
      </c>
      <c r="K23" s="823">
        <f t="shared" si="2"/>
        <v>100</v>
      </c>
      <c r="L23" s="457">
        <v>0</v>
      </c>
      <c r="M23" s="819"/>
      <c r="N23" s="457">
        <v>0</v>
      </c>
      <c r="O23" s="819"/>
      <c r="P23" s="820">
        <v>2</v>
      </c>
      <c r="Q23" s="457">
        <v>0</v>
      </c>
      <c r="R23" s="819">
        <f t="shared" si="3"/>
        <v>0</v>
      </c>
      <c r="S23" s="457">
        <v>0</v>
      </c>
      <c r="T23" s="819"/>
      <c r="U23" s="457">
        <v>0</v>
      </c>
      <c r="V23" s="819"/>
      <c r="W23" s="820">
        <v>0</v>
      </c>
      <c r="X23" s="819">
        <v>0</v>
      </c>
      <c r="Y23" s="455">
        <v>0</v>
      </c>
      <c r="Z23" s="2"/>
      <c r="AA23" s="2"/>
    </row>
    <row r="24" spans="1:27" ht="18" customHeight="1">
      <c r="A24" s="827">
        <v>16</v>
      </c>
      <c r="B24" s="117" t="s">
        <v>502</v>
      </c>
      <c r="C24" s="457">
        <v>1</v>
      </c>
      <c r="D24" s="457">
        <v>1</v>
      </c>
      <c r="E24" s="819">
        <f t="shared" si="0"/>
        <v>100</v>
      </c>
      <c r="F24" s="457">
        <v>2</v>
      </c>
      <c r="G24" s="457">
        <v>0</v>
      </c>
      <c r="H24" s="457">
        <v>0</v>
      </c>
      <c r="I24" s="457">
        <f t="shared" si="1"/>
        <v>2</v>
      </c>
      <c r="J24" s="457">
        <v>2</v>
      </c>
      <c r="K24" s="823">
        <f t="shared" si="2"/>
        <v>100</v>
      </c>
      <c r="L24" s="457">
        <v>0</v>
      </c>
      <c r="M24" s="819"/>
      <c r="N24" s="457">
        <v>0</v>
      </c>
      <c r="O24" s="819"/>
      <c r="P24" s="820">
        <v>2</v>
      </c>
      <c r="Q24" s="457">
        <v>0</v>
      </c>
      <c r="R24" s="819">
        <f t="shared" si="3"/>
        <v>0</v>
      </c>
      <c r="S24" s="457">
        <v>0</v>
      </c>
      <c r="T24" s="819"/>
      <c r="U24" s="457">
        <v>0</v>
      </c>
      <c r="V24" s="819"/>
      <c r="W24" s="820">
        <v>0</v>
      </c>
      <c r="X24" s="819">
        <v>0</v>
      </c>
      <c r="Y24" s="455">
        <v>0</v>
      </c>
      <c r="Z24" s="2"/>
      <c r="AA24" s="2"/>
    </row>
    <row r="25" spans="1:27" ht="18" customHeight="1">
      <c r="A25" s="827">
        <v>17</v>
      </c>
      <c r="B25" s="117" t="s">
        <v>503</v>
      </c>
      <c r="C25" s="457">
        <v>1</v>
      </c>
      <c r="D25" s="457">
        <v>1</v>
      </c>
      <c r="E25" s="819">
        <f t="shared" si="0"/>
        <v>100</v>
      </c>
      <c r="F25" s="457">
        <v>1</v>
      </c>
      <c r="G25" s="457">
        <v>0</v>
      </c>
      <c r="H25" s="457">
        <v>0</v>
      </c>
      <c r="I25" s="457">
        <v>1</v>
      </c>
      <c r="J25" s="457">
        <v>1</v>
      </c>
      <c r="K25" s="823">
        <f t="shared" si="2"/>
        <v>100</v>
      </c>
      <c r="L25" s="457">
        <v>0</v>
      </c>
      <c r="M25" s="819"/>
      <c r="N25" s="457">
        <v>0</v>
      </c>
      <c r="O25" s="819"/>
      <c r="P25" s="820">
        <v>1</v>
      </c>
      <c r="Q25" s="457">
        <v>0</v>
      </c>
      <c r="R25" s="819">
        <f t="shared" si="3"/>
        <v>0</v>
      </c>
      <c r="S25" s="457">
        <v>0</v>
      </c>
      <c r="T25" s="819"/>
      <c r="U25" s="457">
        <v>0</v>
      </c>
      <c r="V25" s="819"/>
      <c r="W25" s="820">
        <v>0</v>
      </c>
      <c r="X25" s="819">
        <v>0</v>
      </c>
      <c r="Y25" s="455">
        <v>0</v>
      </c>
      <c r="Z25" s="2"/>
      <c r="AA25" s="2"/>
    </row>
    <row r="26" spans="1:27" ht="18" customHeight="1">
      <c r="A26" s="827">
        <v>18</v>
      </c>
      <c r="B26" s="117" t="s">
        <v>313</v>
      </c>
      <c r="C26" s="457">
        <v>1</v>
      </c>
      <c r="D26" s="457">
        <v>1</v>
      </c>
      <c r="E26" s="819">
        <f t="shared" si="0"/>
        <v>100</v>
      </c>
      <c r="F26" s="457">
        <v>2</v>
      </c>
      <c r="G26" s="457">
        <v>0</v>
      </c>
      <c r="H26" s="457">
        <v>0</v>
      </c>
      <c r="I26" s="457">
        <f t="shared" si="1"/>
        <v>2</v>
      </c>
      <c r="J26" s="457">
        <v>2</v>
      </c>
      <c r="K26" s="823">
        <f t="shared" si="2"/>
        <v>100</v>
      </c>
      <c r="L26" s="457">
        <v>0</v>
      </c>
      <c r="M26" s="819"/>
      <c r="N26" s="457">
        <v>0</v>
      </c>
      <c r="O26" s="819"/>
      <c r="P26" s="820">
        <v>2</v>
      </c>
      <c r="Q26" s="457">
        <v>0</v>
      </c>
      <c r="R26" s="819">
        <f t="shared" si="3"/>
        <v>0</v>
      </c>
      <c r="S26" s="457">
        <v>0</v>
      </c>
      <c r="T26" s="819"/>
      <c r="U26" s="457">
        <v>0</v>
      </c>
      <c r="V26" s="819"/>
      <c r="W26" s="820">
        <v>0</v>
      </c>
      <c r="X26" s="819">
        <v>0</v>
      </c>
      <c r="Y26" s="455">
        <v>0</v>
      </c>
      <c r="Z26" s="2"/>
      <c r="AA26" s="2"/>
    </row>
    <row r="27" spans="1:27" ht="18" customHeight="1">
      <c r="A27" s="827">
        <v>19</v>
      </c>
      <c r="B27" s="117" t="s">
        <v>314</v>
      </c>
      <c r="C27" s="457">
        <v>1</v>
      </c>
      <c r="D27" s="457">
        <v>1</v>
      </c>
      <c r="E27" s="819">
        <f t="shared" si="0"/>
        <v>100</v>
      </c>
      <c r="F27" s="457">
        <v>2</v>
      </c>
      <c r="G27" s="457">
        <v>0</v>
      </c>
      <c r="H27" s="457">
        <v>0</v>
      </c>
      <c r="I27" s="457">
        <f t="shared" si="1"/>
        <v>2</v>
      </c>
      <c r="J27" s="457">
        <v>2</v>
      </c>
      <c r="K27" s="823">
        <f t="shared" si="2"/>
        <v>100</v>
      </c>
      <c r="L27" s="457">
        <v>0</v>
      </c>
      <c r="M27" s="819"/>
      <c r="N27" s="457">
        <v>0</v>
      </c>
      <c r="O27" s="819"/>
      <c r="P27" s="820">
        <v>2</v>
      </c>
      <c r="Q27" s="457">
        <v>0</v>
      </c>
      <c r="R27" s="819">
        <f t="shared" si="3"/>
        <v>0</v>
      </c>
      <c r="S27" s="457">
        <v>0</v>
      </c>
      <c r="T27" s="819"/>
      <c r="U27" s="457">
        <v>0</v>
      </c>
      <c r="V27" s="819"/>
      <c r="W27" s="820">
        <v>0</v>
      </c>
      <c r="X27" s="819">
        <v>0</v>
      </c>
      <c r="Y27" s="455">
        <v>0</v>
      </c>
      <c r="Z27" s="2"/>
      <c r="AA27" s="2"/>
    </row>
    <row r="28" spans="1:27" ht="18" customHeight="1">
      <c r="A28" s="119">
        <v>20</v>
      </c>
      <c r="B28" s="117" t="s">
        <v>504</v>
      </c>
      <c r="C28" s="457">
        <v>1</v>
      </c>
      <c r="D28" s="457">
        <v>1</v>
      </c>
      <c r="E28" s="819">
        <f t="shared" si="0"/>
        <v>100</v>
      </c>
      <c r="F28" s="457">
        <v>2</v>
      </c>
      <c r="G28" s="457">
        <v>0</v>
      </c>
      <c r="H28" s="457">
        <v>0</v>
      </c>
      <c r="I28" s="457">
        <f t="shared" si="1"/>
        <v>2</v>
      </c>
      <c r="J28" s="457">
        <v>2</v>
      </c>
      <c r="K28" s="823">
        <f t="shared" si="2"/>
        <v>100</v>
      </c>
      <c r="L28" s="457">
        <v>0</v>
      </c>
      <c r="M28" s="819"/>
      <c r="N28" s="457">
        <v>0</v>
      </c>
      <c r="O28" s="819"/>
      <c r="P28" s="820">
        <v>2</v>
      </c>
      <c r="Q28" s="457">
        <v>0</v>
      </c>
      <c r="R28" s="819">
        <f t="shared" si="3"/>
        <v>0</v>
      </c>
      <c r="S28" s="457">
        <v>0</v>
      </c>
      <c r="T28" s="819"/>
      <c r="U28" s="457">
        <v>0</v>
      </c>
      <c r="V28" s="819"/>
      <c r="W28" s="820">
        <v>0</v>
      </c>
      <c r="X28" s="819">
        <v>0</v>
      </c>
      <c r="Y28" s="455">
        <v>0</v>
      </c>
      <c r="Z28" s="2"/>
      <c r="AA28" s="2"/>
    </row>
    <row r="29" spans="1:27" ht="18" customHeight="1">
      <c r="A29" s="119">
        <v>21</v>
      </c>
      <c r="B29" s="117" t="s">
        <v>505</v>
      </c>
      <c r="C29" s="457">
        <v>1</v>
      </c>
      <c r="D29" s="457">
        <v>1</v>
      </c>
      <c r="E29" s="819">
        <f t="shared" si="0"/>
        <v>100</v>
      </c>
      <c r="F29" s="457">
        <v>2</v>
      </c>
      <c r="G29" s="457">
        <v>0</v>
      </c>
      <c r="H29" s="457">
        <v>0</v>
      </c>
      <c r="I29" s="457">
        <f t="shared" si="1"/>
        <v>2</v>
      </c>
      <c r="J29" s="457">
        <v>2</v>
      </c>
      <c r="K29" s="823">
        <f t="shared" si="2"/>
        <v>100</v>
      </c>
      <c r="L29" s="457">
        <v>0</v>
      </c>
      <c r="M29" s="819"/>
      <c r="N29" s="457">
        <v>0</v>
      </c>
      <c r="O29" s="819"/>
      <c r="P29" s="820">
        <v>2</v>
      </c>
      <c r="Q29" s="457">
        <v>0</v>
      </c>
      <c r="R29" s="819">
        <f t="shared" si="3"/>
        <v>0</v>
      </c>
      <c r="S29" s="457">
        <v>0</v>
      </c>
      <c r="T29" s="819"/>
      <c r="U29" s="457">
        <v>0</v>
      </c>
      <c r="V29" s="819"/>
      <c r="W29" s="820">
        <v>0</v>
      </c>
      <c r="X29" s="819">
        <v>0</v>
      </c>
      <c r="Y29" s="455">
        <v>0</v>
      </c>
      <c r="Z29" s="2"/>
      <c r="AA29" s="2"/>
    </row>
    <row r="30" spans="1:27" ht="18" customHeight="1">
      <c r="A30" s="119">
        <v>22</v>
      </c>
      <c r="B30" s="283" t="s">
        <v>506</v>
      </c>
      <c r="C30" s="457">
        <v>1</v>
      </c>
      <c r="D30" s="457">
        <v>1</v>
      </c>
      <c r="E30" s="819">
        <f t="shared" si="0"/>
        <v>100</v>
      </c>
      <c r="F30" s="457">
        <v>2</v>
      </c>
      <c r="G30" s="457">
        <v>0</v>
      </c>
      <c r="H30" s="457">
        <v>0</v>
      </c>
      <c r="I30" s="457">
        <f t="shared" si="1"/>
        <v>2</v>
      </c>
      <c r="J30" s="457">
        <v>2</v>
      </c>
      <c r="K30" s="823">
        <f t="shared" si="2"/>
        <v>100</v>
      </c>
      <c r="L30" s="457">
        <v>0</v>
      </c>
      <c r="M30" s="819"/>
      <c r="N30" s="457">
        <v>0</v>
      </c>
      <c r="O30" s="819"/>
      <c r="P30" s="820">
        <v>2</v>
      </c>
      <c r="Q30" s="457">
        <v>0</v>
      </c>
      <c r="R30" s="819">
        <f t="shared" si="3"/>
        <v>0</v>
      </c>
      <c r="S30" s="457">
        <v>0</v>
      </c>
      <c r="T30" s="819"/>
      <c r="U30" s="457">
        <v>0</v>
      </c>
      <c r="V30" s="819"/>
      <c r="W30" s="820">
        <v>0</v>
      </c>
      <c r="X30" s="819">
        <v>0</v>
      </c>
      <c r="Y30" s="455">
        <v>0</v>
      </c>
      <c r="Z30" s="2"/>
      <c r="AA30" s="2"/>
    </row>
    <row r="31" spans="1:27" ht="18" customHeight="1">
      <c r="A31" s="119">
        <v>23</v>
      </c>
      <c r="B31" s="117" t="s">
        <v>507</v>
      </c>
      <c r="C31" s="457">
        <v>1</v>
      </c>
      <c r="D31" s="457">
        <v>1</v>
      </c>
      <c r="E31" s="819">
        <f t="shared" si="0"/>
        <v>100</v>
      </c>
      <c r="F31" s="457">
        <v>3</v>
      </c>
      <c r="G31" s="457">
        <v>0</v>
      </c>
      <c r="H31" s="457">
        <v>0</v>
      </c>
      <c r="I31" s="457">
        <f t="shared" si="1"/>
        <v>3</v>
      </c>
      <c r="J31" s="457">
        <v>3</v>
      </c>
      <c r="K31" s="823">
        <f t="shared" si="2"/>
        <v>100</v>
      </c>
      <c r="L31" s="457">
        <v>0</v>
      </c>
      <c r="M31" s="819"/>
      <c r="N31" s="457">
        <v>0</v>
      </c>
      <c r="O31" s="819"/>
      <c r="P31" s="820">
        <v>3</v>
      </c>
      <c r="Q31" s="457">
        <v>0</v>
      </c>
      <c r="R31" s="819">
        <f t="shared" si="3"/>
        <v>0</v>
      </c>
      <c r="S31" s="457">
        <v>0</v>
      </c>
      <c r="T31" s="819"/>
      <c r="U31" s="457">
        <v>0</v>
      </c>
      <c r="V31" s="819"/>
      <c r="W31" s="820">
        <v>0</v>
      </c>
      <c r="X31" s="819">
        <v>0</v>
      </c>
      <c r="Y31" s="455">
        <v>0</v>
      </c>
      <c r="Z31" s="2"/>
      <c r="AA31" s="2"/>
    </row>
    <row r="32" spans="1:27" ht="18" customHeight="1">
      <c r="A32" s="119">
        <v>24</v>
      </c>
      <c r="B32" s="117" t="s">
        <v>315</v>
      </c>
      <c r="C32" s="457">
        <v>1</v>
      </c>
      <c r="D32" s="457">
        <v>1</v>
      </c>
      <c r="E32" s="819">
        <f t="shared" si="0"/>
        <v>100</v>
      </c>
      <c r="F32" s="457">
        <v>3</v>
      </c>
      <c r="G32" s="457">
        <v>2</v>
      </c>
      <c r="H32" s="457">
        <v>0</v>
      </c>
      <c r="I32" s="457">
        <f t="shared" si="1"/>
        <v>5</v>
      </c>
      <c r="J32" s="457">
        <v>3</v>
      </c>
      <c r="K32" s="823">
        <f t="shared" si="2"/>
        <v>100</v>
      </c>
      <c r="L32" s="457">
        <v>2</v>
      </c>
      <c r="M32" s="819">
        <f>L32/G32*100</f>
        <v>100</v>
      </c>
      <c r="N32" s="457">
        <v>0</v>
      </c>
      <c r="O32" s="819"/>
      <c r="P32" s="820">
        <v>5</v>
      </c>
      <c r="Q32" s="457">
        <v>0</v>
      </c>
      <c r="R32" s="819">
        <f t="shared" si="3"/>
        <v>0</v>
      </c>
      <c r="S32" s="457">
        <v>0</v>
      </c>
      <c r="T32" s="819">
        <f>S32/L32*100</f>
        <v>0</v>
      </c>
      <c r="U32" s="457">
        <v>0</v>
      </c>
      <c r="V32" s="819"/>
      <c r="W32" s="820">
        <v>0</v>
      </c>
      <c r="X32" s="819">
        <v>0</v>
      </c>
      <c r="Y32" s="455">
        <v>0</v>
      </c>
      <c r="Z32" s="2"/>
      <c r="AA32" s="2"/>
    </row>
    <row r="33" spans="1:27" ht="18" customHeight="1">
      <c r="A33" s="827">
        <v>25</v>
      </c>
      <c r="B33" s="117" t="s">
        <v>508</v>
      </c>
      <c r="C33" s="457">
        <v>1</v>
      </c>
      <c r="D33" s="457">
        <v>1</v>
      </c>
      <c r="E33" s="819">
        <f t="shared" si="0"/>
        <v>100</v>
      </c>
      <c r="F33" s="457">
        <v>2</v>
      </c>
      <c r="G33" s="457">
        <v>0</v>
      </c>
      <c r="H33" s="457">
        <v>0</v>
      </c>
      <c r="I33" s="457">
        <f t="shared" si="1"/>
        <v>2</v>
      </c>
      <c r="J33" s="457">
        <v>2</v>
      </c>
      <c r="K33" s="823">
        <f t="shared" si="2"/>
        <v>100</v>
      </c>
      <c r="L33" s="457">
        <v>0</v>
      </c>
      <c r="M33" s="819"/>
      <c r="N33" s="457">
        <v>0</v>
      </c>
      <c r="O33" s="819"/>
      <c r="P33" s="820">
        <v>2</v>
      </c>
      <c r="Q33" s="457">
        <v>0</v>
      </c>
      <c r="R33" s="819">
        <f t="shared" si="3"/>
        <v>0</v>
      </c>
      <c r="S33" s="457">
        <v>0</v>
      </c>
      <c r="T33" s="819"/>
      <c r="U33" s="457">
        <v>0</v>
      </c>
      <c r="V33" s="819"/>
      <c r="W33" s="820">
        <v>0</v>
      </c>
      <c r="X33" s="819">
        <v>0</v>
      </c>
      <c r="Y33" s="455">
        <v>0</v>
      </c>
      <c r="Z33" s="2"/>
      <c r="AA33" s="2"/>
    </row>
    <row r="34" spans="1:27" ht="18" customHeight="1">
      <c r="A34" s="827">
        <v>26</v>
      </c>
      <c r="B34" s="117" t="s">
        <v>509</v>
      </c>
      <c r="C34" s="457">
        <v>1</v>
      </c>
      <c r="D34" s="457">
        <v>1</v>
      </c>
      <c r="E34" s="819">
        <f t="shared" si="0"/>
        <v>100</v>
      </c>
      <c r="F34" s="457">
        <v>3</v>
      </c>
      <c r="G34" s="457">
        <v>0</v>
      </c>
      <c r="H34" s="457">
        <v>0</v>
      </c>
      <c r="I34" s="457">
        <v>3</v>
      </c>
      <c r="J34" s="457">
        <v>3</v>
      </c>
      <c r="K34" s="823">
        <f t="shared" si="2"/>
        <v>100</v>
      </c>
      <c r="L34" s="457">
        <v>0</v>
      </c>
      <c r="M34" s="819"/>
      <c r="N34" s="457">
        <v>0</v>
      </c>
      <c r="O34" s="819"/>
      <c r="P34" s="820">
        <v>3</v>
      </c>
      <c r="Q34" s="457">
        <v>0</v>
      </c>
      <c r="R34" s="819">
        <f t="shared" si="3"/>
        <v>0</v>
      </c>
      <c r="S34" s="457">
        <v>0</v>
      </c>
      <c r="T34" s="819"/>
      <c r="U34" s="457">
        <v>0</v>
      </c>
      <c r="V34" s="819"/>
      <c r="W34" s="820">
        <v>0</v>
      </c>
      <c r="X34" s="819">
        <v>0</v>
      </c>
      <c r="Y34" s="455">
        <v>0</v>
      </c>
      <c r="Z34" s="2"/>
      <c r="AA34" s="2"/>
    </row>
    <row r="35" spans="1:27" ht="18" customHeight="1">
      <c r="A35" s="827">
        <v>27</v>
      </c>
      <c r="B35" s="117" t="s">
        <v>4</v>
      </c>
      <c r="C35" s="457">
        <v>1</v>
      </c>
      <c r="D35" s="457">
        <v>1</v>
      </c>
      <c r="E35" s="819">
        <f t="shared" si="0"/>
        <v>100</v>
      </c>
      <c r="F35" s="457">
        <v>3</v>
      </c>
      <c r="G35" s="457">
        <v>0</v>
      </c>
      <c r="H35" s="457">
        <v>1</v>
      </c>
      <c r="I35" s="457">
        <f t="shared" si="1"/>
        <v>4</v>
      </c>
      <c r="J35" s="457">
        <v>3</v>
      </c>
      <c r="K35" s="823">
        <f t="shared" si="2"/>
        <v>100</v>
      </c>
      <c r="L35" s="457">
        <v>0</v>
      </c>
      <c r="M35" s="819"/>
      <c r="N35" s="457">
        <v>1</v>
      </c>
      <c r="O35" s="819">
        <f>N35/H35*100</f>
        <v>100</v>
      </c>
      <c r="P35" s="820">
        <v>4</v>
      </c>
      <c r="Q35" s="457">
        <v>0</v>
      </c>
      <c r="R35" s="819">
        <f t="shared" si="3"/>
        <v>0</v>
      </c>
      <c r="S35" s="457">
        <v>0</v>
      </c>
      <c r="T35" s="819"/>
      <c r="U35" s="457">
        <v>0</v>
      </c>
      <c r="V35" s="819">
        <f>U35/N35*100</f>
        <v>0</v>
      </c>
      <c r="W35" s="820">
        <v>0</v>
      </c>
      <c r="X35" s="819">
        <v>0</v>
      </c>
      <c r="Y35" s="455">
        <v>0</v>
      </c>
      <c r="Z35" s="2"/>
      <c r="AA35" s="2"/>
    </row>
    <row r="36" spans="1:27" ht="18" customHeight="1">
      <c r="A36" s="827">
        <v>28</v>
      </c>
      <c r="B36" s="117" t="s">
        <v>510</v>
      </c>
      <c r="C36" s="457">
        <v>1</v>
      </c>
      <c r="D36" s="457">
        <v>1</v>
      </c>
      <c r="E36" s="819">
        <f t="shared" si="0"/>
        <v>100</v>
      </c>
      <c r="F36" s="457">
        <v>7</v>
      </c>
      <c r="G36" s="457">
        <v>0</v>
      </c>
      <c r="H36" s="457">
        <v>0</v>
      </c>
      <c r="I36" s="457">
        <f t="shared" si="1"/>
        <v>7</v>
      </c>
      <c r="J36" s="457">
        <v>7</v>
      </c>
      <c r="K36" s="823">
        <f t="shared" si="2"/>
        <v>100</v>
      </c>
      <c r="L36" s="457">
        <v>0</v>
      </c>
      <c r="M36" s="819"/>
      <c r="N36" s="457">
        <v>0</v>
      </c>
      <c r="O36" s="819"/>
      <c r="P36" s="820">
        <v>7</v>
      </c>
      <c r="Q36" s="457">
        <v>0</v>
      </c>
      <c r="R36" s="819">
        <f>Q36/J36*100</f>
        <v>0</v>
      </c>
      <c r="S36" s="457">
        <v>0</v>
      </c>
      <c r="T36" s="819"/>
      <c r="U36" s="457">
        <v>0</v>
      </c>
      <c r="V36" s="819"/>
      <c r="W36" s="820">
        <v>0</v>
      </c>
      <c r="X36" s="819">
        <v>0</v>
      </c>
      <c r="Y36" s="455">
        <v>0</v>
      </c>
      <c r="Z36" s="2"/>
      <c r="AA36" s="2"/>
    </row>
    <row r="37" spans="1:27" ht="18" customHeight="1">
      <c r="A37" s="827">
        <v>29</v>
      </c>
      <c r="B37" s="117" t="s">
        <v>511</v>
      </c>
      <c r="C37" s="457">
        <v>1</v>
      </c>
      <c r="D37" s="457">
        <v>1</v>
      </c>
      <c r="E37" s="819">
        <f t="shared" si="0"/>
        <v>100</v>
      </c>
      <c r="F37" s="457">
        <v>1</v>
      </c>
      <c r="G37" s="457">
        <v>0</v>
      </c>
      <c r="H37" s="457">
        <v>0</v>
      </c>
      <c r="I37" s="457">
        <f t="shared" si="1"/>
        <v>1</v>
      </c>
      <c r="J37" s="457">
        <v>1</v>
      </c>
      <c r="K37" s="823">
        <f t="shared" si="2"/>
        <v>100</v>
      </c>
      <c r="L37" s="457">
        <v>0</v>
      </c>
      <c r="M37" s="819"/>
      <c r="N37" s="457">
        <v>0</v>
      </c>
      <c r="O37" s="819"/>
      <c r="P37" s="820">
        <v>1</v>
      </c>
      <c r="Q37" s="457">
        <v>0</v>
      </c>
      <c r="R37" s="819">
        <f t="shared" si="3"/>
        <v>0</v>
      </c>
      <c r="S37" s="457">
        <v>0</v>
      </c>
      <c r="T37" s="819"/>
      <c r="U37" s="457">
        <v>0</v>
      </c>
      <c r="V37" s="819"/>
      <c r="W37" s="820">
        <v>0</v>
      </c>
      <c r="X37" s="819">
        <v>0</v>
      </c>
      <c r="Y37" s="455">
        <v>0</v>
      </c>
      <c r="Z37" s="2"/>
      <c r="AA37" s="2"/>
    </row>
    <row r="38" spans="1:27" ht="18" customHeight="1">
      <c r="A38" s="827">
        <v>30</v>
      </c>
      <c r="B38" s="117" t="s">
        <v>882</v>
      </c>
      <c r="C38" s="457">
        <v>1</v>
      </c>
      <c r="D38" s="457">
        <v>0</v>
      </c>
      <c r="E38" s="819">
        <f t="shared" si="0"/>
        <v>0</v>
      </c>
      <c r="F38" s="457">
        <v>0</v>
      </c>
      <c r="G38" s="457">
        <v>0</v>
      </c>
      <c r="H38" s="457">
        <v>0</v>
      </c>
      <c r="I38" s="457">
        <f t="shared" si="1"/>
        <v>0</v>
      </c>
      <c r="J38" s="457">
        <v>0</v>
      </c>
      <c r="K38" s="823"/>
      <c r="L38" s="457">
        <v>0</v>
      </c>
      <c r="M38" s="819"/>
      <c r="N38" s="457">
        <v>0</v>
      </c>
      <c r="O38" s="819"/>
      <c r="P38" s="820">
        <v>0</v>
      </c>
      <c r="Q38" s="457">
        <v>0</v>
      </c>
      <c r="R38" s="819"/>
      <c r="S38" s="457">
        <v>0</v>
      </c>
      <c r="T38" s="819"/>
      <c r="U38" s="457">
        <v>0</v>
      </c>
      <c r="V38" s="819"/>
      <c r="W38" s="820">
        <v>0</v>
      </c>
      <c r="X38" s="819">
        <v>0</v>
      </c>
      <c r="Y38" s="455">
        <v>0</v>
      </c>
      <c r="Z38" s="2"/>
      <c r="AA38" s="2"/>
    </row>
    <row r="39" spans="1:27" ht="18" customHeight="1">
      <c r="A39" s="827">
        <v>31</v>
      </c>
      <c r="B39" s="117" t="s">
        <v>244</v>
      </c>
      <c r="C39" s="457">
        <v>1</v>
      </c>
      <c r="D39" s="457">
        <v>1</v>
      </c>
      <c r="E39" s="819">
        <f t="shared" si="0"/>
        <v>100</v>
      </c>
      <c r="F39" s="457">
        <v>2</v>
      </c>
      <c r="G39" s="457">
        <v>0</v>
      </c>
      <c r="H39" s="457">
        <v>0</v>
      </c>
      <c r="I39" s="457">
        <f t="shared" si="1"/>
        <v>2</v>
      </c>
      <c r="J39" s="457">
        <v>2</v>
      </c>
      <c r="K39" s="823">
        <f t="shared" si="2"/>
        <v>100</v>
      </c>
      <c r="L39" s="457">
        <v>0</v>
      </c>
      <c r="M39" s="819"/>
      <c r="N39" s="457">
        <v>0</v>
      </c>
      <c r="O39" s="819"/>
      <c r="P39" s="820">
        <v>2</v>
      </c>
      <c r="Q39" s="457">
        <v>0</v>
      </c>
      <c r="R39" s="819">
        <f t="shared" si="3"/>
        <v>0</v>
      </c>
      <c r="S39" s="457">
        <v>0</v>
      </c>
      <c r="T39" s="819"/>
      <c r="U39" s="457">
        <v>0</v>
      </c>
      <c r="V39" s="819"/>
      <c r="W39" s="820">
        <v>0</v>
      </c>
      <c r="X39" s="819">
        <v>0</v>
      </c>
      <c r="Y39" s="455">
        <v>0</v>
      </c>
      <c r="Z39" s="2"/>
      <c r="AA39" s="2"/>
    </row>
    <row r="40" spans="1:27" ht="18" customHeight="1">
      <c r="A40" s="827">
        <v>32</v>
      </c>
      <c r="B40" s="117" t="s">
        <v>512</v>
      </c>
      <c r="C40" s="457">
        <v>1</v>
      </c>
      <c r="D40" s="457">
        <v>1</v>
      </c>
      <c r="E40" s="819">
        <f t="shared" si="0"/>
        <v>100</v>
      </c>
      <c r="F40" s="457">
        <v>4</v>
      </c>
      <c r="G40" s="457">
        <v>0</v>
      </c>
      <c r="H40" s="457">
        <v>0</v>
      </c>
      <c r="I40" s="457">
        <f t="shared" si="1"/>
        <v>4</v>
      </c>
      <c r="J40" s="457">
        <v>4</v>
      </c>
      <c r="K40" s="823">
        <f t="shared" si="2"/>
        <v>100</v>
      </c>
      <c r="L40" s="457">
        <v>0</v>
      </c>
      <c r="M40" s="819"/>
      <c r="N40" s="457">
        <v>0</v>
      </c>
      <c r="O40" s="819"/>
      <c r="P40" s="820">
        <v>4</v>
      </c>
      <c r="Q40" s="457">
        <v>0</v>
      </c>
      <c r="R40" s="819">
        <f t="shared" si="3"/>
        <v>0</v>
      </c>
      <c r="S40" s="457">
        <v>0</v>
      </c>
      <c r="T40" s="819"/>
      <c r="U40" s="457">
        <v>0</v>
      </c>
      <c r="V40" s="819"/>
      <c r="W40" s="820">
        <v>0</v>
      </c>
      <c r="X40" s="819">
        <v>0</v>
      </c>
      <c r="Y40" s="455">
        <v>0</v>
      </c>
      <c r="Z40" s="2"/>
      <c r="AA40" s="2"/>
    </row>
    <row r="41" spans="1:27" ht="18" customHeight="1">
      <c r="A41" s="827">
        <v>33</v>
      </c>
      <c r="B41" s="117" t="s">
        <v>513</v>
      </c>
      <c r="C41" s="457">
        <v>1</v>
      </c>
      <c r="D41" s="457">
        <v>0</v>
      </c>
      <c r="E41" s="819">
        <f t="shared" si="0"/>
        <v>0</v>
      </c>
      <c r="F41" s="457">
        <v>0</v>
      </c>
      <c r="G41" s="457">
        <v>0</v>
      </c>
      <c r="H41" s="457">
        <v>0</v>
      </c>
      <c r="I41" s="457">
        <f t="shared" si="1"/>
        <v>0</v>
      </c>
      <c r="J41" s="457">
        <v>0</v>
      </c>
      <c r="K41" s="823"/>
      <c r="L41" s="457">
        <v>0</v>
      </c>
      <c r="M41" s="819"/>
      <c r="N41" s="457">
        <v>0</v>
      </c>
      <c r="O41" s="819"/>
      <c r="P41" s="820">
        <v>0</v>
      </c>
      <c r="Q41" s="457">
        <v>0</v>
      </c>
      <c r="R41" s="819"/>
      <c r="S41" s="457">
        <v>0</v>
      </c>
      <c r="T41" s="819"/>
      <c r="U41" s="457">
        <v>0</v>
      </c>
      <c r="V41" s="819"/>
      <c r="W41" s="820">
        <v>0</v>
      </c>
      <c r="X41" s="819">
        <v>0</v>
      </c>
      <c r="Y41" s="455">
        <v>0</v>
      </c>
      <c r="Z41" s="2"/>
      <c r="AA41" s="2"/>
    </row>
    <row r="42" spans="1:27" ht="18" customHeight="1">
      <c r="A42" s="827">
        <v>34</v>
      </c>
      <c r="B42" s="117" t="s">
        <v>514</v>
      </c>
      <c r="C42" s="457">
        <v>1</v>
      </c>
      <c r="D42" s="457">
        <v>1</v>
      </c>
      <c r="E42" s="819">
        <f t="shared" si="0"/>
        <v>100</v>
      </c>
      <c r="F42" s="457">
        <v>3</v>
      </c>
      <c r="G42" s="457">
        <v>0</v>
      </c>
      <c r="H42" s="457">
        <v>0</v>
      </c>
      <c r="I42" s="457">
        <f t="shared" si="1"/>
        <v>3</v>
      </c>
      <c r="J42" s="457">
        <v>3</v>
      </c>
      <c r="K42" s="823">
        <f t="shared" si="2"/>
        <v>100</v>
      </c>
      <c r="L42" s="457">
        <v>0</v>
      </c>
      <c r="M42" s="819"/>
      <c r="N42" s="457">
        <v>0</v>
      </c>
      <c r="O42" s="819"/>
      <c r="P42" s="820">
        <v>3</v>
      </c>
      <c r="Q42" s="457">
        <v>0</v>
      </c>
      <c r="R42" s="819">
        <f t="shared" si="3"/>
        <v>0</v>
      </c>
      <c r="S42" s="457">
        <v>0</v>
      </c>
      <c r="T42" s="819"/>
      <c r="U42" s="457">
        <v>0</v>
      </c>
      <c r="V42" s="819"/>
      <c r="W42" s="820">
        <v>0</v>
      </c>
      <c r="X42" s="819">
        <v>0</v>
      </c>
      <c r="Y42" s="455">
        <v>0</v>
      </c>
      <c r="Z42" s="2"/>
      <c r="AA42" s="2"/>
    </row>
    <row r="43" spans="1:27" ht="18" customHeight="1">
      <c r="A43" s="827">
        <v>35</v>
      </c>
      <c r="B43" s="117" t="s">
        <v>515</v>
      </c>
      <c r="C43" s="457">
        <v>1</v>
      </c>
      <c r="D43" s="457">
        <v>1</v>
      </c>
      <c r="E43" s="819">
        <f t="shared" si="0"/>
        <v>100</v>
      </c>
      <c r="F43" s="457">
        <v>25</v>
      </c>
      <c r="G43" s="457">
        <v>3</v>
      </c>
      <c r="H43" s="457">
        <v>3</v>
      </c>
      <c r="I43" s="457">
        <f t="shared" si="1"/>
        <v>31</v>
      </c>
      <c r="J43" s="457">
        <v>25</v>
      </c>
      <c r="K43" s="823">
        <f t="shared" si="2"/>
        <v>100</v>
      </c>
      <c r="L43" s="457">
        <v>3</v>
      </c>
      <c r="M43" s="819">
        <f>L43/G43*100</f>
        <v>100</v>
      </c>
      <c r="N43" s="457">
        <v>3</v>
      </c>
      <c r="O43" s="819">
        <f>N43/H43*100</f>
        <v>100</v>
      </c>
      <c r="P43" s="820">
        <v>31</v>
      </c>
      <c r="Q43" s="457">
        <v>0</v>
      </c>
      <c r="R43" s="819">
        <f t="shared" si="3"/>
        <v>0</v>
      </c>
      <c r="S43" s="457">
        <v>0</v>
      </c>
      <c r="T43" s="819">
        <f>S43/L43*100</f>
        <v>0</v>
      </c>
      <c r="U43" s="457">
        <v>0</v>
      </c>
      <c r="V43" s="819">
        <f>U43/N43*100</f>
        <v>0</v>
      </c>
      <c r="W43" s="820">
        <v>0</v>
      </c>
      <c r="X43" s="819">
        <v>0</v>
      </c>
      <c r="Y43" s="455">
        <v>0</v>
      </c>
      <c r="Z43" s="2"/>
      <c r="AA43" s="2"/>
    </row>
    <row r="44" spans="1:27" ht="18" customHeight="1">
      <c r="A44" s="827">
        <v>36</v>
      </c>
      <c r="B44" s="117" t="s">
        <v>516</v>
      </c>
      <c r="C44" s="457">
        <v>1</v>
      </c>
      <c r="D44" s="457">
        <v>1</v>
      </c>
      <c r="E44" s="819">
        <f t="shared" si="0"/>
        <v>100</v>
      </c>
      <c r="F44" s="457">
        <v>4</v>
      </c>
      <c r="G44" s="457">
        <v>0</v>
      </c>
      <c r="H44" s="457">
        <v>0</v>
      </c>
      <c r="I44" s="457">
        <f t="shared" si="1"/>
        <v>4</v>
      </c>
      <c r="J44" s="457">
        <v>4</v>
      </c>
      <c r="K44" s="823">
        <f t="shared" si="2"/>
        <v>100</v>
      </c>
      <c r="L44" s="457">
        <v>0</v>
      </c>
      <c r="M44" s="819"/>
      <c r="N44" s="457">
        <v>0</v>
      </c>
      <c r="O44" s="819"/>
      <c r="P44" s="820">
        <v>4</v>
      </c>
      <c r="Q44" s="457">
        <v>0</v>
      </c>
      <c r="R44" s="819">
        <f t="shared" si="3"/>
        <v>0</v>
      </c>
      <c r="S44" s="457">
        <v>0</v>
      </c>
      <c r="T44" s="819"/>
      <c r="U44" s="457">
        <v>0</v>
      </c>
      <c r="V44" s="819"/>
      <c r="W44" s="820">
        <v>0</v>
      </c>
      <c r="X44" s="819">
        <v>0</v>
      </c>
      <c r="Y44" s="455">
        <v>0</v>
      </c>
      <c r="Z44" s="2"/>
      <c r="AA44" s="2"/>
    </row>
    <row r="45" spans="1:27" ht="18" customHeight="1">
      <c r="A45" s="827">
        <v>37</v>
      </c>
      <c r="B45" s="117" t="s">
        <v>517</v>
      </c>
      <c r="C45" s="457">
        <v>1</v>
      </c>
      <c r="D45" s="457">
        <v>1</v>
      </c>
      <c r="E45" s="819">
        <f t="shared" si="0"/>
        <v>100</v>
      </c>
      <c r="F45" s="457">
        <v>10</v>
      </c>
      <c r="G45" s="457">
        <v>0</v>
      </c>
      <c r="H45" s="457">
        <v>0</v>
      </c>
      <c r="I45" s="457">
        <f t="shared" si="1"/>
        <v>10</v>
      </c>
      <c r="J45" s="457">
        <v>10</v>
      </c>
      <c r="K45" s="823">
        <f t="shared" si="2"/>
        <v>100</v>
      </c>
      <c r="L45" s="457">
        <v>0</v>
      </c>
      <c r="M45" s="819"/>
      <c r="N45" s="457">
        <v>0</v>
      </c>
      <c r="O45" s="819"/>
      <c r="P45" s="820">
        <v>10</v>
      </c>
      <c r="Q45" s="457">
        <v>0</v>
      </c>
      <c r="R45" s="819">
        <f t="shared" si="3"/>
        <v>0</v>
      </c>
      <c r="S45" s="457">
        <v>0</v>
      </c>
      <c r="T45" s="819"/>
      <c r="U45" s="457">
        <v>0</v>
      </c>
      <c r="V45" s="819"/>
      <c r="W45" s="820">
        <v>0</v>
      </c>
      <c r="X45" s="819">
        <v>0</v>
      </c>
      <c r="Y45" s="455">
        <v>0</v>
      </c>
      <c r="Z45" s="2"/>
      <c r="AA45" s="2"/>
    </row>
    <row r="46" spans="1:27" ht="18" customHeight="1">
      <c r="A46" s="827">
        <v>38</v>
      </c>
      <c r="B46" s="117" t="s">
        <v>518</v>
      </c>
      <c r="C46" s="457">
        <v>1</v>
      </c>
      <c r="D46" s="457">
        <v>1</v>
      </c>
      <c r="E46" s="819">
        <f t="shared" si="0"/>
        <v>100</v>
      </c>
      <c r="F46" s="457">
        <v>4</v>
      </c>
      <c r="G46" s="457">
        <v>0</v>
      </c>
      <c r="H46" s="457">
        <v>0</v>
      </c>
      <c r="I46" s="457">
        <f t="shared" si="1"/>
        <v>4</v>
      </c>
      <c r="J46" s="457">
        <v>4</v>
      </c>
      <c r="K46" s="823">
        <f t="shared" si="2"/>
        <v>100</v>
      </c>
      <c r="L46" s="457">
        <v>0</v>
      </c>
      <c r="M46" s="819"/>
      <c r="N46" s="457">
        <v>0</v>
      </c>
      <c r="O46" s="819"/>
      <c r="P46" s="820">
        <v>4</v>
      </c>
      <c r="Q46" s="457">
        <v>0</v>
      </c>
      <c r="R46" s="819">
        <f t="shared" si="3"/>
        <v>0</v>
      </c>
      <c r="S46" s="457">
        <v>0</v>
      </c>
      <c r="T46" s="819"/>
      <c r="U46" s="457">
        <v>0</v>
      </c>
      <c r="V46" s="819"/>
      <c r="W46" s="820">
        <v>0</v>
      </c>
      <c r="X46" s="819">
        <v>0</v>
      </c>
      <c r="Y46" s="455">
        <v>0</v>
      </c>
      <c r="Z46" s="2"/>
      <c r="AA46" s="2"/>
    </row>
    <row r="47" spans="1:27" ht="18" customHeight="1">
      <c r="A47" s="827">
        <v>39</v>
      </c>
      <c r="B47" s="117" t="s">
        <v>519</v>
      </c>
      <c r="C47" s="457">
        <v>1</v>
      </c>
      <c r="D47" s="457">
        <v>1</v>
      </c>
      <c r="E47" s="819">
        <f t="shared" si="0"/>
        <v>100</v>
      </c>
      <c r="F47" s="457">
        <v>2</v>
      </c>
      <c r="G47" s="457">
        <v>0</v>
      </c>
      <c r="H47" s="457">
        <v>0</v>
      </c>
      <c r="I47" s="457">
        <f t="shared" si="1"/>
        <v>2</v>
      </c>
      <c r="J47" s="457">
        <v>2</v>
      </c>
      <c r="K47" s="823">
        <f t="shared" si="2"/>
        <v>100</v>
      </c>
      <c r="L47" s="457">
        <v>0</v>
      </c>
      <c r="M47" s="819"/>
      <c r="N47" s="457">
        <v>0</v>
      </c>
      <c r="O47" s="819"/>
      <c r="P47" s="820">
        <v>2</v>
      </c>
      <c r="Q47" s="457">
        <v>0</v>
      </c>
      <c r="R47" s="819">
        <f t="shared" si="3"/>
        <v>0</v>
      </c>
      <c r="S47" s="457">
        <v>0</v>
      </c>
      <c r="T47" s="819"/>
      <c r="U47" s="457">
        <v>0</v>
      </c>
      <c r="V47" s="819"/>
      <c r="W47" s="820">
        <v>0</v>
      </c>
      <c r="X47" s="819">
        <v>0</v>
      </c>
      <c r="Y47" s="455">
        <v>0</v>
      </c>
      <c r="Z47" s="2"/>
      <c r="AA47" s="2"/>
    </row>
    <row r="48" spans="1:27" ht="18" customHeight="1">
      <c r="A48" s="831">
        <v>40</v>
      </c>
      <c r="B48" s="117" t="s">
        <v>520</v>
      </c>
      <c r="C48" s="457">
        <v>1</v>
      </c>
      <c r="D48" s="457">
        <v>1</v>
      </c>
      <c r="E48" s="819">
        <f t="shared" si="0"/>
        <v>100</v>
      </c>
      <c r="F48" s="457">
        <v>4</v>
      </c>
      <c r="G48" s="457">
        <v>0</v>
      </c>
      <c r="H48" s="457">
        <v>0</v>
      </c>
      <c r="I48" s="457">
        <f t="shared" si="1"/>
        <v>4</v>
      </c>
      <c r="J48" s="457">
        <v>4</v>
      </c>
      <c r="K48" s="823">
        <f t="shared" si="2"/>
        <v>100</v>
      </c>
      <c r="L48" s="457">
        <v>0</v>
      </c>
      <c r="M48" s="819"/>
      <c r="N48" s="457">
        <v>0</v>
      </c>
      <c r="O48" s="819"/>
      <c r="P48" s="820">
        <v>4</v>
      </c>
      <c r="Q48" s="457">
        <v>0</v>
      </c>
      <c r="R48" s="819">
        <f t="shared" si="3"/>
        <v>0</v>
      </c>
      <c r="S48" s="457">
        <v>0</v>
      </c>
      <c r="T48" s="819"/>
      <c r="U48" s="457">
        <v>0</v>
      </c>
      <c r="V48" s="819"/>
      <c r="W48" s="820">
        <v>0</v>
      </c>
      <c r="X48" s="819">
        <v>0</v>
      </c>
      <c r="Y48" s="455">
        <v>0</v>
      </c>
      <c r="Z48" s="2"/>
      <c r="AA48" s="2"/>
    </row>
    <row r="49" spans="1:27" ht="18" customHeight="1">
      <c r="A49" s="831">
        <v>41</v>
      </c>
      <c r="B49" s="117" t="s">
        <v>521</v>
      </c>
      <c r="C49" s="457">
        <v>1</v>
      </c>
      <c r="D49" s="457">
        <v>1</v>
      </c>
      <c r="E49" s="819">
        <f t="shared" si="0"/>
        <v>100</v>
      </c>
      <c r="F49" s="457">
        <v>2</v>
      </c>
      <c r="G49" s="457">
        <v>0</v>
      </c>
      <c r="H49" s="457">
        <v>0</v>
      </c>
      <c r="I49" s="457">
        <f t="shared" si="1"/>
        <v>2</v>
      </c>
      <c r="J49" s="457">
        <v>2</v>
      </c>
      <c r="K49" s="823">
        <f t="shared" si="2"/>
        <v>100</v>
      </c>
      <c r="L49" s="457">
        <v>0</v>
      </c>
      <c r="M49" s="819"/>
      <c r="N49" s="457">
        <v>0</v>
      </c>
      <c r="O49" s="819"/>
      <c r="P49" s="820">
        <v>2</v>
      </c>
      <c r="Q49" s="457">
        <v>0</v>
      </c>
      <c r="R49" s="819">
        <f t="shared" si="3"/>
        <v>0</v>
      </c>
      <c r="S49" s="457">
        <v>0</v>
      </c>
      <c r="T49" s="819"/>
      <c r="U49" s="457">
        <v>0</v>
      </c>
      <c r="V49" s="819"/>
      <c r="W49" s="820">
        <v>0</v>
      </c>
      <c r="X49" s="819">
        <v>0</v>
      </c>
      <c r="Y49" s="455">
        <v>0</v>
      </c>
      <c r="Z49" s="2"/>
      <c r="AA49" s="2"/>
    </row>
    <row r="50" spans="1:27" ht="18" customHeight="1">
      <c r="A50" s="831">
        <v>42</v>
      </c>
      <c r="B50" s="117" t="s">
        <v>522</v>
      </c>
      <c r="C50" s="457">
        <v>1</v>
      </c>
      <c r="D50" s="457">
        <v>1</v>
      </c>
      <c r="E50" s="819">
        <f t="shared" si="0"/>
        <v>100</v>
      </c>
      <c r="F50" s="457">
        <v>5</v>
      </c>
      <c r="G50" s="457">
        <v>0</v>
      </c>
      <c r="H50" s="457">
        <v>0</v>
      </c>
      <c r="I50" s="457">
        <f t="shared" si="1"/>
        <v>5</v>
      </c>
      <c r="J50" s="457">
        <v>5</v>
      </c>
      <c r="K50" s="823">
        <f t="shared" si="2"/>
        <v>100</v>
      </c>
      <c r="L50" s="457">
        <v>0</v>
      </c>
      <c r="M50" s="819"/>
      <c r="N50" s="457">
        <v>0</v>
      </c>
      <c r="O50" s="819"/>
      <c r="P50" s="820">
        <v>5</v>
      </c>
      <c r="Q50" s="457">
        <v>0</v>
      </c>
      <c r="R50" s="819">
        <f t="shared" si="3"/>
        <v>0</v>
      </c>
      <c r="S50" s="457">
        <v>0</v>
      </c>
      <c r="T50" s="819"/>
      <c r="U50" s="457">
        <v>0</v>
      </c>
      <c r="V50" s="819"/>
      <c r="W50" s="820">
        <v>0</v>
      </c>
      <c r="X50" s="819">
        <v>0</v>
      </c>
      <c r="Y50" s="455">
        <v>0</v>
      </c>
      <c r="Z50" s="2"/>
      <c r="AA50" s="2"/>
    </row>
    <row r="51" spans="1:27" ht="18" customHeight="1">
      <c r="A51" s="831">
        <v>43</v>
      </c>
      <c r="B51" s="117" t="s">
        <v>523</v>
      </c>
      <c r="C51" s="457">
        <v>1</v>
      </c>
      <c r="D51" s="457">
        <v>1</v>
      </c>
      <c r="E51" s="819">
        <f t="shared" si="0"/>
        <v>100</v>
      </c>
      <c r="F51" s="457">
        <v>4</v>
      </c>
      <c r="G51" s="457">
        <v>0</v>
      </c>
      <c r="H51" s="457">
        <v>0</v>
      </c>
      <c r="I51" s="457">
        <f t="shared" si="1"/>
        <v>4</v>
      </c>
      <c r="J51" s="457">
        <v>4</v>
      </c>
      <c r="K51" s="823">
        <f t="shared" si="2"/>
        <v>100</v>
      </c>
      <c r="L51" s="457">
        <v>0</v>
      </c>
      <c r="M51" s="819"/>
      <c r="N51" s="457">
        <v>0</v>
      </c>
      <c r="O51" s="819"/>
      <c r="P51" s="820">
        <v>4</v>
      </c>
      <c r="Q51" s="457">
        <v>0</v>
      </c>
      <c r="R51" s="819">
        <f t="shared" si="3"/>
        <v>0</v>
      </c>
      <c r="S51" s="457">
        <v>0</v>
      </c>
      <c r="T51" s="819"/>
      <c r="U51" s="457">
        <v>0</v>
      </c>
      <c r="V51" s="819"/>
      <c r="W51" s="820">
        <v>0</v>
      </c>
      <c r="X51" s="819">
        <v>0</v>
      </c>
      <c r="Y51" s="455">
        <v>0</v>
      </c>
      <c r="Z51" s="2"/>
      <c r="AA51" s="2"/>
    </row>
    <row r="52" spans="1:27" ht="18" customHeight="1">
      <c r="A52" s="831">
        <v>44</v>
      </c>
      <c r="B52" s="117" t="s">
        <v>524</v>
      </c>
      <c r="C52" s="457">
        <v>1</v>
      </c>
      <c r="D52" s="457">
        <v>1</v>
      </c>
      <c r="E52" s="819">
        <f t="shared" si="0"/>
        <v>100</v>
      </c>
      <c r="F52" s="457">
        <v>2</v>
      </c>
      <c r="G52" s="457">
        <v>1</v>
      </c>
      <c r="H52" s="457">
        <v>0</v>
      </c>
      <c r="I52" s="457">
        <f t="shared" si="1"/>
        <v>3</v>
      </c>
      <c r="J52" s="457">
        <v>2</v>
      </c>
      <c r="K52" s="823">
        <f t="shared" si="2"/>
        <v>100</v>
      </c>
      <c r="L52" s="457">
        <v>1</v>
      </c>
      <c r="M52" s="819">
        <f>L52/G52*100</f>
        <v>100</v>
      </c>
      <c r="N52" s="457">
        <v>0</v>
      </c>
      <c r="O52" s="819"/>
      <c r="P52" s="820">
        <v>3</v>
      </c>
      <c r="Q52" s="457">
        <v>0</v>
      </c>
      <c r="R52" s="819">
        <f t="shared" si="3"/>
        <v>0</v>
      </c>
      <c r="S52" s="457">
        <v>0</v>
      </c>
      <c r="T52" s="819">
        <f>S52/L52*100</f>
        <v>0</v>
      </c>
      <c r="U52" s="457">
        <v>0</v>
      </c>
      <c r="V52" s="819"/>
      <c r="W52" s="820">
        <v>0</v>
      </c>
      <c r="X52" s="819">
        <v>0</v>
      </c>
      <c r="Y52" s="455">
        <v>0</v>
      </c>
      <c r="Z52" s="2"/>
      <c r="AA52" s="2"/>
    </row>
    <row r="53" spans="1:27" ht="18" customHeight="1">
      <c r="A53" s="831">
        <v>45</v>
      </c>
      <c r="B53" s="117" t="s">
        <v>525</v>
      </c>
      <c r="C53" s="457">
        <v>1</v>
      </c>
      <c r="D53" s="457">
        <v>1</v>
      </c>
      <c r="E53" s="819">
        <f t="shared" si="0"/>
        <v>100</v>
      </c>
      <c r="F53" s="457">
        <v>2</v>
      </c>
      <c r="G53" s="457">
        <v>0</v>
      </c>
      <c r="H53" s="457">
        <v>0</v>
      </c>
      <c r="I53" s="457">
        <f t="shared" si="1"/>
        <v>2</v>
      </c>
      <c r="J53" s="457">
        <v>2</v>
      </c>
      <c r="K53" s="823">
        <f t="shared" si="2"/>
        <v>100</v>
      </c>
      <c r="L53" s="457">
        <v>0</v>
      </c>
      <c r="M53" s="819"/>
      <c r="N53" s="457">
        <v>0</v>
      </c>
      <c r="O53" s="819"/>
      <c r="P53" s="820">
        <v>2</v>
      </c>
      <c r="Q53" s="457">
        <v>0</v>
      </c>
      <c r="R53" s="819">
        <f t="shared" si="3"/>
        <v>0</v>
      </c>
      <c r="S53" s="457">
        <v>0</v>
      </c>
      <c r="T53" s="819"/>
      <c r="U53" s="457">
        <v>0</v>
      </c>
      <c r="V53" s="819"/>
      <c r="W53" s="820">
        <v>0</v>
      </c>
      <c r="X53" s="819">
        <v>0</v>
      </c>
      <c r="Y53" s="455">
        <v>0</v>
      </c>
      <c r="Z53" s="2"/>
      <c r="AA53" s="2"/>
    </row>
    <row r="54" spans="1:27" ht="18" customHeight="1">
      <c r="A54" s="831">
        <v>46</v>
      </c>
      <c r="B54" s="117" t="s">
        <v>526</v>
      </c>
      <c r="C54" s="457">
        <v>1</v>
      </c>
      <c r="D54" s="457">
        <v>1</v>
      </c>
      <c r="E54" s="819">
        <f t="shared" si="0"/>
        <v>100</v>
      </c>
      <c r="F54" s="457">
        <v>2</v>
      </c>
      <c r="G54" s="457">
        <v>2</v>
      </c>
      <c r="H54" s="457">
        <v>0</v>
      </c>
      <c r="I54" s="457">
        <f t="shared" si="1"/>
        <v>4</v>
      </c>
      <c r="J54" s="457">
        <v>2</v>
      </c>
      <c r="K54" s="823">
        <f t="shared" si="2"/>
        <v>100</v>
      </c>
      <c r="L54" s="457">
        <v>2</v>
      </c>
      <c r="M54" s="819">
        <f>L54/G54*100</f>
        <v>100</v>
      </c>
      <c r="N54" s="457">
        <v>0</v>
      </c>
      <c r="O54" s="819"/>
      <c r="P54" s="820">
        <v>4</v>
      </c>
      <c r="Q54" s="457">
        <v>0</v>
      </c>
      <c r="R54" s="819">
        <f t="shared" si="3"/>
        <v>0</v>
      </c>
      <c r="S54" s="457">
        <v>0</v>
      </c>
      <c r="T54" s="819">
        <f>S54/L54*100</f>
        <v>0</v>
      </c>
      <c r="U54" s="457">
        <v>0</v>
      </c>
      <c r="V54" s="819"/>
      <c r="W54" s="820">
        <v>0</v>
      </c>
      <c r="X54" s="819">
        <v>0</v>
      </c>
      <c r="Y54" s="455">
        <v>0</v>
      </c>
      <c r="Z54" s="2"/>
      <c r="AA54" s="2"/>
    </row>
    <row r="55" spans="1:27" ht="18" customHeight="1">
      <c r="A55" s="831">
        <v>47</v>
      </c>
      <c r="B55" s="117" t="s">
        <v>527</v>
      </c>
      <c r="C55" s="457">
        <v>1</v>
      </c>
      <c r="D55" s="457">
        <v>1</v>
      </c>
      <c r="E55" s="819">
        <f t="shared" si="0"/>
        <v>100</v>
      </c>
      <c r="F55" s="457">
        <v>3</v>
      </c>
      <c r="G55" s="457">
        <v>1</v>
      </c>
      <c r="H55" s="457">
        <v>0</v>
      </c>
      <c r="I55" s="457">
        <f t="shared" si="1"/>
        <v>4</v>
      </c>
      <c r="J55" s="457">
        <v>3</v>
      </c>
      <c r="K55" s="823">
        <f t="shared" si="2"/>
        <v>100</v>
      </c>
      <c r="L55" s="457">
        <v>1</v>
      </c>
      <c r="M55" s="819">
        <f>L55/G55*100</f>
        <v>100</v>
      </c>
      <c r="N55" s="457">
        <v>0</v>
      </c>
      <c r="O55" s="819"/>
      <c r="P55" s="820">
        <v>4</v>
      </c>
      <c r="Q55" s="457">
        <v>0</v>
      </c>
      <c r="R55" s="819">
        <f t="shared" si="3"/>
        <v>0</v>
      </c>
      <c r="S55" s="457">
        <v>0</v>
      </c>
      <c r="T55" s="819">
        <f>S55/L55*100</f>
        <v>0</v>
      </c>
      <c r="U55" s="457">
        <v>0</v>
      </c>
      <c r="V55" s="819"/>
      <c r="W55" s="820">
        <v>0</v>
      </c>
      <c r="X55" s="819">
        <v>0</v>
      </c>
      <c r="Y55" s="455">
        <v>0</v>
      </c>
      <c r="Z55" s="2"/>
      <c r="AA55" s="2"/>
    </row>
    <row r="56" spans="1:27" ht="18" customHeight="1">
      <c r="A56" s="831">
        <v>48</v>
      </c>
      <c r="B56" s="117" t="s">
        <v>528</v>
      </c>
      <c r="C56" s="457">
        <v>1</v>
      </c>
      <c r="D56" s="457">
        <v>1</v>
      </c>
      <c r="E56" s="819">
        <f t="shared" si="0"/>
        <v>100</v>
      </c>
      <c r="F56" s="457">
        <v>2</v>
      </c>
      <c r="G56" s="457">
        <v>0</v>
      </c>
      <c r="H56" s="457">
        <v>0</v>
      </c>
      <c r="I56" s="457">
        <f t="shared" si="1"/>
        <v>2</v>
      </c>
      <c r="J56" s="457">
        <v>2</v>
      </c>
      <c r="K56" s="823">
        <f t="shared" si="2"/>
        <v>100</v>
      </c>
      <c r="L56" s="457">
        <v>0</v>
      </c>
      <c r="M56" s="819"/>
      <c r="N56" s="457">
        <v>0</v>
      </c>
      <c r="O56" s="819"/>
      <c r="P56" s="820">
        <v>2</v>
      </c>
      <c r="Q56" s="457">
        <v>0</v>
      </c>
      <c r="R56" s="819">
        <f t="shared" si="3"/>
        <v>0</v>
      </c>
      <c r="S56" s="457">
        <v>0</v>
      </c>
      <c r="T56" s="819"/>
      <c r="U56" s="457">
        <v>0</v>
      </c>
      <c r="V56" s="819"/>
      <c r="W56" s="820">
        <v>0</v>
      </c>
      <c r="X56" s="819">
        <v>0</v>
      </c>
      <c r="Y56" s="455">
        <v>0</v>
      </c>
      <c r="Z56" s="2"/>
      <c r="AA56" s="2"/>
    </row>
    <row r="57" spans="1:27" ht="18" customHeight="1">
      <c r="A57" s="831">
        <v>49</v>
      </c>
      <c r="B57" s="117" t="s">
        <v>529</v>
      </c>
      <c r="C57" s="457">
        <v>1</v>
      </c>
      <c r="D57" s="457">
        <v>1</v>
      </c>
      <c r="E57" s="819">
        <f t="shared" si="0"/>
        <v>100</v>
      </c>
      <c r="F57" s="457">
        <v>1</v>
      </c>
      <c r="G57" s="457">
        <v>0</v>
      </c>
      <c r="H57" s="457">
        <v>0</v>
      </c>
      <c r="I57" s="457">
        <f t="shared" si="1"/>
        <v>1</v>
      </c>
      <c r="J57" s="457">
        <v>1</v>
      </c>
      <c r="K57" s="823">
        <f t="shared" si="2"/>
        <v>100</v>
      </c>
      <c r="L57" s="457">
        <v>0</v>
      </c>
      <c r="M57" s="819"/>
      <c r="N57" s="457">
        <v>0</v>
      </c>
      <c r="O57" s="819"/>
      <c r="P57" s="820">
        <v>1</v>
      </c>
      <c r="Q57" s="457">
        <v>0</v>
      </c>
      <c r="R57" s="819">
        <f t="shared" si="3"/>
        <v>0</v>
      </c>
      <c r="S57" s="457">
        <v>0</v>
      </c>
      <c r="T57" s="819"/>
      <c r="U57" s="457">
        <v>0</v>
      </c>
      <c r="V57" s="819"/>
      <c r="W57" s="820">
        <v>0</v>
      </c>
      <c r="X57" s="819">
        <v>0</v>
      </c>
      <c r="Y57" s="455">
        <v>0</v>
      </c>
      <c r="Z57" s="2"/>
      <c r="AA57" s="2"/>
    </row>
    <row r="58" spans="1:27" ht="18" customHeight="1">
      <c r="A58" s="831">
        <v>50</v>
      </c>
      <c r="B58" s="117" t="s">
        <v>883</v>
      </c>
      <c r="C58" s="457">
        <v>1</v>
      </c>
      <c r="D58" s="457">
        <v>1</v>
      </c>
      <c r="E58" s="819">
        <f t="shared" si="0"/>
        <v>100</v>
      </c>
      <c r="F58" s="457">
        <v>2</v>
      </c>
      <c r="G58" s="457">
        <v>0</v>
      </c>
      <c r="H58" s="457">
        <v>0</v>
      </c>
      <c r="I58" s="457">
        <f t="shared" si="1"/>
        <v>2</v>
      </c>
      <c r="J58" s="457">
        <v>2</v>
      </c>
      <c r="K58" s="823">
        <f t="shared" si="2"/>
        <v>100</v>
      </c>
      <c r="L58" s="457">
        <v>0</v>
      </c>
      <c r="M58" s="819"/>
      <c r="N58" s="457">
        <v>0</v>
      </c>
      <c r="O58" s="819"/>
      <c r="P58" s="820">
        <v>2</v>
      </c>
      <c r="Q58" s="457">
        <v>0</v>
      </c>
      <c r="R58" s="819">
        <f t="shared" si="3"/>
        <v>0</v>
      </c>
      <c r="S58" s="457">
        <v>0</v>
      </c>
      <c r="T58" s="819"/>
      <c r="U58" s="457">
        <v>0</v>
      </c>
      <c r="V58" s="819"/>
      <c r="W58" s="820">
        <v>0</v>
      </c>
      <c r="X58" s="819">
        <v>0</v>
      </c>
      <c r="Y58" s="455">
        <v>0</v>
      </c>
      <c r="Z58" s="2"/>
      <c r="AA58" s="2"/>
    </row>
    <row r="59" spans="1:27" ht="18" customHeight="1">
      <c r="A59" s="831">
        <v>51</v>
      </c>
      <c r="B59" s="117" t="s">
        <v>530</v>
      </c>
      <c r="C59" s="457">
        <v>1</v>
      </c>
      <c r="D59" s="457">
        <v>1</v>
      </c>
      <c r="E59" s="819">
        <f t="shared" si="0"/>
        <v>100</v>
      </c>
      <c r="F59" s="457">
        <v>2</v>
      </c>
      <c r="G59" s="457">
        <v>0</v>
      </c>
      <c r="H59" s="457">
        <v>0</v>
      </c>
      <c r="I59" s="457">
        <f t="shared" si="1"/>
        <v>2</v>
      </c>
      <c r="J59" s="457">
        <v>2</v>
      </c>
      <c r="K59" s="823">
        <f t="shared" si="2"/>
        <v>100</v>
      </c>
      <c r="L59" s="457">
        <v>0</v>
      </c>
      <c r="M59" s="819"/>
      <c r="N59" s="457">
        <v>0</v>
      </c>
      <c r="O59" s="819"/>
      <c r="P59" s="820">
        <v>2</v>
      </c>
      <c r="Q59" s="457">
        <v>0</v>
      </c>
      <c r="R59" s="819">
        <f t="shared" si="3"/>
        <v>0</v>
      </c>
      <c r="S59" s="457">
        <v>0</v>
      </c>
      <c r="T59" s="819"/>
      <c r="U59" s="457">
        <v>0</v>
      </c>
      <c r="V59" s="819"/>
      <c r="W59" s="820">
        <v>0</v>
      </c>
      <c r="X59" s="819">
        <v>0</v>
      </c>
      <c r="Y59" s="455">
        <v>0</v>
      </c>
      <c r="Z59" s="2"/>
      <c r="AA59" s="2"/>
    </row>
    <row r="60" spans="1:27" ht="18" customHeight="1">
      <c r="A60" s="831">
        <v>52</v>
      </c>
      <c r="B60" s="92" t="s">
        <v>531</v>
      </c>
      <c r="C60" s="457">
        <v>1</v>
      </c>
      <c r="D60" s="457">
        <v>1</v>
      </c>
      <c r="E60" s="819">
        <f t="shared" si="0"/>
        <v>100</v>
      </c>
      <c r="F60" s="457">
        <v>101</v>
      </c>
      <c r="G60" s="457">
        <v>14</v>
      </c>
      <c r="H60" s="457">
        <v>22</v>
      </c>
      <c r="I60" s="457">
        <f t="shared" si="1"/>
        <v>137</v>
      </c>
      <c r="J60" s="457">
        <v>101</v>
      </c>
      <c r="K60" s="823">
        <f t="shared" si="2"/>
        <v>100</v>
      </c>
      <c r="L60" s="457">
        <v>14</v>
      </c>
      <c r="M60" s="819">
        <f>L60/G60*100</f>
        <v>100</v>
      </c>
      <c r="N60" s="457">
        <v>22</v>
      </c>
      <c r="O60" s="819">
        <f>N60/H60*100</f>
        <v>100</v>
      </c>
      <c r="P60" s="820">
        <v>137</v>
      </c>
      <c r="Q60" s="457">
        <v>0</v>
      </c>
      <c r="R60" s="819">
        <f t="shared" si="3"/>
        <v>0</v>
      </c>
      <c r="S60" s="457">
        <v>0</v>
      </c>
      <c r="T60" s="819">
        <f>S60/L60*100</f>
        <v>0</v>
      </c>
      <c r="U60" s="457">
        <v>0</v>
      </c>
      <c r="V60" s="819">
        <f>U60/N60*100</f>
        <v>0</v>
      </c>
      <c r="W60" s="820">
        <v>0</v>
      </c>
      <c r="X60" s="819">
        <v>0</v>
      </c>
      <c r="Y60" s="455">
        <v>0</v>
      </c>
      <c r="Z60" s="2"/>
      <c r="AA60" s="2"/>
    </row>
    <row r="61" spans="1:27" ht="18" customHeight="1">
      <c r="A61" s="831">
        <v>53</v>
      </c>
      <c r="B61" s="117" t="s">
        <v>532</v>
      </c>
      <c r="C61" s="457">
        <v>1</v>
      </c>
      <c r="D61" s="457">
        <v>1</v>
      </c>
      <c r="E61" s="819">
        <f t="shared" si="0"/>
        <v>100</v>
      </c>
      <c r="F61" s="457">
        <v>4</v>
      </c>
      <c r="G61" s="457">
        <v>0</v>
      </c>
      <c r="H61" s="457">
        <v>0</v>
      </c>
      <c r="I61" s="457">
        <f t="shared" si="1"/>
        <v>4</v>
      </c>
      <c r="J61" s="457">
        <v>4</v>
      </c>
      <c r="K61" s="823">
        <f t="shared" si="2"/>
        <v>100</v>
      </c>
      <c r="L61" s="457">
        <v>0</v>
      </c>
      <c r="M61" s="819"/>
      <c r="N61" s="457">
        <v>0</v>
      </c>
      <c r="O61" s="819"/>
      <c r="P61" s="820">
        <v>4</v>
      </c>
      <c r="Q61" s="457">
        <v>0</v>
      </c>
      <c r="R61" s="819">
        <f t="shared" si="3"/>
        <v>0</v>
      </c>
      <c r="S61" s="457">
        <v>0</v>
      </c>
      <c r="T61" s="819"/>
      <c r="U61" s="457">
        <v>0</v>
      </c>
      <c r="V61" s="819"/>
      <c r="W61" s="820">
        <v>0</v>
      </c>
      <c r="X61" s="819">
        <v>0</v>
      </c>
      <c r="Y61" s="455">
        <v>0</v>
      </c>
      <c r="Z61" s="2"/>
      <c r="AA61" s="2"/>
    </row>
    <row r="62" spans="1:27" ht="18" customHeight="1">
      <c r="A62" s="831">
        <v>54</v>
      </c>
      <c r="B62" s="117" t="s">
        <v>533</v>
      </c>
      <c r="C62" s="457">
        <v>1</v>
      </c>
      <c r="D62" s="457">
        <v>1</v>
      </c>
      <c r="E62" s="819">
        <f t="shared" si="0"/>
        <v>100</v>
      </c>
      <c r="F62" s="815">
        <v>6</v>
      </c>
      <c r="G62" s="815">
        <v>1</v>
      </c>
      <c r="H62" s="815">
        <v>0</v>
      </c>
      <c r="I62" s="457">
        <f t="shared" si="1"/>
        <v>7</v>
      </c>
      <c r="J62" s="815">
        <v>6</v>
      </c>
      <c r="K62" s="823">
        <f t="shared" si="2"/>
        <v>100</v>
      </c>
      <c r="L62" s="457">
        <v>1</v>
      </c>
      <c r="M62" s="819">
        <f>L62/G62*100</f>
        <v>100</v>
      </c>
      <c r="N62" s="457">
        <v>0</v>
      </c>
      <c r="O62" s="819"/>
      <c r="P62" s="820">
        <v>7</v>
      </c>
      <c r="Q62" s="457">
        <v>0</v>
      </c>
      <c r="R62" s="819">
        <f t="shared" si="3"/>
        <v>0</v>
      </c>
      <c r="S62" s="457">
        <v>0</v>
      </c>
      <c r="T62" s="819">
        <f>S62/L62*100</f>
        <v>0</v>
      </c>
      <c r="U62" s="457">
        <v>0</v>
      </c>
      <c r="V62" s="819"/>
      <c r="W62" s="820">
        <v>0</v>
      </c>
      <c r="X62" s="819">
        <v>0</v>
      </c>
      <c r="Y62" s="455">
        <v>0</v>
      </c>
      <c r="Z62" s="2"/>
      <c r="AA62" s="2"/>
    </row>
    <row r="63" spans="1:27" ht="18" customHeight="1">
      <c r="A63" s="119">
        <v>55</v>
      </c>
      <c r="B63" s="117" t="s">
        <v>884</v>
      </c>
      <c r="C63" s="457">
        <v>1</v>
      </c>
      <c r="D63" s="457">
        <v>1</v>
      </c>
      <c r="E63" s="819">
        <f t="shared" si="0"/>
        <v>100</v>
      </c>
      <c r="F63" s="457">
        <v>5</v>
      </c>
      <c r="G63" s="457">
        <v>1</v>
      </c>
      <c r="H63" s="457">
        <v>0</v>
      </c>
      <c r="I63" s="457">
        <f t="shared" si="1"/>
        <v>6</v>
      </c>
      <c r="J63" s="457">
        <v>5</v>
      </c>
      <c r="K63" s="823">
        <f t="shared" si="2"/>
        <v>100</v>
      </c>
      <c r="L63" s="457">
        <v>1</v>
      </c>
      <c r="M63" s="819">
        <f>L63/G63*100</f>
        <v>100</v>
      </c>
      <c r="N63" s="457">
        <v>0</v>
      </c>
      <c r="O63" s="819"/>
      <c r="P63" s="820">
        <v>6</v>
      </c>
      <c r="Q63" s="457">
        <v>0</v>
      </c>
      <c r="R63" s="819">
        <f t="shared" si="3"/>
        <v>0</v>
      </c>
      <c r="S63" s="457">
        <v>0</v>
      </c>
      <c r="T63" s="819">
        <f>S63/L63*100</f>
        <v>0</v>
      </c>
      <c r="U63" s="457">
        <v>0</v>
      </c>
      <c r="V63" s="819"/>
      <c r="W63" s="820">
        <v>0</v>
      </c>
      <c r="X63" s="819">
        <v>0</v>
      </c>
      <c r="Y63" s="455">
        <v>0</v>
      </c>
      <c r="Z63" s="2"/>
      <c r="AA63" s="2"/>
    </row>
    <row r="64" spans="1:27" ht="18" customHeight="1">
      <c r="A64" s="119">
        <v>56</v>
      </c>
      <c r="B64" s="117" t="s">
        <v>534</v>
      </c>
      <c r="C64" s="457">
        <v>1</v>
      </c>
      <c r="D64" s="457">
        <v>1</v>
      </c>
      <c r="E64" s="819">
        <f t="shared" si="0"/>
        <v>100</v>
      </c>
      <c r="F64" s="457">
        <v>3</v>
      </c>
      <c r="G64" s="457">
        <v>0</v>
      </c>
      <c r="H64" s="457">
        <v>0</v>
      </c>
      <c r="I64" s="457">
        <f t="shared" si="1"/>
        <v>3</v>
      </c>
      <c r="J64" s="457">
        <v>3</v>
      </c>
      <c r="K64" s="823">
        <f t="shared" si="2"/>
        <v>100</v>
      </c>
      <c r="L64" s="457">
        <v>0</v>
      </c>
      <c r="M64" s="819"/>
      <c r="N64" s="457">
        <v>0</v>
      </c>
      <c r="O64" s="819"/>
      <c r="P64" s="820">
        <v>3</v>
      </c>
      <c r="Q64" s="457">
        <v>0</v>
      </c>
      <c r="R64" s="819">
        <f t="shared" si="3"/>
        <v>0</v>
      </c>
      <c r="S64" s="457">
        <v>0</v>
      </c>
      <c r="T64" s="819"/>
      <c r="U64" s="457">
        <v>0</v>
      </c>
      <c r="V64" s="819"/>
      <c r="W64" s="820">
        <v>0</v>
      </c>
      <c r="X64" s="819">
        <v>0</v>
      </c>
      <c r="Y64" s="455">
        <v>0</v>
      </c>
      <c r="Z64" s="2"/>
      <c r="AA64" s="2"/>
    </row>
    <row r="65" spans="1:27" ht="18" customHeight="1">
      <c r="A65" s="119">
        <v>57</v>
      </c>
      <c r="B65" s="117" t="s">
        <v>37</v>
      </c>
      <c r="C65" s="457">
        <v>1</v>
      </c>
      <c r="D65" s="457">
        <v>1</v>
      </c>
      <c r="E65" s="819">
        <f t="shared" si="0"/>
        <v>100</v>
      </c>
      <c r="F65" s="457">
        <v>5</v>
      </c>
      <c r="G65" s="457">
        <v>0</v>
      </c>
      <c r="H65" s="457">
        <v>0</v>
      </c>
      <c r="I65" s="457">
        <f t="shared" si="1"/>
        <v>5</v>
      </c>
      <c r="J65" s="457">
        <v>5</v>
      </c>
      <c r="K65" s="823">
        <f t="shared" si="2"/>
        <v>100</v>
      </c>
      <c r="L65" s="457">
        <v>0</v>
      </c>
      <c r="M65" s="819"/>
      <c r="N65" s="457">
        <v>0</v>
      </c>
      <c r="O65" s="819"/>
      <c r="P65" s="820">
        <v>5</v>
      </c>
      <c r="Q65" s="457">
        <v>0</v>
      </c>
      <c r="R65" s="819">
        <f t="shared" si="3"/>
        <v>0</v>
      </c>
      <c r="S65" s="457">
        <v>0</v>
      </c>
      <c r="T65" s="819"/>
      <c r="U65" s="457">
        <v>0</v>
      </c>
      <c r="V65" s="819"/>
      <c r="W65" s="820">
        <v>0</v>
      </c>
      <c r="X65" s="819">
        <v>0</v>
      </c>
      <c r="Y65" s="455">
        <v>0</v>
      </c>
      <c r="Z65" s="2"/>
      <c r="AA65" s="2"/>
    </row>
    <row r="66" spans="1:27" ht="18" customHeight="1">
      <c r="A66" s="119">
        <v>58</v>
      </c>
      <c r="B66" s="117" t="s">
        <v>535</v>
      </c>
      <c r="C66" s="457">
        <v>1</v>
      </c>
      <c r="D66" s="457">
        <v>1</v>
      </c>
      <c r="E66" s="819">
        <f t="shared" si="0"/>
        <v>100</v>
      </c>
      <c r="F66" s="457">
        <v>3</v>
      </c>
      <c r="G66" s="457">
        <v>0</v>
      </c>
      <c r="H66" s="457">
        <v>0</v>
      </c>
      <c r="I66" s="457">
        <f t="shared" si="1"/>
        <v>3</v>
      </c>
      <c r="J66" s="457">
        <v>3</v>
      </c>
      <c r="K66" s="823">
        <f t="shared" si="2"/>
        <v>100</v>
      </c>
      <c r="L66" s="457">
        <v>0</v>
      </c>
      <c r="M66" s="819"/>
      <c r="N66" s="457">
        <v>0</v>
      </c>
      <c r="O66" s="819"/>
      <c r="P66" s="820">
        <v>3</v>
      </c>
      <c r="Q66" s="457">
        <v>0</v>
      </c>
      <c r="R66" s="819">
        <f t="shared" si="3"/>
        <v>0</v>
      </c>
      <c r="S66" s="457">
        <v>0</v>
      </c>
      <c r="T66" s="819"/>
      <c r="U66" s="457">
        <v>0</v>
      </c>
      <c r="V66" s="819"/>
      <c r="W66" s="820">
        <v>0</v>
      </c>
      <c r="X66" s="819">
        <v>0</v>
      </c>
      <c r="Y66" s="455">
        <v>0</v>
      </c>
      <c r="Z66" s="2"/>
      <c r="AA66" s="2"/>
    </row>
    <row r="67" spans="1:27" ht="18" customHeight="1">
      <c r="A67" s="119">
        <v>59</v>
      </c>
      <c r="B67" s="117" t="s">
        <v>536</v>
      </c>
      <c r="C67" s="457">
        <v>1</v>
      </c>
      <c r="D67" s="457">
        <v>1</v>
      </c>
      <c r="E67" s="819">
        <f t="shared" si="0"/>
        <v>100</v>
      </c>
      <c r="F67" s="457">
        <v>4</v>
      </c>
      <c r="G67" s="457">
        <v>0</v>
      </c>
      <c r="H67" s="457">
        <v>0</v>
      </c>
      <c r="I67" s="457">
        <f t="shared" si="1"/>
        <v>4</v>
      </c>
      <c r="J67" s="457">
        <v>4</v>
      </c>
      <c r="K67" s="823">
        <f t="shared" si="2"/>
        <v>100</v>
      </c>
      <c r="L67" s="457">
        <v>0</v>
      </c>
      <c r="M67" s="819"/>
      <c r="N67" s="457">
        <v>0</v>
      </c>
      <c r="O67" s="819"/>
      <c r="P67" s="820">
        <v>4</v>
      </c>
      <c r="Q67" s="457">
        <v>0</v>
      </c>
      <c r="R67" s="819">
        <f t="shared" si="3"/>
        <v>0</v>
      </c>
      <c r="S67" s="457">
        <v>0</v>
      </c>
      <c r="T67" s="819"/>
      <c r="U67" s="457">
        <v>0</v>
      </c>
      <c r="V67" s="819"/>
      <c r="W67" s="820">
        <v>0</v>
      </c>
      <c r="X67" s="819">
        <v>0</v>
      </c>
      <c r="Y67" s="455">
        <v>0</v>
      </c>
      <c r="Z67" s="2"/>
      <c r="AA67" s="2"/>
    </row>
    <row r="68" spans="1:27" ht="18" customHeight="1">
      <c r="A68" s="119">
        <v>60</v>
      </c>
      <c r="B68" s="117" t="s">
        <v>537</v>
      </c>
      <c r="C68" s="457">
        <v>1</v>
      </c>
      <c r="D68" s="457">
        <v>0</v>
      </c>
      <c r="E68" s="819">
        <f t="shared" si="0"/>
        <v>0</v>
      </c>
      <c r="F68" s="457">
        <v>0</v>
      </c>
      <c r="G68" s="457">
        <v>0</v>
      </c>
      <c r="H68" s="457">
        <v>0</v>
      </c>
      <c r="I68" s="457">
        <f t="shared" si="1"/>
        <v>0</v>
      </c>
      <c r="J68" s="457">
        <v>0</v>
      </c>
      <c r="K68" s="823"/>
      <c r="L68" s="457">
        <v>0</v>
      </c>
      <c r="M68" s="819"/>
      <c r="N68" s="457">
        <v>0</v>
      </c>
      <c r="O68" s="819"/>
      <c r="P68" s="820">
        <v>0</v>
      </c>
      <c r="Q68" s="457">
        <v>0</v>
      </c>
      <c r="R68" s="819"/>
      <c r="S68" s="457">
        <v>0</v>
      </c>
      <c r="T68" s="819"/>
      <c r="U68" s="457">
        <v>0</v>
      </c>
      <c r="V68" s="819"/>
      <c r="W68" s="820">
        <v>0</v>
      </c>
      <c r="X68" s="819">
        <v>0</v>
      </c>
      <c r="Y68" s="455">
        <v>0</v>
      </c>
      <c r="Z68" s="2"/>
      <c r="AA68" s="2"/>
    </row>
    <row r="69" spans="1:27" ht="18" customHeight="1">
      <c r="A69" s="119">
        <v>61</v>
      </c>
      <c r="B69" s="117" t="s">
        <v>538</v>
      </c>
      <c r="C69" s="457">
        <v>1</v>
      </c>
      <c r="D69" s="457">
        <v>1</v>
      </c>
      <c r="E69" s="819">
        <f t="shared" si="0"/>
        <v>100</v>
      </c>
      <c r="F69" s="457">
        <v>2</v>
      </c>
      <c r="G69" s="457">
        <v>0</v>
      </c>
      <c r="H69" s="457">
        <v>0</v>
      </c>
      <c r="I69" s="457">
        <f t="shared" si="1"/>
        <v>2</v>
      </c>
      <c r="J69" s="457">
        <v>2</v>
      </c>
      <c r="K69" s="823">
        <f t="shared" si="2"/>
        <v>100</v>
      </c>
      <c r="L69" s="457">
        <v>0</v>
      </c>
      <c r="M69" s="819"/>
      <c r="N69" s="457">
        <v>0</v>
      </c>
      <c r="O69" s="819"/>
      <c r="P69" s="820">
        <v>2</v>
      </c>
      <c r="Q69" s="457">
        <v>0</v>
      </c>
      <c r="R69" s="819">
        <f t="shared" si="3"/>
        <v>0</v>
      </c>
      <c r="S69" s="457">
        <v>0</v>
      </c>
      <c r="T69" s="819"/>
      <c r="U69" s="457">
        <v>0</v>
      </c>
      <c r="V69" s="819"/>
      <c r="W69" s="820">
        <v>0</v>
      </c>
      <c r="X69" s="819">
        <v>0</v>
      </c>
      <c r="Y69" s="455">
        <v>0</v>
      </c>
      <c r="Z69" s="2"/>
      <c r="AA69" s="2"/>
    </row>
    <row r="70" spans="1:27" ht="18" customHeight="1">
      <c r="A70" s="119">
        <v>62</v>
      </c>
      <c r="B70" s="117" t="s">
        <v>539</v>
      </c>
      <c r="C70" s="457">
        <v>1</v>
      </c>
      <c r="D70" s="457">
        <v>1</v>
      </c>
      <c r="E70" s="819">
        <f t="shared" si="0"/>
        <v>100</v>
      </c>
      <c r="F70" s="457">
        <v>1</v>
      </c>
      <c r="G70" s="457">
        <v>0</v>
      </c>
      <c r="H70" s="457">
        <v>0</v>
      </c>
      <c r="I70" s="457">
        <f t="shared" si="1"/>
        <v>1</v>
      </c>
      <c r="J70" s="457">
        <v>1</v>
      </c>
      <c r="K70" s="823">
        <f t="shared" si="2"/>
        <v>100</v>
      </c>
      <c r="L70" s="457">
        <v>0</v>
      </c>
      <c r="M70" s="819"/>
      <c r="N70" s="457">
        <v>0</v>
      </c>
      <c r="O70" s="819"/>
      <c r="P70" s="820">
        <v>1</v>
      </c>
      <c r="Q70" s="457">
        <v>0</v>
      </c>
      <c r="R70" s="819">
        <f t="shared" si="3"/>
        <v>0</v>
      </c>
      <c r="S70" s="457">
        <v>0</v>
      </c>
      <c r="T70" s="819"/>
      <c r="U70" s="457">
        <v>0</v>
      </c>
      <c r="V70" s="819"/>
      <c r="W70" s="820">
        <v>0</v>
      </c>
      <c r="X70" s="819">
        <v>0</v>
      </c>
      <c r="Y70" s="455">
        <v>0</v>
      </c>
      <c r="Z70" s="2"/>
      <c r="AA70" s="2"/>
    </row>
    <row r="71" spans="1:27" ht="18" customHeight="1">
      <c r="A71" s="119">
        <v>63</v>
      </c>
      <c r="B71" s="117" t="s">
        <v>540</v>
      </c>
      <c r="C71" s="457">
        <v>1</v>
      </c>
      <c r="D71" s="457">
        <v>1</v>
      </c>
      <c r="E71" s="819">
        <f t="shared" si="0"/>
        <v>100</v>
      </c>
      <c r="F71" s="457">
        <v>6</v>
      </c>
      <c r="G71" s="457">
        <v>0</v>
      </c>
      <c r="H71" s="457">
        <v>0</v>
      </c>
      <c r="I71" s="457">
        <f t="shared" si="1"/>
        <v>6</v>
      </c>
      <c r="J71" s="457">
        <v>6</v>
      </c>
      <c r="K71" s="823">
        <f t="shared" si="2"/>
        <v>100</v>
      </c>
      <c r="L71" s="457">
        <v>0</v>
      </c>
      <c r="M71" s="819"/>
      <c r="N71" s="457">
        <v>0</v>
      </c>
      <c r="O71" s="819"/>
      <c r="P71" s="820">
        <v>6</v>
      </c>
      <c r="Q71" s="457">
        <v>0</v>
      </c>
      <c r="R71" s="819">
        <f t="shared" si="3"/>
        <v>0</v>
      </c>
      <c r="S71" s="457">
        <v>0</v>
      </c>
      <c r="T71" s="819"/>
      <c r="U71" s="457">
        <v>0</v>
      </c>
      <c r="V71" s="819"/>
      <c r="W71" s="820">
        <v>0</v>
      </c>
      <c r="X71" s="819">
        <v>0</v>
      </c>
      <c r="Y71" s="455">
        <v>0</v>
      </c>
      <c r="Z71" s="2"/>
      <c r="AA71" s="2"/>
    </row>
    <row r="72" spans="1:27" ht="18" customHeight="1">
      <c r="A72" s="119">
        <v>64</v>
      </c>
      <c r="B72" s="117" t="s">
        <v>541</v>
      </c>
      <c r="C72" s="457">
        <v>1</v>
      </c>
      <c r="D72" s="457">
        <v>1</v>
      </c>
      <c r="E72" s="819">
        <f t="shared" si="0"/>
        <v>100</v>
      </c>
      <c r="F72" s="457">
        <v>5</v>
      </c>
      <c r="G72" s="457">
        <v>0</v>
      </c>
      <c r="H72" s="457">
        <v>0</v>
      </c>
      <c r="I72" s="457">
        <f t="shared" si="1"/>
        <v>5</v>
      </c>
      <c r="J72" s="457">
        <v>5</v>
      </c>
      <c r="K72" s="823">
        <f t="shared" si="2"/>
        <v>100</v>
      </c>
      <c r="L72" s="457">
        <v>0</v>
      </c>
      <c r="M72" s="819"/>
      <c r="N72" s="457">
        <v>0</v>
      </c>
      <c r="O72" s="819"/>
      <c r="P72" s="820">
        <v>5</v>
      </c>
      <c r="Q72" s="457">
        <v>0</v>
      </c>
      <c r="R72" s="819">
        <f t="shared" si="3"/>
        <v>0</v>
      </c>
      <c r="S72" s="457">
        <v>0</v>
      </c>
      <c r="T72" s="819"/>
      <c r="U72" s="457">
        <v>0</v>
      </c>
      <c r="V72" s="819"/>
      <c r="W72" s="820">
        <v>0</v>
      </c>
      <c r="X72" s="819">
        <v>0</v>
      </c>
      <c r="Y72" s="455">
        <v>0</v>
      </c>
      <c r="Z72" s="2"/>
      <c r="AA72" s="2"/>
    </row>
    <row r="73" spans="1:27" ht="18" customHeight="1">
      <c r="A73" s="119">
        <v>65</v>
      </c>
      <c r="B73" s="117" t="s">
        <v>885</v>
      </c>
      <c r="C73" s="457">
        <v>1</v>
      </c>
      <c r="D73" s="457">
        <v>1</v>
      </c>
      <c r="E73" s="819">
        <f t="shared" si="0"/>
        <v>100</v>
      </c>
      <c r="F73" s="457">
        <v>8</v>
      </c>
      <c r="G73" s="457">
        <v>1</v>
      </c>
      <c r="H73" s="457">
        <v>0</v>
      </c>
      <c r="I73" s="457">
        <f aca="true" t="shared" si="4" ref="I73:I87">H73+G73+F73</f>
        <v>9</v>
      </c>
      <c r="J73" s="457">
        <v>8</v>
      </c>
      <c r="K73" s="823">
        <f t="shared" si="2"/>
        <v>100</v>
      </c>
      <c r="L73" s="457">
        <v>1</v>
      </c>
      <c r="M73" s="819">
        <f>L73/G73*100</f>
        <v>100</v>
      </c>
      <c r="N73" s="457">
        <v>0</v>
      </c>
      <c r="O73" s="819"/>
      <c r="P73" s="820">
        <v>9</v>
      </c>
      <c r="Q73" s="457">
        <v>0</v>
      </c>
      <c r="R73" s="819">
        <f t="shared" si="3"/>
        <v>0</v>
      </c>
      <c r="S73" s="457">
        <v>0</v>
      </c>
      <c r="T73" s="819">
        <f>S73/L73*100</f>
        <v>0</v>
      </c>
      <c r="U73" s="457">
        <v>0</v>
      </c>
      <c r="V73" s="819"/>
      <c r="W73" s="820">
        <v>0</v>
      </c>
      <c r="X73" s="819">
        <v>0</v>
      </c>
      <c r="Y73" s="455">
        <v>0</v>
      </c>
      <c r="Z73" s="2"/>
      <c r="AA73" s="2"/>
    </row>
    <row r="74" spans="1:27" ht="18" customHeight="1">
      <c r="A74" s="119">
        <v>66</v>
      </c>
      <c r="B74" s="283" t="s">
        <v>542</v>
      </c>
      <c r="C74" s="457">
        <v>1</v>
      </c>
      <c r="D74" s="457">
        <v>1</v>
      </c>
      <c r="E74" s="819">
        <f t="shared" si="0"/>
        <v>100</v>
      </c>
      <c r="F74" s="457">
        <v>3</v>
      </c>
      <c r="G74" s="457">
        <v>0</v>
      </c>
      <c r="H74" s="457">
        <v>0</v>
      </c>
      <c r="I74" s="457">
        <f t="shared" si="4"/>
        <v>3</v>
      </c>
      <c r="J74" s="457">
        <v>3</v>
      </c>
      <c r="K74" s="823">
        <f t="shared" si="2"/>
        <v>100</v>
      </c>
      <c r="L74" s="457">
        <v>0</v>
      </c>
      <c r="M74" s="819"/>
      <c r="N74" s="457">
        <v>0</v>
      </c>
      <c r="O74" s="819"/>
      <c r="P74" s="820">
        <v>3</v>
      </c>
      <c r="Q74" s="457">
        <v>0</v>
      </c>
      <c r="R74" s="819">
        <f t="shared" si="3"/>
        <v>0</v>
      </c>
      <c r="S74" s="457">
        <v>0</v>
      </c>
      <c r="T74" s="819"/>
      <c r="U74" s="457">
        <v>0</v>
      </c>
      <c r="V74" s="819"/>
      <c r="W74" s="820">
        <v>0</v>
      </c>
      <c r="X74" s="819">
        <v>0</v>
      </c>
      <c r="Y74" s="455">
        <v>0</v>
      </c>
      <c r="Z74" s="2"/>
      <c r="AA74" s="2"/>
    </row>
    <row r="75" spans="1:27" ht="18" customHeight="1">
      <c r="A75" s="119">
        <v>67</v>
      </c>
      <c r="B75" s="117" t="s">
        <v>543</v>
      </c>
      <c r="C75" s="457">
        <v>1</v>
      </c>
      <c r="D75" s="457">
        <v>1</v>
      </c>
      <c r="E75" s="819">
        <f t="shared" si="0"/>
        <v>100</v>
      </c>
      <c r="F75" s="457">
        <v>5</v>
      </c>
      <c r="G75" s="457">
        <v>0</v>
      </c>
      <c r="H75" s="457">
        <v>0</v>
      </c>
      <c r="I75" s="457">
        <f t="shared" si="4"/>
        <v>5</v>
      </c>
      <c r="J75" s="457">
        <v>5</v>
      </c>
      <c r="K75" s="823">
        <f t="shared" si="2"/>
        <v>100</v>
      </c>
      <c r="L75" s="457">
        <v>0</v>
      </c>
      <c r="M75" s="819"/>
      <c r="N75" s="457">
        <v>0</v>
      </c>
      <c r="O75" s="819"/>
      <c r="P75" s="820">
        <v>5</v>
      </c>
      <c r="Q75" s="457">
        <v>0</v>
      </c>
      <c r="R75" s="819">
        <f t="shared" si="3"/>
        <v>0</v>
      </c>
      <c r="S75" s="457">
        <v>0</v>
      </c>
      <c r="T75" s="819"/>
      <c r="U75" s="457">
        <v>0</v>
      </c>
      <c r="V75" s="819"/>
      <c r="W75" s="820">
        <v>0</v>
      </c>
      <c r="X75" s="819">
        <v>0</v>
      </c>
      <c r="Y75" s="455">
        <v>0</v>
      </c>
      <c r="Z75" s="2"/>
      <c r="AA75" s="2"/>
    </row>
    <row r="76" spans="1:27" ht="18" customHeight="1">
      <c r="A76" s="119">
        <v>68</v>
      </c>
      <c r="B76" s="117" t="s">
        <v>544</v>
      </c>
      <c r="C76" s="457">
        <v>1</v>
      </c>
      <c r="D76" s="457">
        <v>1</v>
      </c>
      <c r="E76" s="819">
        <f t="shared" si="0"/>
        <v>100</v>
      </c>
      <c r="F76" s="457">
        <v>11</v>
      </c>
      <c r="G76" s="457">
        <v>0</v>
      </c>
      <c r="H76" s="457">
        <v>1</v>
      </c>
      <c r="I76" s="457">
        <f t="shared" si="4"/>
        <v>12</v>
      </c>
      <c r="J76" s="457">
        <v>11</v>
      </c>
      <c r="K76" s="823">
        <f t="shared" si="2"/>
        <v>100</v>
      </c>
      <c r="L76" s="457">
        <v>0</v>
      </c>
      <c r="M76" s="819"/>
      <c r="N76" s="457">
        <v>1</v>
      </c>
      <c r="O76" s="819">
        <f>N76/H76*100</f>
        <v>100</v>
      </c>
      <c r="P76" s="820">
        <v>12</v>
      </c>
      <c r="Q76" s="457">
        <v>0</v>
      </c>
      <c r="R76" s="819">
        <f t="shared" si="3"/>
        <v>0</v>
      </c>
      <c r="S76" s="457">
        <v>0</v>
      </c>
      <c r="T76" s="819"/>
      <c r="U76" s="457">
        <v>0</v>
      </c>
      <c r="V76" s="819">
        <f>U76/N76*100</f>
        <v>0</v>
      </c>
      <c r="W76" s="820">
        <v>0</v>
      </c>
      <c r="X76" s="819">
        <v>0</v>
      </c>
      <c r="Y76" s="455">
        <v>0</v>
      </c>
      <c r="Z76" s="2"/>
      <c r="AA76" s="2"/>
    </row>
    <row r="77" spans="1:27" ht="18" customHeight="1">
      <c r="A77" s="119">
        <v>69</v>
      </c>
      <c r="B77" s="117" t="s">
        <v>545</v>
      </c>
      <c r="C77" s="457">
        <v>1</v>
      </c>
      <c r="D77" s="457">
        <v>1</v>
      </c>
      <c r="E77" s="819">
        <f t="shared" si="0"/>
        <v>100</v>
      </c>
      <c r="F77" s="457">
        <v>1</v>
      </c>
      <c r="G77" s="457">
        <v>0</v>
      </c>
      <c r="H77" s="457">
        <v>0</v>
      </c>
      <c r="I77" s="457">
        <f t="shared" si="4"/>
        <v>1</v>
      </c>
      <c r="J77" s="457">
        <v>1</v>
      </c>
      <c r="K77" s="823">
        <f t="shared" si="2"/>
        <v>100</v>
      </c>
      <c r="L77" s="457">
        <v>0</v>
      </c>
      <c r="M77" s="819"/>
      <c r="N77" s="457">
        <v>0</v>
      </c>
      <c r="O77" s="819"/>
      <c r="P77" s="820">
        <v>1</v>
      </c>
      <c r="Q77" s="457">
        <v>0</v>
      </c>
      <c r="R77" s="819">
        <f t="shared" si="3"/>
        <v>0</v>
      </c>
      <c r="S77" s="457">
        <v>0</v>
      </c>
      <c r="T77" s="819"/>
      <c r="U77" s="457">
        <v>0</v>
      </c>
      <c r="V77" s="819"/>
      <c r="W77" s="820">
        <v>0</v>
      </c>
      <c r="X77" s="819">
        <v>0</v>
      </c>
      <c r="Y77" s="455">
        <v>0</v>
      </c>
      <c r="Z77" s="2"/>
      <c r="AA77" s="2"/>
    </row>
    <row r="78" spans="1:27" ht="18" customHeight="1">
      <c r="A78" s="119">
        <v>70</v>
      </c>
      <c r="B78" s="117" t="s">
        <v>283</v>
      </c>
      <c r="C78" s="457">
        <v>1</v>
      </c>
      <c r="D78" s="457">
        <v>1</v>
      </c>
      <c r="E78" s="819">
        <f t="shared" si="0"/>
        <v>100</v>
      </c>
      <c r="F78" s="457">
        <v>5</v>
      </c>
      <c r="G78" s="457">
        <v>0</v>
      </c>
      <c r="H78" s="457">
        <v>0</v>
      </c>
      <c r="I78" s="457">
        <f t="shared" si="4"/>
        <v>5</v>
      </c>
      <c r="J78" s="457">
        <v>5</v>
      </c>
      <c r="K78" s="823">
        <f t="shared" si="2"/>
        <v>100</v>
      </c>
      <c r="L78" s="457">
        <v>0</v>
      </c>
      <c r="M78" s="819"/>
      <c r="N78" s="457">
        <v>0</v>
      </c>
      <c r="O78" s="819"/>
      <c r="P78" s="820">
        <v>5</v>
      </c>
      <c r="Q78" s="457">
        <v>0</v>
      </c>
      <c r="R78" s="819">
        <f t="shared" si="3"/>
        <v>0</v>
      </c>
      <c r="S78" s="457">
        <v>0</v>
      </c>
      <c r="T78" s="819"/>
      <c r="U78" s="457">
        <v>0</v>
      </c>
      <c r="V78" s="819"/>
      <c r="W78" s="820">
        <v>0</v>
      </c>
      <c r="X78" s="819">
        <v>0</v>
      </c>
      <c r="Y78" s="455">
        <v>0</v>
      </c>
      <c r="Z78" s="2"/>
      <c r="AA78" s="2"/>
    </row>
    <row r="79" spans="1:27" ht="18" customHeight="1">
      <c r="A79" s="119">
        <v>71</v>
      </c>
      <c r="B79" s="117" t="s">
        <v>127</v>
      </c>
      <c r="C79" s="457">
        <v>1</v>
      </c>
      <c r="D79" s="457">
        <v>1</v>
      </c>
      <c r="E79" s="819">
        <f t="shared" si="0"/>
        <v>100</v>
      </c>
      <c r="F79" s="457">
        <v>7</v>
      </c>
      <c r="G79" s="457">
        <v>0</v>
      </c>
      <c r="H79" s="457">
        <v>0</v>
      </c>
      <c r="I79" s="457">
        <f t="shared" si="4"/>
        <v>7</v>
      </c>
      <c r="J79" s="457">
        <v>7</v>
      </c>
      <c r="K79" s="823">
        <f t="shared" si="2"/>
        <v>100</v>
      </c>
      <c r="L79" s="457">
        <v>0</v>
      </c>
      <c r="M79" s="819"/>
      <c r="N79" s="457">
        <v>0</v>
      </c>
      <c r="O79" s="819"/>
      <c r="P79" s="820">
        <v>7</v>
      </c>
      <c r="Q79" s="457">
        <v>0</v>
      </c>
      <c r="R79" s="819">
        <f t="shared" si="3"/>
        <v>0</v>
      </c>
      <c r="S79" s="457">
        <v>0</v>
      </c>
      <c r="T79" s="819"/>
      <c r="U79" s="457">
        <v>0</v>
      </c>
      <c r="V79" s="819"/>
      <c r="W79" s="820">
        <v>0</v>
      </c>
      <c r="X79" s="819">
        <v>0</v>
      </c>
      <c r="Y79" s="455">
        <v>0</v>
      </c>
      <c r="Z79" s="2"/>
      <c r="AA79" s="2"/>
    </row>
    <row r="80" spans="1:27" ht="18" customHeight="1">
      <c r="A80" s="119">
        <v>72</v>
      </c>
      <c r="B80" s="117" t="s">
        <v>546</v>
      </c>
      <c r="C80" s="457">
        <v>1</v>
      </c>
      <c r="D80" s="457">
        <v>1</v>
      </c>
      <c r="E80" s="819">
        <f t="shared" si="0"/>
        <v>100</v>
      </c>
      <c r="F80" s="457">
        <v>2</v>
      </c>
      <c r="G80" s="457">
        <v>0</v>
      </c>
      <c r="H80" s="457">
        <v>0</v>
      </c>
      <c r="I80" s="457">
        <f t="shared" si="4"/>
        <v>2</v>
      </c>
      <c r="J80" s="457">
        <v>2</v>
      </c>
      <c r="K80" s="823">
        <f t="shared" si="2"/>
        <v>100</v>
      </c>
      <c r="L80" s="457">
        <v>0</v>
      </c>
      <c r="M80" s="819"/>
      <c r="N80" s="457">
        <v>0</v>
      </c>
      <c r="O80" s="819"/>
      <c r="P80" s="820">
        <v>2</v>
      </c>
      <c r="Q80" s="457">
        <v>0</v>
      </c>
      <c r="R80" s="819">
        <f t="shared" si="3"/>
        <v>0</v>
      </c>
      <c r="S80" s="457">
        <v>0</v>
      </c>
      <c r="T80" s="819"/>
      <c r="U80" s="457">
        <v>0</v>
      </c>
      <c r="V80" s="819"/>
      <c r="W80" s="820">
        <v>0</v>
      </c>
      <c r="X80" s="819">
        <v>0</v>
      </c>
      <c r="Y80" s="455">
        <v>0</v>
      </c>
      <c r="Z80" s="2"/>
      <c r="AA80" s="2"/>
    </row>
    <row r="81" spans="1:27" ht="18" customHeight="1">
      <c r="A81" s="119">
        <v>73</v>
      </c>
      <c r="B81" s="117" t="s">
        <v>547</v>
      </c>
      <c r="C81" s="457">
        <v>1</v>
      </c>
      <c r="D81" s="457">
        <v>1</v>
      </c>
      <c r="E81" s="819">
        <f t="shared" si="0"/>
        <v>100</v>
      </c>
      <c r="F81" s="457">
        <v>1</v>
      </c>
      <c r="G81" s="457">
        <v>0</v>
      </c>
      <c r="H81" s="457">
        <v>0</v>
      </c>
      <c r="I81" s="457">
        <f t="shared" si="4"/>
        <v>1</v>
      </c>
      <c r="J81" s="457">
        <v>1</v>
      </c>
      <c r="K81" s="823">
        <f t="shared" si="2"/>
        <v>100</v>
      </c>
      <c r="L81" s="457">
        <v>0</v>
      </c>
      <c r="M81" s="819"/>
      <c r="N81" s="457">
        <v>0</v>
      </c>
      <c r="O81" s="819"/>
      <c r="P81" s="820">
        <v>1</v>
      </c>
      <c r="Q81" s="457">
        <v>0</v>
      </c>
      <c r="R81" s="819">
        <f t="shared" si="3"/>
        <v>0</v>
      </c>
      <c r="S81" s="457">
        <v>0</v>
      </c>
      <c r="T81" s="819"/>
      <c r="U81" s="457">
        <v>0</v>
      </c>
      <c r="V81" s="819"/>
      <c r="W81" s="820">
        <v>0</v>
      </c>
      <c r="X81" s="819">
        <v>0</v>
      </c>
      <c r="Y81" s="455">
        <v>0</v>
      </c>
      <c r="Z81" s="2"/>
      <c r="AA81" s="2"/>
    </row>
    <row r="82" spans="1:27" ht="18" customHeight="1">
      <c r="A82" s="119">
        <v>74</v>
      </c>
      <c r="B82" s="117" t="s">
        <v>548</v>
      </c>
      <c r="C82" s="457">
        <v>1</v>
      </c>
      <c r="D82" s="457">
        <v>1</v>
      </c>
      <c r="E82" s="819">
        <f t="shared" si="0"/>
        <v>100</v>
      </c>
      <c r="F82" s="457">
        <v>2</v>
      </c>
      <c r="G82" s="457">
        <v>0</v>
      </c>
      <c r="H82" s="457">
        <v>0</v>
      </c>
      <c r="I82" s="457">
        <f t="shared" si="4"/>
        <v>2</v>
      </c>
      <c r="J82" s="457">
        <v>2</v>
      </c>
      <c r="K82" s="823">
        <f t="shared" si="2"/>
        <v>100</v>
      </c>
      <c r="L82" s="457">
        <v>0</v>
      </c>
      <c r="M82" s="819"/>
      <c r="N82" s="457">
        <v>0</v>
      </c>
      <c r="O82" s="819"/>
      <c r="P82" s="820">
        <v>2</v>
      </c>
      <c r="Q82" s="457">
        <v>0</v>
      </c>
      <c r="R82" s="819">
        <f t="shared" si="3"/>
        <v>0</v>
      </c>
      <c r="S82" s="457">
        <v>0</v>
      </c>
      <c r="T82" s="819"/>
      <c r="U82" s="457">
        <v>0</v>
      </c>
      <c r="V82" s="819"/>
      <c r="W82" s="820">
        <v>0</v>
      </c>
      <c r="X82" s="819">
        <v>0</v>
      </c>
      <c r="Y82" s="455">
        <v>0</v>
      </c>
      <c r="Z82" s="2"/>
      <c r="AA82" s="2"/>
    </row>
    <row r="83" spans="1:27" ht="16.5">
      <c r="A83" s="119">
        <v>75</v>
      </c>
      <c r="B83" s="92" t="s">
        <v>549</v>
      </c>
      <c r="C83" s="457">
        <v>1</v>
      </c>
      <c r="D83" s="457">
        <v>1</v>
      </c>
      <c r="E83" s="819">
        <f t="shared" si="0"/>
        <v>100</v>
      </c>
      <c r="F83" s="457">
        <v>13</v>
      </c>
      <c r="G83" s="457">
        <v>2</v>
      </c>
      <c r="H83" s="457">
        <v>0</v>
      </c>
      <c r="I83" s="457">
        <f t="shared" si="4"/>
        <v>15</v>
      </c>
      <c r="J83" s="457">
        <v>13</v>
      </c>
      <c r="K83" s="823">
        <f t="shared" si="2"/>
        <v>100</v>
      </c>
      <c r="L83" s="457">
        <v>2</v>
      </c>
      <c r="M83" s="819">
        <f>L83/G83*100</f>
        <v>100</v>
      </c>
      <c r="N83" s="457">
        <v>0</v>
      </c>
      <c r="O83" s="819"/>
      <c r="P83" s="820">
        <v>15</v>
      </c>
      <c r="Q83" s="457">
        <v>0</v>
      </c>
      <c r="R83" s="819">
        <f t="shared" si="3"/>
        <v>0</v>
      </c>
      <c r="S83" s="457">
        <v>0</v>
      </c>
      <c r="T83" s="819">
        <f>S83/L83*100</f>
        <v>0</v>
      </c>
      <c r="U83" s="457">
        <v>0</v>
      </c>
      <c r="V83" s="819"/>
      <c r="W83" s="820">
        <v>0</v>
      </c>
      <c r="X83" s="819">
        <v>0</v>
      </c>
      <c r="Y83" s="455">
        <v>0</v>
      </c>
      <c r="Z83" s="2"/>
      <c r="AA83" s="2"/>
    </row>
    <row r="84" spans="1:27" ht="16.5">
      <c r="A84" s="119">
        <v>76</v>
      </c>
      <c r="B84" s="832" t="s">
        <v>550</v>
      </c>
      <c r="C84" s="457">
        <v>1</v>
      </c>
      <c r="D84" s="457">
        <v>1</v>
      </c>
      <c r="E84" s="819">
        <f t="shared" si="0"/>
        <v>100</v>
      </c>
      <c r="F84" s="457">
        <v>31</v>
      </c>
      <c r="G84" s="457">
        <v>2</v>
      </c>
      <c r="H84" s="457">
        <v>0</v>
      </c>
      <c r="I84" s="457">
        <f t="shared" si="4"/>
        <v>33</v>
      </c>
      <c r="J84" s="457">
        <v>31</v>
      </c>
      <c r="K84" s="823">
        <f t="shared" si="2"/>
        <v>100</v>
      </c>
      <c r="L84" s="457">
        <v>2</v>
      </c>
      <c r="M84" s="819">
        <f>L84/G84*100</f>
        <v>100</v>
      </c>
      <c r="N84" s="457">
        <v>0</v>
      </c>
      <c r="O84" s="819"/>
      <c r="P84" s="820">
        <v>33</v>
      </c>
      <c r="Q84" s="457">
        <v>0</v>
      </c>
      <c r="R84" s="819">
        <f t="shared" si="3"/>
        <v>0</v>
      </c>
      <c r="S84" s="457">
        <v>0</v>
      </c>
      <c r="T84" s="819">
        <f>S84/L84*100</f>
        <v>0</v>
      </c>
      <c r="U84" s="457">
        <v>0</v>
      </c>
      <c r="V84" s="819"/>
      <c r="W84" s="820">
        <v>0</v>
      </c>
      <c r="X84" s="819">
        <v>0</v>
      </c>
      <c r="Y84" s="455">
        <v>0</v>
      </c>
      <c r="Z84" s="2"/>
      <c r="AA84" s="2"/>
    </row>
    <row r="85" spans="1:27" ht="16.5">
      <c r="A85" s="119">
        <v>77</v>
      </c>
      <c r="B85" s="833" t="s">
        <v>551</v>
      </c>
      <c r="C85" s="457">
        <v>1</v>
      </c>
      <c r="D85" s="834">
        <v>1</v>
      </c>
      <c r="E85" s="819">
        <f t="shared" si="0"/>
        <v>100</v>
      </c>
      <c r="F85" s="756">
        <v>9</v>
      </c>
      <c r="G85" s="756">
        <v>2</v>
      </c>
      <c r="H85" s="756">
        <v>0</v>
      </c>
      <c r="I85" s="457">
        <f t="shared" si="4"/>
        <v>11</v>
      </c>
      <c r="J85" s="756">
        <v>9</v>
      </c>
      <c r="K85" s="823">
        <f t="shared" si="2"/>
        <v>100</v>
      </c>
      <c r="L85" s="756">
        <v>2</v>
      </c>
      <c r="M85" s="819">
        <f>L85/G85*100</f>
        <v>100</v>
      </c>
      <c r="N85" s="834">
        <v>0</v>
      </c>
      <c r="O85" s="819"/>
      <c r="P85" s="820">
        <v>11</v>
      </c>
      <c r="Q85" s="756">
        <v>0</v>
      </c>
      <c r="R85" s="819">
        <f t="shared" si="3"/>
        <v>0</v>
      </c>
      <c r="S85" s="756">
        <v>0</v>
      </c>
      <c r="T85" s="819">
        <f>S85/L85*100</f>
        <v>0</v>
      </c>
      <c r="U85" s="834">
        <v>0</v>
      </c>
      <c r="V85" s="819"/>
      <c r="W85" s="820">
        <v>0</v>
      </c>
      <c r="X85" s="819">
        <v>0</v>
      </c>
      <c r="Y85" s="455">
        <v>0</v>
      </c>
      <c r="Z85" s="2"/>
      <c r="AA85" s="2"/>
    </row>
    <row r="86" spans="1:27" ht="16.5">
      <c r="A86" s="119">
        <v>78</v>
      </c>
      <c r="B86" s="833" t="s">
        <v>296</v>
      </c>
      <c r="C86" s="756">
        <v>1</v>
      </c>
      <c r="D86" s="756">
        <v>1</v>
      </c>
      <c r="E86" s="819">
        <f t="shared" si="0"/>
        <v>100</v>
      </c>
      <c r="F86" s="756">
        <v>19</v>
      </c>
      <c r="G86" s="756">
        <v>0</v>
      </c>
      <c r="H86" s="756">
        <v>0</v>
      </c>
      <c r="I86" s="457">
        <f t="shared" si="4"/>
        <v>19</v>
      </c>
      <c r="J86" s="756">
        <v>19</v>
      </c>
      <c r="K86" s="823">
        <f t="shared" si="2"/>
        <v>100</v>
      </c>
      <c r="L86" s="756">
        <v>0</v>
      </c>
      <c r="M86" s="819"/>
      <c r="N86" s="756">
        <v>0</v>
      </c>
      <c r="O86" s="819"/>
      <c r="P86" s="820">
        <v>19</v>
      </c>
      <c r="Q86" s="756">
        <v>0</v>
      </c>
      <c r="R86" s="819">
        <f t="shared" si="3"/>
        <v>0</v>
      </c>
      <c r="S86" s="756">
        <v>0</v>
      </c>
      <c r="T86" s="819"/>
      <c r="U86" s="756">
        <v>0</v>
      </c>
      <c r="V86" s="819"/>
      <c r="W86" s="820">
        <v>0</v>
      </c>
      <c r="X86" s="819">
        <v>0</v>
      </c>
      <c r="Y86" s="455">
        <v>0</v>
      </c>
      <c r="Z86" s="2"/>
      <c r="AA86" s="2"/>
    </row>
    <row r="87" spans="1:254" s="843" customFormat="1" ht="17.25" thickBot="1">
      <c r="A87" s="119">
        <v>79</v>
      </c>
      <c r="B87" s="835" t="s">
        <v>36</v>
      </c>
      <c r="C87" s="836">
        <v>1</v>
      </c>
      <c r="D87" s="837">
        <v>1</v>
      </c>
      <c r="E87" s="819">
        <f t="shared" si="0"/>
        <v>100</v>
      </c>
      <c r="F87" s="837">
        <v>2</v>
      </c>
      <c r="G87" s="837">
        <v>0</v>
      </c>
      <c r="H87" s="837">
        <v>0</v>
      </c>
      <c r="I87" s="457">
        <f t="shared" si="4"/>
        <v>2</v>
      </c>
      <c r="J87" s="837">
        <v>2</v>
      </c>
      <c r="K87" s="823">
        <f t="shared" si="2"/>
        <v>100</v>
      </c>
      <c r="L87" s="837">
        <v>0</v>
      </c>
      <c r="M87" s="838"/>
      <c r="N87" s="837">
        <v>0</v>
      </c>
      <c r="O87" s="838"/>
      <c r="P87" s="839">
        <v>2</v>
      </c>
      <c r="Q87" s="837">
        <v>0</v>
      </c>
      <c r="R87" s="838">
        <f t="shared" si="3"/>
        <v>0</v>
      </c>
      <c r="S87" s="837">
        <v>0</v>
      </c>
      <c r="T87" s="838"/>
      <c r="U87" s="837">
        <v>0</v>
      </c>
      <c r="V87" s="838"/>
      <c r="W87" s="839">
        <v>0</v>
      </c>
      <c r="X87" s="840">
        <v>0</v>
      </c>
      <c r="Y87" s="841">
        <v>0</v>
      </c>
      <c r="Z87" s="842"/>
      <c r="AA87" s="842"/>
      <c r="CR87" s="842"/>
      <c r="CS87" s="842"/>
      <c r="CT87" s="842"/>
      <c r="CU87" s="842"/>
      <c r="CV87" s="842"/>
      <c r="CW87" s="842"/>
      <c r="CX87" s="842"/>
      <c r="CY87" s="842"/>
      <c r="CZ87" s="842"/>
      <c r="DA87" s="842"/>
      <c r="DB87" s="842"/>
      <c r="DC87" s="842"/>
      <c r="DD87" s="842"/>
      <c r="DE87" s="842"/>
      <c r="DF87" s="842"/>
      <c r="DG87" s="842"/>
      <c r="DH87" s="842"/>
      <c r="DI87" s="842"/>
      <c r="DJ87" s="842"/>
      <c r="DK87" s="842"/>
      <c r="DL87" s="842"/>
      <c r="DM87" s="842"/>
      <c r="DN87" s="842"/>
      <c r="DO87" s="842"/>
      <c r="DP87" s="842"/>
      <c r="DQ87" s="842"/>
      <c r="DR87" s="842"/>
      <c r="DS87" s="842"/>
      <c r="DT87" s="842"/>
      <c r="DU87" s="842"/>
      <c r="DV87" s="842"/>
      <c r="DW87" s="842"/>
      <c r="DX87" s="842"/>
      <c r="DY87" s="842"/>
      <c r="DZ87" s="842"/>
      <c r="EA87" s="842"/>
      <c r="EB87" s="842"/>
      <c r="EC87" s="842"/>
      <c r="ED87" s="842"/>
      <c r="EE87" s="842"/>
      <c r="EF87" s="842"/>
      <c r="EG87" s="842"/>
      <c r="EH87" s="842"/>
      <c r="EI87" s="842"/>
      <c r="EJ87" s="842"/>
      <c r="EK87" s="842"/>
      <c r="EL87" s="842"/>
      <c r="EM87" s="842"/>
      <c r="EN87" s="842"/>
      <c r="EO87" s="842"/>
      <c r="EP87" s="842"/>
      <c r="EQ87" s="842"/>
      <c r="ER87" s="842"/>
      <c r="ES87" s="842"/>
      <c r="ET87" s="842"/>
      <c r="EU87" s="842"/>
      <c r="EV87" s="842"/>
      <c r="EW87" s="842"/>
      <c r="EX87" s="842"/>
      <c r="EY87" s="842"/>
      <c r="EZ87" s="842"/>
      <c r="FA87" s="842"/>
      <c r="FB87" s="842"/>
      <c r="FC87" s="842"/>
      <c r="FD87" s="842"/>
      <c r="FE87" s="842"/>
      <c r="FF87" s="842"/>
      <c r="FG87" s="842"/>
      <c r="FH87" s="842"/>
      <c r="FI87" s="842"/>
      <c r="FJ87" s="842"/>
      <c r="FK87" s="842"/>
      <c r="FL87" s="842"/>
      <c r="FM87" s="842"/>
      <c r="FN87" s="842"/>
      <c r="FO87" s="842"/>
      <c r="FP87" s="842"/>
      <c r="FQ87" s="842"/>
      <c r="FR87" s="842"/>
      <c r="FS87" s="842"/>
      <c r="FT87" s="842"/>
      <c r="FU87" s="842"/>
      <c r="FV87" s="842"/>
      <c r="FW87" s="842"/>
      <c r="FX87" s="842"/>
      <c r="FY87" s="842"/>
      <c r="FZ87" s="842"/>
      <c r="GA87" s="842"/>
      <c r="GB87" s="842"/>
      <c r="GC87" s="842"/>
      <c r="GD87" s="842"/>
      <c r="GE87" s="842"/>
      <c r="GF87" s="842"/>
      <c r="GG87" s="842"/>
      <c r="GH87" s="842"/>
      <c r="GI87" s="842"/>
      <c r="GJ87" s="842"/>
      <c r="GK87" s="842"/>
      <c r="GL87" s="842"/>
      <c r="GM87" s="842"/>
      <c r="GN87" s="842"/>
      <c r="GO87" s="842"/>
      <c r="GP87" s="842"/>
      <c r="GQ87" s="842"/>
      <c r="GR87" s="842"/>
      <c r="GS87" s="842"/>
      <c r="GT87" s="842"/>
      <c r="GU87" s="842"/>
      <c r="GV87" s="842"/>
      <c r="GW87" s="842"/>
      <c r="GX87" s="842"/>
      <c r="GY87" s="842"/>
      <c r="GZ87" s="842"/>
      <c r="HA87" s="842"/>
      <c r="HB87" s="842"/>
      <c r="HC87" s="842"/>
      <c r="HD87" s="842"/>
      <c r="HE87" s="842"/>
      <c r="HF87" s="842"/>
      <c r="HG87" s="842"/>
      <c r="HH87" s="842"/>
      <c r="HI87" s="842"/>
      <c r="HJ87" s="842"/>
      <c r="HK87" s="842"/>
      <c r="HL87" s="842"/>
      <c r="HM87" s="842"/>
      <c r="HN87" s="842"/>
      <c r="HO87" s="842"/>
      <c r="HP87" s="842"/>
      <c r="HQ87" s="842"/>
      <c r="HR87" s="842"/>
      <c r="HS87" s="842"/>
      <c r="HT87" s="842"/>
      <c r="HU87" s="842"/>
      <c r="HV87" s="842"/>
      <c r="HW87" s="842"/>
      <c r="HX87" s="842"/>
      <c r="HY87" s="842"/>
      <c r="HZ87" s="842"/>
      <c r="IA87" s="842"/>
      <c r="IB87" s="842"/>
      <c r="IC87" s="842"/>
      <c r="ID87" s="842"/>
      <c r="IE87" s="842"/>
      <c r="IF87" s="842"/>
      <c r="IG87" s="842"/>
      <c r="IH87" s="842"/>
      <c r="II87" s="842"/>
      <c r="IJ87" s="842"/>
      <c r="IK87" s="842"/>
      <c r="IL87" s="842"/>
      <c r="IM87" s="842"/>
      <c r="IN87" s="842"/>
      <c r="IO87" s="842"/>
      <c r="IP87" s="842"/>
      <c r="IQ87" s="842"/>
      <c r="IR87" s="842"/>
      <c r="IS87" s="842"/>
      <c r="IT87" s="842"/>
    </row>
    <row r="88" spans="1:254" s="845" customFormat="1" ht="17.25" thickBot="1">
      <c r="A88" s="1140" t="s">
        <v>0</v>
      </c>
      <c r="B88" s="1019"/>
      <c r="C88" s="566">
        <f>SUM(C9:C87)</f>
        <v>79</v>
      </c>
      <c r="D88" s="566">
        <f>SUM(D9:D87)</f>
        <v>74</v>
      </c>
      <c r="E88" s="287">
        <f t="shared" si="0"/>
        <v>93.67088607594937</v>
      </c>
      <c r="F88" s="566">
        <f>SUM(F9:F87)</f>
        <v>968</v>
      </c>
      <c r="G88" s="566">
        <f>SUM(G9:G87)</f>
        <v>88</v>
      </c>
      <c r="H88" s="566">
        <f>SUM(H9:H87)</f>
        <v>112</v>
      </c>
      <c r="I88" s="566">
        <f>H88+G88+F88</f>
        <v>1168</v>
      </c>
      <c r="J88" s="566">
        <f>SUM(J9:J87)</f>
        <v>532</v>
      </c>
      <c r="K88" s="291">
        <f t="shared" si="2"/>
        <v>54.958677685950406</v>
      </c>
      <c r="L88" s="566">
        <f>SUM(L9:L87)</f>
        <v>52</v>
      </c>
      <c r="M88" s="287">
        <f>L88/G88*100</f>
        <v>59.09090909090909</v>
      </c>
      <c r="N88" s="566">
        <f>SUM(N9:N87)</f>
        <v>40</v>
      </c>
      <c r="O88" s="288">
        <f>N88/H88*100</f>
        <v>35.714285714285715</v>
      </c>
      <c r="P88" s="288">
        <f>N88+L88+J88</f>
        <v>624</v>
      </c>
      <c r="Q88" s="566">
        <f>SUM(Q9:Q87)</f>
        <v>3</v>
      </c>
      <c r="R88" s="288">
        <f t="shared" si="3"/>
        <v>0.5639097744360901</v>
      </c>
      <c r="S88" s="566">
        <f>SUM(S9:S87)</f>
        <v>0</v>
      </c>
      <c r="T88" s="288">
        <f>S88/L88*100</f>
        <v>0</v>
      </c>
      <c r="U88" s="566">
        <f>SUM(U9:U87)</f>
        <v>0</v>
      </c>
      <c r="V88" s="288">
        <f>U88/N88*100</f>
        <v>0</v>
      </c>
      <c r="W88" s="288">
        <f>U88+S88+Q88</f>
        <v>3</v>
      </c>
      <c r="X88" s="288">
        <f>SUM(X9:X87)</f>
        <v>60</v>
      </c>
      <c r="Y88" s="292">
        <f>SUM(Y9:Y87)</f>
        <v>60</v>
      </c>
      <c r="Z88" s="844"/>
      <c r="AA88" s="844"/>
      <c r="CR88" s="844"/>
      <c r="CS88" s="844"/>
      <c r="CT88" s="844"/>
      <c r="CU88" s="844"/>
      <c r="CV88" s="844"/>
      <c r="CW88" s="844"/>
      <c r="CX88" s="844"/>
      <c r="CY88" s="844"/>
      <c r="CZ88" s="844"/>
      <c r="DA88" s="844"/>
      <c r="DB88" s="844"/>
      <c r="DC88" s="844"/>
      <c r="DD88" s="844"/>
      <c r="DE88" s="844"/>
      <c r="DF88" s="844"/>
      <c r="DG88" s="844"/>
      <c r="DH88" s="844"/>
      <c r="DI88" s="844"/>
      <c r="DJ88" s="844"/>
      <c r="DK88" s="844"/>
      <c r="DL88" s="844"/>
      <c r="DM88" s="844"/>
      <c r="DN88" s="844"/>
      <c r="DO88" s="844"/>
      <c r="DP88" s="844"/>
      <c r="DQ88" s="844"/>
      <c r="DR88" s="844"/>
      <c r="DS88" s="844"/>
      <c r="DT88" s="844"/>
      <c r="DU88" s="844"/>
      <c r="DV88" s="844"/>
      <c r="DW88" s="844"/>
      <c r="DX88" s="844"/>
      <c r="DY88" s="844"/>
      <c r="DZ88" s="844"/>
      <c r="EA88" s="844"/>
      <c r="EB88" s="844"/>
      <c r="EC88" s="844"/>
      <c r="ED88" s="844"/>
      <c r="EE88" s="844"/>
      <c r="EF88" s="844"/>
      <c r="EG88" s="844"/>
      <c r="EH88" s="844"/>
      <c r="EI88" s="844"/>
      <c r="EJ88" s="844"/>
      <c r="EK88" s="844"/>
      <c r="EL88" s="844"/>
      <c r="EM88" s="844"/>
      <c r="EN88" s="844"/>
      <c r="EO88" s="844"/>
      <c r="EP88" s="844"/>
      <c r="EQ88" s="844"/>
      <c r="ER88" s="844"/>
      <c r="ES88" s="844"/>
      <c r="ET88" s="844"/>
      <c r="EU88" s="844"/>
      <c r="EV88" s="844"/>
      <c r="EW88" s="844"/>
      <c r="EX88" s="844"/>
      <c r="EY88" s="844"/>
      <c r="EZ88" s="844"/>
      <c r="FA88" s="844"/>
      <c r="FB88" s="844"/>
      <c r="FC88" s="844"/>
      <c r="FD88" s="844"/>
      <c r="FE88" s="844"/>
      <c r="FF88" s="844"/>
      <c r="FG88" s="844"/>
      <c r="FH88" s="844"/>
      <c r="FI88" s="844"/>
      <c r="FJ88" s="844"/>
      <c r="FK88" s="844"/>
      <c r="FL88" s="844"/>
      <c r="FM88" s="844"/>
      <c r="FN88" s="844"/>
      <c r="FO88" s="844"/>
      <c r="FP88" s="844"/>
      <c r="FQ88" s="844"/>
      <c r="FR88" s="844"/>
      <c r="FS88" s="844"/>
      <c r="FT88" s="844"/>
      <c r="FU88" s="844"/>
      <c r="FV88" s="844"/>
      <c r="FW88" s="844"/>
      <c r="FX88" s="844"/>
      <c r="FY88" s="844"/>
      <c r="FZ88" s="844"/>
      <c r="GA88" s="844"/>
      <c r="GB88" s="844"/>
      <c r="GC88" s="844"/>
      <c r="GD88" s="844"/>
      <c r="GE88" s="844"/>
      <c r="GF88" s="844"/>
      <c r="GG88" s="844"/>
      <c r="GH88" s="844"/>
      <c r="GI88" s="844"/>
      <c r="GJ88" s="844"/>
      <c r="GK88" s="844"/>
      <c r="GL88" s="844"/>
      <c r="GM88" s="844"/>
      <c r="GN88" s="844"/>
      <c r="GO88" s="844"/>
      <c r="GP88" s="844"/>
      <c r="GQ88" s="844"/>
      <c r="GR88" s="844"/>
      <c r="GS88" s="844"/>
      <c r="GT88" s="844"/>
      <c r="GU88" s="844"/>
      <c r="GV88" s="844"/>
      <c r="GW88" s="844"/>
      <c r="GX88" s="844"/>
      <c r="GY88" s="844"/>
      <c r="GZ88" s="844"/>
      <c r="HA88" s="844"/>
      <c r="HB88" s="844"/>
      <c r="HC88" s="844"/>
      <c r="HD88" s="844"/>
      <c r="HE88" s="844"/>
      <c r="HF88" s="844"/>
      <c r="HG88" s="844"/>
      <c r="HH88" s="844"/>
      <c r="HI88" s="844"/>
      <c r="HJ88" s="844"/>
      <c r="HK88" s="844"/>
      <c r="HL88" s="844"/>
      <c r="HM88" s="844"/>
      <c r="HN88" s="844"/>
      <c r="HO88" s="844"/>
      <c r="HP88" s="844"/>
      <c r="HQ88" s="844"/>
      <c r="HR88" s="844"/>
      <c r="HS88" s="844"/>
      <c r="HT88" s="844"/>
      <c r="HU88" s="844"/>
      <c r="HV88" s="844"/>
      <c r="HW88" s="844"/>
      <c r="HX88" s="844"/>
      <c r="HY88" s="844"/>
      <c r="HZ88" s="844"/>
      <c r="IA88" s="844"/>
      <c r="IB88" s="844"/>
      <c r="IC88" s="844"/>
      <c r="ID88" s="844"/>
      <c r="IE88" s="844"/>
      <c r="IF88" s="844"/>
      <c r="IG88" s="844"/>
      <c r="IH88" s="844"/>
      <c r="II88" s="844"/>
      <c r="IJ88" s="844"/>
      <c r="IK88" s="844"/>
      <c r="IL88" s="844"/>
      <c r="IM88" s="844"/>
      <c r="IN88" s="844"/>
      <c r="IO88" s="844"/>
      <c r="IP88" s="844"/>
      <c r="IQ88" s="844"/>
      <c r="IR88" s="844"/>
      <c r="IS88" s="844"/>
      <c r="IT88" s="844"/>
    </row>
    <row r="89" spans="1:26" ht="16.5">
      <c r="A89" s="846"/>
      <c r="B89" s="142"/>
      <c r="C89" s="142"/>
      <c r="D89" s="142"/>
      <c r="E89" s="284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285"/>
      <c r="Y89" s="285"/>
      <c r="Z89" s="4"/>
    </row>
    <row r="90" spans="1:26" ht="16.5">
      <c r="A90" s="846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4"/>
    </row>
    <row r="91" spans="1:26" ht="16.5">
      <c r="A91" s="846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2"/>
    </row>
    <row r="92" spans="8:12" ht="16.5">
      <c r="H92" s="2"/>
      <c r="I92" s="2"/>
      <c r="J92" s="4"/>
      <c r="K92" s="4"/>
      <c r="L92" s="2"/>
    </row>
    <row r="93" spans="8:12" ht="16.5">
      <c r="H93" s="2"/>
      <c r="I93" s="2"/>
      <c r="J93" s="4"/>
      <c r="K93" s="4"/>
      <c r="L93" s="2"/>
    </row>
    <row r="94" spans="8:12" ht="16.5">
      <c r="H94" s="2"/>
      <c r="I94" s="2"/>
      <c r="J94" s="4"/>
      <c r="K94" s="4"/>
      <c r="L94" s="2"/>
    </row>
    <row r="95" spans="8:12" ht="16.5">
      <c r="H95" s="2"/>
      <c r="I95" s="2"/>
      <c r="J95" s="4"/>
      <c r="K95" s="4"/>
      <c r="L95" s="2"/>
    </row>
    <row r="96" spans="8:12" ht="16.5">
      <c r="H96" s="2"/>
      <c r="I96" s="2"/>
      <c r="J96" s="2"/>
      <c r="K96" s="2"/>
      <c r="L96" s="2"/>
    </row>
  </sheetData>
  <sheetProtection/>
  <mergeCells count="26">
    <mergeCell ref="A1:Y1"/>
    <mergeCell ref="A2:Y3"/>
    <mergeCell ref="A4:Y4"/>
    <mergeCell ref="X5:Y5"/>
    <mergeCell ref="F6:F7"/>
    <mergeCell ref="G6:G7"/>
    <mergeCell ref="H6:H7"/>
    <mergeCell ref="I6:I7"/>
    <mergeCell ref="A5:A7"/>
    <mergeCell ref="B5:B7"/>
    <mergeCell ref="D5:E6"/>
    <mergeCell ref="F5:I5"/>
    <mergeCell ref="J5:P5"/>
    <mergeCell ref="Q5:W5"/>
    <mergeCell ref="U6:V6"/>
    <mergeCell ref="W6:W7"/>
    <mergeCell ref="X6:X7"/>
    <mergeCell ref="Y6:Y7"/>
    <mergeCell ref="A88:B88"/>
    <mergeCell ref="J6:K6"/>
    <mergeCell ref="L6:M6"/>
    <mergeCell ref="N6:O6"/>
    <mergeCell ref="P6:P7"/>
    <mergeCell ref="Q6:R6"/>
    <mergeCell ref="S6:T6"/>
    <mergeCell ref="C5:C7"/>
  </mergeCells>
  <printOptions/>
  <pageMargins left="0.19" right="0" top="0.15" bottom="0.15748031496063" header="0.14" footer="0.196850393700787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81"/>
  <sheetViews>
    <sheetView zoomScalePageLayoutView="0" workbookViewId="0" topLeftCell="C67">
      <selection activeCell="P85" sqref="P85"/>
    </sheetView>
  </sheetViews>
  <sheetFormatPr defaultColWidth="9.140625" defaultRowHeight="12.75"/>
  <cols>
    <col min="1" max="1" width="3.140625" style="0" customWidth="1"/>
    <col min="2" max="2" width="14.00390625" style="0" customWidth="1"/>
    <col min="3" max="3" width="6.8515625" style="0" customWidth="1"/>
    <col min="4" max="4" width="6.28125" style="0" customWidth="1"/>
    <col min="5" max="5" width="6.8515625" style="0" customWidth="1"/>
    <col min="6" max="7" width="8.140625" style="0" customWidth="1"/>
    <col min="8" max="8" width="6.7109375" style="0" customWidth="1"/>
    <col min="9" max="9" width="7.28125" style="0" customWidth="1"/>
    <col min="10" max="10" width="7.28125" style="742" customWidth="1"/>
    <col min="11" max="11" width="8.00390625" style="0" customWidth="1"/>
    <col min="12" max="13" width="7.28125" style="0" customWidth="1"/>
    <col min="14" max="14" width="6.57421875" style="0" customWidth="1"/>
    <col min="15" max="15" width="8.57421875" style="0" customWidth="1"/>
    <col min="16" max="16" width="7.57421875" style="0" customWidth="1"/>
    <col min="17" max="17" width="7.28125" style="0" customWidth="1"/>
    <col min="18" max="18" width="9.00390625" style="0" customWidth="1"/>
    <col min="19" max="19" width="6.00390625" style="0" customWidth="1"/>
    <col min="20" max="20" width="9.00390625" style="321" customWidth="1"/>
    <col min="21" max="21" width="6.140625" style="0" customWidth="1"/>
    <col min="22" max="22" width="8.8515625" style="0" customWidth="1"/>
    <col min="23" max="23" width="8.140625" style="0" customWidth="1"/>
    <col min="24" max="24" width="9.57421875" style="0" customWidth="1"/>
    <col min="25" max="25" width="9.140625" style="0" customWidth="1"/>
  </cols>
  <sheetData>
    <row r="1" spans="1:25" ht="17.25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" ht="17.25">
      <c r="A2" s="910" t="s">
        <v>875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</row>
    <row r="3" spans="1:25" ht="17.25">
      <c r="A3" s="734"/>
      <c r="B3" s="82"/>
      <c r="C3" s="82"/>
      <c r="D3" s="82"/>
      <c r="E3" s="82"/>
      <c r="F3" s="82"/>
      <c r="G3" s="82"/>
      <c r="H3" s="82"/>
      <c r="I3" s="82"/>
      <c r="J3" s="735"/>
      <c r="K3" s="83"/>
      <c r="L3" s="82"/>
      <c r="M3" s="82"/>
      <c r="N3" s="82"/>
      <c r="O3" s="82"/>
      <c r="P3" s="82"/>
      <c r="Q3" s="82"/>
      <c r="R3" s="82"/>
      <c r="S3" s="82"/>
      <c r="T3" s="779"/>
      <c r="U3" s="81"/>
      <c r="V3" s="81"/>
      <c r="W3" s="81"/>
      <c r="X3" s="81"/>
      <c r="Y3" s="81"/>
    </row>
    <row r="4" spans="1:25" ht="17.25">
      <c r="A4" s="910" t="s">
        <v>876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</row>
    <row r="5" spans="1:25" ht="33.75" customHeight="1">
      <c r="A5" s="1142" t="s">
        <v>24</v>
      </c>
      <c r="B5" s="1143" t="s">
        <v>832</v>
      </c>
      <c r="C5" s="1143" t="s">
        <v>22</v>
      </c>
      <c r="D5" s="1143" t="s">
        <v>21</v>
      </c>
      <c r="E5" s="1143"/>
      <c r="F5" s="1143" t="s">
        <v>20</v>
      </c>
      <c r="G5" s="1143"/>
      <c r="H5" s="1143"/>
      <c r="I5" s="1143"/>
      <c r="J5" s="1143" t="s">
        <v>19</v>
      </c>
      <c r="K5" s="1143"/>
      <c r="L5" s="1143"/>
      <c r="M5" s="1143"/>
      <c r="N5" s="1143"/>
      <c r="O5" s="1143"/>
      <c r="P5" s="1143"/>
      <c r="Q5" s="1144" t="s">
        <v>18</v>
      </c>
      <c r="R5" s="1144"/>
      <c r="S5" s="1144"/>
      <c r="T5" s="1144"/>
      <c r="U5" s="1144"/>
      <c r="V5" s="1144"/>
      <c r="W5" s="1144"/>
      <c r="X5" s="1141" t="s">
        <v>17</v>
      </c>
      <c r="Y5" s="1141"/>
    </row>
    <row r="6" spans="1:25" ht="27" customHeight="1">
      <c r="A6" s="1142"/>
      <c r="B6" s="1143"/>
      <c r="C6" s="1143"/>
      <c r="D6" s="1143"/>
      <c r="E6" s="1143"/>
      <c r="F6" s="1143" t="s">
        <v>16</v>
      </c>
      <c r="G6" s="1143" t="s">
        <v>15</v>
      </c>
      <c r="H6" s="1143" t="s">
        <v>14</v>
      </c>
      <c r="I6" s="1143" t="s">
        <v>877</v>
      </c>
      <c r="J6" s="1143" t="s">
        <v>16</v>
      </c>
      <c r="K6" s="1143"/>
      <c r="L6" s="1143" t="s">
        <v>15</v>
      </c>
      <c r="M6" s="1143"/>
      <c r="N6" s="1143" t="s">
        <v>14</v>
      </c>
      <c r="O6" s="1143"/>
      <c r="P6" s="1143" t="s">
        <v>0</v>
      </c>
      <c r="Q6" s="1143" t="s">
        <v>16</v>
      </c>
      <c r="R6" s="1143"/>
      <c r="S6" s="1143" t="s">
        <v>15</v>
      </c>
      <c r="T6" s="1143"/>
      <c r="U6" s="1144" t="s">
        <v>14</v>
      </c>
      <c r="V6" s="1144"/>
      <c r="W6" s="1144" t="s">
        <v>0</v>
      </c>
      <c r="X6" s="1145" t="s">
        <v>771</v>
      </c>
      <c r="Y6" s="1141" t="s">
        <v>770</v>
      </c>
    </row>
    <row r="7" spans="1:25" ht="27">
      <c r="A7" s="1142"/>
      <c r="B7" s="1143"/>
      <c r="C7" s="1143"/>
      <c r="D7" s="736" t="s">
        <v>13</v>
      </c>
      <c r="E7" s="737" t="s">
        <v>12</v>
      </c>
      <c r="F7" s="1143"/>
      <c r="G7" s="1143"/>
      <c r="H7" s="1143"/>
      <c r="I7" s="1143"/>
      <c r="J7" s="736" t="s">
        <v>13</v>
      </c>
      <c r="K7" s="736" t="s">
        <v>12</v>
      </c>
      <c r="L7" s="736" t="s">
        <v>13</v>
      </c>
      <c r="M7" s="737" t="s">
        <v>12</v>
      </c>
      <c r="N7" s="736" t="s">
        <v>13</v>
      </c>
      <c r="O7" s="736" t="s">
        <v>12</v>
      </c>
      <c r="P7" s="1143"/>
      <c r="Q7" s="736" t="s">
        <v>13</v>
      </c>
      <c r="R7" s="737" t="s">
        <v>12</v>
      </c>
      <c r="S7" s="736" t="s">
        <v>13</v>
      </c>
      <c r="T7" s="780" t="s">
        <v>12</v>
      </c>
      <c r="U7" s="736" t="s">
        <v>13</v>
      </c>
      <c r="V7" s="736" t="s">
        <v>12</v>
      </c>
      <c r="W7" s="1144"/>
      <c r="X7" s="1145"/>
      <c r="Y7" s="1141"/>
    </row>
    <row r="8" spans="1:25" ht="13.5">
      <c r="A8" s="738">
        <v>1</v>
      </c>
      <c r="B8" s="738">
        <v>2</v>
      </c>
      <c r="C8" s="738">
        <v>3</v>
      </c>
      <c r="D8" s="738">
        <v>4</v>
      </c>
      <c r="E8" s="738">
        <v>5</v>
      </c>
      <c r="F8" s="738">
        <v>6</v>
      </c>
      <c r="G8" s="738">
        <v>7</v>
      </c>
      <c r="H8" s="738">
        <v>8</v>
      </c>
      <c r="I8" s="738">
        <v>9</v>
      </c>
      <c r="J8" s="738">
        <v>10</v>
      </c>
      <c r="K8" s="738">
        <v>11</v>
      </c>
      <c r="L8" s="738">
        <v>12</v>
      </c>
      <c r="M8" s="738">
        <v>13</v>
      </c>
      <c r="N8" s="738">
        <v>14</v>
      </c>
      <c r="O8" s="738">
        <v>15</v>
      </c>
      <c r="P8" s="738">
        <v>16</v>
      </c>
      <c r="Q8" s="738">
        <v>17</v>
      </c>
      <c r="R8" s="738">
        <v>18</v>
      </c>
      <c r="S8" s="738">
        <v>19</v>
      </c>
      <c r="T8" s="781">
        <v>20</v>
      </c>
      <c r="U8" s="738">
        <v>21</v>
      </c>
      <c r="V8" s="738">
        <v>22</v>
      </c>
      <c r="W8" s="738">
        <v>23</v>
      </c>
      <c r="X8" s="738">
        <v>24</v>
      </c>
      <c r="Y8" s="738">
        <v>25</v>
      </c>
    </row>
    <row r="9" spans="1:25" ht="16.5">
      <c r="A9" s="739">
        <v>1</v>
      </c>
      <c r="B9" s="743" t="s">
        <v>61</v>
      </c>
      <c r="C9" s="744">
        <v>1</v>
      </c>
      <c r="D9" s="744">
        <v>1</v>
      </c>
      <c r="E9" s="745">
        <f>D9/C9*100</f>
        <v>100</v>
      </c>
      <c r="F9" s="746">
        <v>333</v>
      </c>
      <c r="G9" s="746">
        <v>38</v>
      </c>
      <c r="H9" s="747">
        <v>56</v>
      </c>
      <c r="I9" s="748">
        <f aca="true" t="shared" si="0" ref="I9:I72">H9+F9+G9</f>
        <v>427</v>
      </c>
      <c r="J9" s="749">
        <v>96</v>
      </c>
      <c r="K9" s="748">
        <f>J9/F9*100</f>
        <v>28.82882882882883</v>
      </c>
      <c r="L9" s="749">
        <v>10</v>
      </c>
      <c r="M9" s="748">
        <f>L9/G9*100</f>
        <v>26.31578947368421</v>
      </c>
      <c r="N9" s="750">
        <v>10</v>
      </c>
      <c r="O9" s="748">
        <f>N9/H9*100</f>
        <v>17.857142857142858</v>
      </c>
      <c r="P9" s="751">
        <f>J9+L9+N9</f>
        <v>116</v>
      </c>
      <c r="Q9" s="752">
        <v>10</v>
      </c>
      <c r="R9" s="751">
        <f>Q9/F9*100</f>
        <v>3.003003003003003</v>
      </c>
      <c r="S9" s="752">
        <v>5</v>
      </c>
      <c r="T9" s="751">
        <f>S9/G9*100</f>
        <v>13.157894736842104</v>
      </c>
      <c r="U9" s="752">
        <v>2</v>
      </c>
      <c r="V9" s="751">
        <f>U9/H9*100</f>
        <v>3.571428571428571</v>
      </c>
      <c r="W9" s="751">
        <f>Q9+S9+U9</f>
        <v>17</v>
      </c>
      <c r="X9" s="753"/>
      <c r="Y9" s="754"/>
    </row>
    <row r="10" spans="1:25" ht="16.5">
      <c r="A10" s="740">
        <v>2</v>
      </c>
      <c r="B10" s="743" t="s">
        <v>62</v>
      </c>
      <c r="C10" s="749">
        <v>1</v>
      </c>
      <c r="D10" s="744">
        <v>1</v>
      </c>
      <c r="E10" s="745">
        <f aca="true" t="shared" si="1" ref="E10:E73">D10/C10*100</f>
        <v>100</v>
      </c>
      <c r="F10" s="746">
        <v>94</v>
      </c>
      <c r="G10" s="746">
        <v>5</v>
      </c>
      <c r="H10" s="747">
        <v>8</v>
      </c>
      <c r="I10" s="748">
        <f t="shared" si="0"/>
        <v>107</v>
      </c>
      <c r="J10" s="749">
        <v>44</v>
      </c>
      <c r="K10" s="748">
        <f aca="true" t="shared" si="2" ref="K10:K73">J10/F10*100</f>
        <v>46.808510638297875</v>
      </c>
      <c r="L10" s="749">
        <v>3</v>
      </c>
      <c r="M10" s="748">
        <f>L10/G10*100</f>
        <v>60</v>
      </c>
      <c r="N10" s="750">
        <v>4</v>
      </c>
      <c r="O10" s="748">
        <f>N10/H10*100</f>
        <v>50</v>
      </c>
      <c r="P10" s="751">
        <f aca="true" t="shared" si="3" ref="P10:P73">J10+L10+N10</f>
        <v>51</v>
      </c>
      <c r="Q10" s="752">
        <v>0</v>
      </c>
      <c r="R10" s="751">
        <f aca="true" t="shared" si="4" ref="R10:R73">Q10/F10*100</f>
        <v>0</v>
      </c>
      <c r="S10" s="755">
        <v>0</v>
      </c>
      <c r="T10" s="751">
        <f>S10/G10*100</f>
        <v>0</v>
      </c>
      <c r="U10" s="755">
        <v>0</v>
      </c>
      <c r="V10" s="751">
        <f>U10/H10*100</f>
        <v>0</v>
      </c>
      <c r="W10" s="751">
        <f aca="true" t="shared" si="5" ref="W10:W73">Q10+S10+U10</f>
        <v>0</v>
      </c>
      <c r="X10" s="753"/>
      <c r="Y10" s="754"/>
    </row>
    <row r="11" spans="1:25" ht="16.5">
      <c r="A11" s="739">
        <v>3</v>
      </c>
      <c r="B11" s="743" t="s">
        <v>63</v>
      </c>
      <c r="C11" s="744">
        <v>1</v>
      </c>
      <c r="D11" s="744"/>
      <c r="E11" s="745">
        <f t="shared" si="1"/>
        <v>0</v>
      </c>
      <c r="F11" s="746">
        <v>0</v>
      </c>
      <c r="G11" s="746">
        <v>0</v>
      </c>
      <c r="H11" s="747">
        <v>0</v>
      </c>
      <c r="I11" s="748">
        <f t="shared" si="0"/>
        <v>0</v>
      </c>
      <c r="J11" s="749">
        <v>0</v>
      </c>
      <c r="K11" s="748"/>
      <c r="L11" s="749">
        <v>0</v>
      </c>
      <c r="M11" s="748"/>
      <c r="N11" s="750">
        <v>0</v>
      </c>
      <c r="O11" s="748"/>
      <c r="P11" s="751">
        <f t="shared" si="3"/>
        <v>0</v>
      </c>
      <c r="Q11" s="752">
        <v>0</v>
      </c>
      <c r="R11" s="751"/>
      <c r="S11" s="752">
        <v>0</v>
      </c>
      <c r="T11" s="751"/>
      <c r="U11" s="752">
        <v>0</v>
      </c>
      <c r="V11" s="751"/>
      <c r="W11" s="751">
        <f t="shared" si="5"/>
        <v>0</v>
      </c>
      <c r="X11" s="753"/>
      <c r="Y11" s="754"/>
    </row>
    <row r="12" spans="1:25" ht="16.5">
      <c r="A12" s="739">
        <v>4</v>
      </c>
      <c r="B12" s="743" t="s">
        <v>64</v>
      </c>
      <c r="C12" s="744">
        <v>1</v>
      </c>
      <c r="D12" s="744"/>
      <c r="E12" s="745">
        <f t="shared" si="1"/>
        <v>0</v>
      </c>
      <c r="F12" s="746">
        <v>0</v>
      </c>
      <c r="G12" s="746">
        <v>0</v>
      </c>
      <c r="H12" s="747">
        <v>0</v>
      </c>
      <c r="I12" s="748">
        <f t="shared" si="0"/>
        <v>0</v>
      </c>
      <c r="J12" s="749">
        <v>0</v>
      </c>
      <c r="K12" s="748"/>
      <c r="L12" s="749">
        <v>0</v>
      </c>
      <c r="M12" s="748"/>
      <c r="N12" s="750">
        <v>0</v>
      </c>
      <c r="O12" s="748"/>
      <c r="P12" s="751">
        <f t="shared" si="3"/>
        <v>0</v>
      </c>
      <c r="Q12" s="756">
        <v>0</v>
      </c>
      <c r="R12" s="751"/>
      <c r="S12" s="756">
        <v>0</v>
      </c>
      <c r="T12" s="751"/>
      <c r="U12" s="756">
        <v>0</v>
      </c>
      <c r="V12" s="751"/>
      <c r="W12" s="751">
        <f t="shared" si="5"/>
        <v>0</v>
      </c>
      <c r="X12" s="753"/>
      <c r="Y12" s="754"/>
    </row>
    <row r="13" spans="1:25" ht="16.5">
      <c r="A13" s="740">
        <v>5</v>
      </c>
      <c r="B13" s="743" t="s">
        <v>65</v>
      </c>
      <c r="C13" s="744">
        <v>1</v>
      </c>
      <c r="D13" s="744">
        <v>1</v>
      </c>
      <c r="E13" s="745">
        <f t="shared" si="1"/>
        <v>100</v>
      </c>
      <c r="F13" s="746">
        <v>1</v>
      </c>
      <c r="G13" s="746">
        <v>1</v>
      </c>
      <c r="H13" s="747">
        <v>0</v>
      </c>
      <c r="I13" s="748">
        <f t="shared" si="0"/>
        <v>2</v>
      </c>
      <c r="J13" s="749">
        <v>1</v>
      </c>
      <c r="K13" s="748">
        <f t="shared" si="2"/>
        <v>100</v>
      </c>
      <c r="L13" s="749">
        <v>1</v>
      </c>
      <c r="M13" s="748">
        <f>L13/G13*100</f>
        <v>100</v>
      </c>
      <c r="N13" s="750">
        <v>0</v>
      </c>
      <c r="O13" s="748"/>
      <c r="P13" s="751">
        <f t="shared" si="3"/>
        <v>2</v>
      </c>
      <c r="Q13" s="757">
        <v>0</v>
      </c>
      <c r="R13" s="751">
        <f t="shared" si="4"/>
        <v>0</v>
      </c>
      <c r="S13" s="752">
        <v>0</v>
      </c>
      <c r="T13" s="751">
        <f>S13/G13*100</f>
        <v>0</v>
      </c>
      <c r="U13" s="752">
        <v>0</v>
      </c>
      <c r="V13" s="751"/>
      <c r="W13" s="751">
        <f t="shared" si="5"/>
        <v>0</v>
      </c>
      <c r="X13" s="753"/>
      <c r="Y13" s="754"/>
    </row>
    <row r="14" spans="1:25" ht="16.5">
      <c r="A14" s="739">
        <v>6</v>
      </c>
      <c r="B14" s="743" t="s">
        <v>66</v>
      </c>
      <c r="C14" s="744">
        <v>1</v>
      </c>
      <c r="D14" s="744"/>
      <c r="E14" s="745">
        <f t="shared" si="1"/>
        <v>0</v>
      </c>
      <c r="F14" s="746">
        <v>0</v>
      </c>
      <c r="G14" s="746">
        <v>0</v>
      </c>
      <c r="H14" s="747">
        <v>0</v>
      </c>
      <c r="I14" s="748">
        <f t="shared" si="0"/>
        <v>0</v>
      </c>
      <c r="J14" s="749">
        <v>0</v>
      </c>
      <c r="K14" s="748"/>
      <c r="L14" s="749">
        <v>0</v>
      </c>
      <c r="M14" s="748"/>
      <c r="N14" s="750">
        <v>0</v>
      </c>
      <c r="O14" s="748"/>
      <c r="P14" s="751">
        <f t="shared" si="3"/>
        <v>0</v>
      </c>
      <c r="Q14" s="752">
        <v>0</v>
      </c>
      <c r="R14" s="751"/>
      <c r="S14" s="752">
        <v>0</v>
      </c>
      <c r="T14" s="751"/>
      <c r="U14" s="752">
        <v>0</v>
      </c>
      <c r="V14" s="751"/>
      <c r="W14" s="751">
        <f t="shared" si="5"/>
        <v>0</v>
      </c>
      <c r="X14" s="753"/>
      <c r="Y14" s="754"/>
    </row>
    <row r="15" spans="1:25" ht="16.5">
      <c r="A15" s="739">
        <v>7</v>
      </c>
      <c r="B15" s="743" t="s">
        <v>67</v>
      </c>
      <c r="C15" s="744">
        <v>1</v>
      </c>
      <c r="D15" s="744"/>
      <c r="E15" s="745">
        <f t="shared" si="1"/>
        <v>0</v>
      </c>
      <c r="F15" s="746">
        <v>0</v>
      </c>
      <c r="G15" s="746">
        <v>0</v>
      </c>
      <c r="H15" s="747">
        <v>0</v>
      </c>
      <c r="I15" s="748">
        <f t="shared" si="0"/>
        <v>0</v>
      </c>
      <c r="J15" s="749">
        <v>0</v>
      </c>
      <c r="K15" s="748"/>
      <c r="L15" s="749">
        <v>0</v>
      </c>
      <c r="M15" s="748"/>
      <c r="N15" s="750">
        <v>0</v>
      </c>
      <c r="O15" s="748"/>
      <c r="P15" s="751">
        <f t="shared" si="3"/>
        <v>0</v>
      </c>
      <c r="Q15" s="752">
        <v>0</v>
      </c>
      <c r="R15" s="751"/>
      <c r="S15" s="752">
        <v>0</v>
      </c>
      <c r="T15" s="751"/>
      <c r="U15" s="752">
        <v>0</v>
      </c>
      <c r="V15" s="751"/>
      <c r="W15" s="751">
        <f t="shared" si="5"/>
        <v>0</v>
      </c>
      <c r="X15" s="753"/>
      <c r="Y15" s="754"/>
    </row>
    <row r="16" spans="1:25" ht="16.5">
      <c r="A16" s="740">
        <v>8</v>
      </c>
      <c r="B16" s="743" t="s">
        <v>68</v>
      </c>
      <c r="C16" s="744">
        <v>1</v>
      </c>
      <c r="D16" s="744">
        <v>1</v>
      </c>
      <c r="E16" s="745">
        <f t="shared" si="1"/>
        <v>100</v>
      </c>
      <c r="F16" s="746">
        <v>4</v>
      </c>
      <c r="G16" s="746">
        <v>0</v>
      </c>
      <c r="H16" s="747">
        <v>0</v>
      </c>
      <c r="I16" s="748">
        <f t="shared" si="0"/>
        <v>4</v>
      </c>
      <c r="J16" s="749">
        <v>4</v>
      </c>
      <c r="K16" s="748">
        <f t="shared" si="2"/>
        <v>100</v>
      </c>
      <c r="L16" s="749">
        <v>0</v>
      </c>
      <c r="M16" s="748"/>
      <c r="N16" s="750">
        <v>0</v>
      </c>
      <c r="O16" s="748"/>
      <c r="P16" s="751">
        <f t="shared" si="3"/>
        <v>4</v>
      </c>
      <c r="Q16" s="752">
        <v>0</v>
      </c>
      <c r="R16" s="751">
        <f t="shared" si="4"/>
        <v>0</v>
      </c>
      <c r="S16" s="752">
        <v>0</v>
      </c>
      <c r="T16" s="751"/>
      <c r="U16" s="758">
        <v>0</v>
      </c>
      <c r="V16" s="751"/>
      <c r="W16" s="751">
        <f t="shared" si="5"/>
        <v>0</v>
      </c>
      <c r="X16" s="753"/>
      <c r="Y16" s="754"/>
    </row>
    <row r="17" spans="1:25" ht="16.5">
      <c r="A17" s="739">
        <v>9</v>
      </c>
      <c r="B17" s="743" t="s">
        <v>69</v>
      </c>
      <c r="C17" s="744">
        <v>1</v>
      </c>
      <c r="D17" s="744">
        <v>1</v>
      </c>
      <c r="E17" s="745">
        <f t="shared" si="1"/>
        <v>100</v>
      </c>
      <c r="F17" s="746">
        <v>1</v>
      </c>
      <c r="G17" s="746">
        <v>0</v>
      </c>
      <c r="H17" s="747">
        <v>0</v>
      </c>
      <c r="I17" s="748">
        <f t="shared" si="0"/>
        <v>1</v>
      </c>
      <c r="J17" s="749">
        <v>1</v>
      </c>
      <c r="K17" s="748">
        <f t="shared" si="2"/>
        <v>100</v>
      </c>
      <c r="L17" s="749">
        <v>0</v>
      </c>
      <c r="M17" s="748"/>
      <c r="N17" s="750">
        <v>0</v>
      </c>
      <c r="O17" s="748"/>
      <c r="P17" s="751">
        <f t="shared" si="3"/>
        <v>1</v>
      </c>
      <c r="Q17" s="752">
        <v>0</v>
      </c>
      <c r="R17" s="751">
        <f t="shared" si="4"/>
        <v>0</v>
      </c>
      <c r="S17" s="752">
        <v>0</v>
      </c>
      <c r="T17" s="751"/>
      <c r="U17" s="752">
        <v>0</v>
      </c>
      <c r="V17" s="751"/>
      <c r="W17" s="751">
        <f t="shared" si="5"/>
        <v>0</v>
      </c>
      <c r="X17" s="753"/>
      <c r="Y17" s="754"/>
    </row>
    <row r="18" spans="1:25" ht="16.5">
      <c r="A18" s="739">
        <v>10</v>
      </c>
      <c r="B18" s="743" t="s">
        <v>70</v>
      </c>
      <c r="C18" s="744">
        <v>1</v>
      </c>
      <c r="D18" s="744"/>
      <c r="E18" s="745">
        <f t="shared" si="1"/>
        <v>0</v>
      </c>
      <c r="F18" s="746">
        <v>0</v>
      </c>
      <c r="G18" s="746">
        <v>0</v>
      </c>
      <c r="H18" s="747">
        <v>0</v>
      </c>
      <c r="I18" s="748">
        <f t="shared" si="0"/>
        <v>0</v>
      </c>
      <c r="J18" s="749">
        <v>0</v>
      </c>
      <c r="K18" s="748"/>
      <c r="L18" s="749">
        <v>0</v>
      </c>
      <c r="M18" s="748"/>
      <c r="N18" s="750">
        <v>0</v>
      </c>
      <c r="O18" s="748"/>
      <c r="P18" s="751">
        <f t="shared" si="3"/>
        <v>0</v>
      </c>
      <c r="Q18" s="129">
        <v>0</v>
      </c>
      <c r="R18" s="751"/>
      <c r="S18" s="129">
        <v>0</v>
      </c>
      <c r="T18" s="751"/>
      <c r="U18" s="129">
        <v>0</v>
      </c>
      <c r="V18" s="751"/>
      <c r="W18" s="751">
        <f t="shared" si="5"/>
        <v>0</v>
      </c>
      <c r="X18" s="753"/>
      <c r="Y18" s="754"/>
    </row>
    <row r="19" spans="1:25" ht="16.5">
      <c r="A19" s="740">
        <v>11</v>
      </c>
      <c r="B19" s="743" t="s">
        <v>71</v>
      </c>
      <c r="C19" s="744">
        <v>1</v>
      </c>
      <c r="D19" s="744">
        <v>1</v>
      </c>
      <c r="E19" s="745">
        <f t="shared" si="1"/>
        <v>100</v>
      </c>
      <c r="F19" s="746">
        <v>4</v>
      </c>
      <c r="G19" s="746">
        <v>0</v>
      </c>
      <c r="H19" s="747">
        <v>0</v>
      </c>
      <c r="I19" s="748">
        <f t="shared" si="0"/>
        <v>4</v>
      </c>
      <c r="J19" s="749">
        <v>3</v>
      </c>
      <c r="K19" s="748">
        <f t="shared" si="2"/>
        <v>75</v>
      </c>
      <c r="L19" s="749">
        <v>0</v>
      </c>
      <c r="M19" s="748"/>
      <c r="N19" s="750">
        <v>0</v>
      </c>
      <c r="O19" s="748"/>
      <c r="P19" s="751">
        <f t="shared" si="3"/>
        <v>3</v>
      </c>
      <c r="Q19" s="752">
        <v>0</v>
      </c>
      <c r="R19" s="751">
        <f t="shared" si="4"/>
        <v>0</v>
      </c>
      <c r="S19" s="752">
        <v>0</v>
      </c>
      <c r="T19" s="751"/>
      <c r="U19" s="752">
        <v>0</v>
      </c>
      <c r="V19" s="751"/>
      <c r="W19" s="751">
        <f t="shared" si="5"/>
        <v>0</v>
      </c>
      <c r="X19" s="753"/>
      <c r="Y19" s="754"/>
    </row>
    <row r="20" spans="1:25" ht="16.5">
      <c r="A20" s="739">
        <v>12</v>
      </c>
      <c r="B20" s="743" t="s">
        <v>72</v>
      </c>
      <c r="C20" s="744">
        <v>1</v>
      </c>
      <c r="D20" s="744">
        <v>1</v>
      </c>
      <c r="E20" s="745">
        <f t="shared" si="1"/>
        <v>100</v>
      </c>
      <c r="F20" s="746">
        <v>0</v>
      </c>
      <c r="G20" s="746">
        <v>0</v>
      </c>
      <c r="H20" s="747">
        <v>0</v>
      </c>
      <c r="I20" s="748">
        <f t="shared" si="0"/>
        <v>0</v>
      </c>
      <c r="J20" s="749">
        <v>0</v>
      </c>
      <c r="K20" s="748"/>
      <c r="L20" s="749">
        <v>0</v>
      </c>
      <c r="M20" s="748"/>
      <c r="N20" s="750">
        <v>0</v>
      </c>
      <c r="O20" s="748"/>
      <c r="P20" s="751">
        <f t="shared" si="3"/>
        <v>0</v>
      </c>
      <c r="Q20" s="129">
        <v>0</v>
      </c>
      <c r="R20" s="751"/>
      <c r="S20" s="129">
        <v>0</v>
      </c>
      <c r="T20" s="751"/>
      <c r="U20" s="129">
        <v>0</v>
      </c>
      <c r="V20" s="751"/>
      <c r="W20" s="751">
        <f t="shared" si="5"/>
        <v>0</v>
      </c>
      <c r="X20" s="753"/>
      <c r="Y20" s="754"/>
    </row>
    <row r="21" spans="1:25" ht="16.5">
      <c r="A21" s="739">
        <v>13</v>
      </c>
      <c r="B21" s="743" t="s">
        <v>73</v>
      </c>
      <c r="C21" s="744">
        <v>1</v>
      </c>
      <c r="D21" s="744"/>
      <c r="E21" s="745">
        <f t="shared" si="1"/>
        <v>0</v>
      </c>
      <c r="F21" s="746">
        <v>0</v>
      </c>
      <c r="G21" s="746">
        <v>0</v>
      </c>
      <c r="H21" s="747">
        <v>0</v>
      </c>
      <c r="I21" s="748">
        <f t="shared" si="0"/>
        <v>0</v>
      </c>
      <c r="J21" s="749">
        <v>0</v>
      </c>
      <c r="K21" s="748"/>
      <c r="L21" s="749">
        <v>0</v>
      </c>
      <c r="M21" s="748"/>
      <c r="N21" s="750">
        <v>0</v>
      </c>
      <c r="O21" s="748"/>
      <c r="P21" s="751">
        <f t="shared" si="3"/>
        <v>0</v>
      </c>
      <c r="Q21" s="129">
        <v>0</v>
      </c>
      <c r="R21" s="751"/>
      <c r="S21" s="129">
        <v>0</v>
      </c>
      <c r="T21" s="751"/>
      <c r="U21" s="129">
        <v>0</v>
      </c>
      <c r="V21" s="751"/>
      <c r="W21" s="751">
        <f t="shared" si="5"/>
        <v>0</v>
      </c>
      <c r="X21" s="753"/>
      <c r="Y21" s="754"/>
    </row>
    <row r="22" spans="1:25" ht="16.5">
      <c r="A22" s="740">
        <v>14</v>
      </c>
      <c r="B22" s="743" t="s">
        <v>74</v>
      </c>
      <c r="C22" s="744">
        <v>1</v>
      </c>
      <c r="D22" s="744">
        <v>1</v>
      </c>
      <c r="E22" s="745">
        <f t="shared" si="1"/>
        <v>100</v>
      </c>
      <c r="F22" s="746">
        <v>4</v>
      </c>
      <c r="G22" s="746">
        <v>1</v>
      </c>
      <c r="H22" s="747">
        <v>0</v>
      </c>
      <c r="I22" s="748">
        <f t="shared" si="0"/>
        <v>5</v>
      </c>
      <c r="J22" s="749">
        <v>4</v>
      </c>
      <c r="K22" s="748">
        <f t="shared" si="2"/>
        <v>100</v>
      </c>
      <c r="L22" s="749">
        <v>1</v>
      </c>
      <c r="M22" s="748">
        <f>L22/G22*100</f>
        <v>100</v>
      </c>
      <c r="N22" s="750">
        <v>0</v>
      </c>
      <c r="O22" s="748"/>
      <c r="P22" s="751">
        <f t="shared" si="3"/>
        <v>5</v>
      </c>
      <c r="Q22" s="129">
        <v>0</v>
      </c>
      <c r="R22" s="751">
        <f t="shared" si="4"/>
        <v>0</v>
      </c>
      <c r="S22" s="129">
        <v>0</v>
      </c>
      <c r="T22" s="751">
        <f>S22/G22*100</f>
        <v>0</v>
      </c>
      <c r="U22" s="129">
        <v>0</v>
      </c>
      <c r="V22" s="751"/>
      <c r="W22" s="751">
        <f t="shared" si="5"/>
        <v>0</v>
      </c>
      <c r="X22" s="753"/>
      <c r="Y22" s="754"/>
    </row>
    <row r="23" spans="1:25" ht="16.5">
      <c r="A23" s="739">
        <v>15</v>
      </c>
      <c r="B23" s="743" t="s">
        <v>75</v>
      </c>
      <c r="C23" s="744">
        <v>1</v>
      </c>
      <c r="D23" s="744"/>
      <c r="E23" s="745">
        <f t="shared" si="1"/>
        <v>0</v>
      </c>
      <c r="F23" s="746">
        <v>0</v>
      </c>
      <c r="G23" s="746">
        <v>0</v>
      </c>
      <c r="H23" s="747">
        <v>0</v>
      </c>
      <c r="I23" s="748">
        <f t="shared" si="0"/>
        <v>0</v>
      </c>
      <c r="J23" s="749">
        <v>0</v>
      </c>
      <c r="K23" s="748"/>
      <c r="L23" s="749">
        <v>0</v>
      </c>
      <c r="M23" s="748"/>
      <c r="N23" s="750">
        <v>0</v>
      </c>
      <c r="O23" s="748"/>
      <c r="P23" s="751">
        <f t="shared" si="3"/>
        <v>0</v>
      </c>
      <c r="Q23" s="756">
        <v>0</v>
      </c>
      <c r="R23" s="751"/>
      <c r="S23" s="756">
        <v>0</v>
      </c>
      <c r="T23" s="751"/>
      <c r="U23" s="756">
        <v>0</v>
      </c>
      <c r="V23" s="751"/>
      <c r="W23" s="751">
        <f t="shared" si="5"/>
        <v>0</v>
      </c>
      <c r="X23" s="753"/>
      <c r="Y23" s="754"/>
    </row>
    <row r="24" spans="1:25" ht="16.5">
      <c r="A24" s="739">
        <v>16</v>
      </c>
      <c r="B24" s="743" t="s">
        <v>76</v>
      </c>
      <c r="C24" s="744">
        <v>1</v>
      </c>
      <c r="D24" s="744">
        <v>1</v>
      </c>
      <c r="E24" s="745">
        <f t="shared" si="1"/>
        <v>100</v>
      </c>
      <c r="F24" s="746">
        <v>2</v>
      </c>
      <c r="G24" s="746">
        <v>0</v>
      </c>
      <c r="H24" s="747">
        <v>0</v>
      </c>
      <c r="I24" s="748">
        <f t="shared" si="0"/>
        <v>2</v>
      </c>
      <c r="J24" s="749">
        <v>2</v>
      </c>
      <c r="K24" s="748">
        <f t="shared" si="2"/>
        <v>100</v>
      </c>
      <c r="L24" s="749">
        <v>0</v>
      </c>
      <c r="M24" s="748"/>
      <c r="N24" s="750">
        <v>0</v>
      </c>
      <c r="O24" s="748"/>
      <c r="P24" s="751">
        <f t="shared" si="3"/>
        <v>2</v>
      </c>
      <c r="Q24" s="756">
        <v>0</v>
      </c>
      <c r="R24" s="751">
        <f t="shared" si="4"/>
        <v>0</v>
      </c>
      <c r="S24" s="756">
        <v>0</v>
      </c>
      <c r="T24" s="751"/>
      <c r="U24" s="756">
        <v>0</v>
      </c>
      <c r="V24" s="751"/>
      <c r="W24" s="751">
        <f t="shared" si="5"/>
        <v>0</v>
      </c>
      <c r="X24" s="753"/>
      <c r="Y24" s="754"/>
    </row>
    <row r="25" spans="1:25" ht="16.5">
      <c r="A25" s="740">
        <v>17</v>
      </c>
      <c r="B25" s="743" t="s">
        <v>77</v>
      </c>
      <c r="C25" s="744">
        <v>1</v>
      </c>
      <c r="D25" s="744"/>
      <c r="E25" s="745">
        <f t="shared" si="1"/>
        <v>0</v>
      </c>
      <c r="F25" s="746">
        <v>0</v>
      </c>
      <c r="G25" s="746">
        <v>0</v>
      </c>
      <c r="H25" s="747">
        <v>0</v>
      </c>
      <c r="I25" s="748">
        <f t="shared" si="0"/>
        <v>0</v>
      </c>
      <c r="J25" s="749">
        <v>0</v>
      </c>
      <c r="K25" s="748"/>
      <c r="L25" s="749">
        <v>0</v>
      </c>
      <c r="M25" s="748"/>
      <c r="N25" s="750">
        <v>0</v>
      </c>
      <c r="O25" s="748"/>
      <c r="P25" s="751">
        <f t="shared" si="3"/>
        <v>0</v>
      </c>
      <c r="Q25" s="756">
        <v>0</v>
      </c>
      <c r="R25" s="751"/>
      <c r="S25" s="756">
        <v>0</v>
      </c>
      <c r="T25" s="751"/>
      <c r="U25" s="756">
        <v>0</v>
      </c>
      <c r="V25" s="751"/>
      <c r="W25" s="751">
        <f t="shared" si="5"/>
        <v>0</v>
      </c>
      <c r="X25" s="753"/>
      <c r="Y25" s="754"/>
    </row>
    <row r="26" spans="1:25" ht="16.5">
      <c r="A26" s="739">
        <v>18</v>
      </c>
      <c r="B26" s="743" t="s">
        <v>78</v>
      </c>
      <c r="C26" s="744">
        <v>1</v>
      </c>
      <c r="D26" s="744"/>
      <c r="E26" s="745">
        <f t="shared" si="1"/>
        <v>0</v>
      </c>
      <c r="F26" s="746">
        <v>0</v>
      </c>
      <c r="G26" s="746">
        <v>0</v>
      </c>
      <c r="H26" s="747">
        <v>0</v>
      </c>
      <c r="I26" s="748">
        <f t="shared" si="0"/>
        <v>0</v>
      </c>
      <c r="J26" s="749">
        <v>0</v>
      </c>
      <c r="K26" s="748"/>
      <c r="L26" s="749">
        <v>0</v>
      </c>
      <c r="M26" s="748"/>
      <c r="N26" s="750">
        <v>0</v>
      </c>
      <c r="O26" s="748"/>
      <c r="P26" s="751">
        <f t="shared" si="3"/>
        <v>0</v>
      </c>
      <c r="Q26" s="756">
        <v>0</v>
      </c>
      <c r="R26" s="751"/>
      <c r="S26" s="756">
        <v>0</v>
      </c>
      <c r="T26" s="751"/>
      <c r="U26" s="756">
        <v>0</v>
      </c>
      <c r="V26" s="751"/>
      <c r="W26" s="751">
        <f t="shared" si="5"/>
        <v>0</v>
      </c>
      <c r="X26" s="753"/>
      <c r="Y26" s="754"/>
    </row>
    <row r="27" spans="1:25" ht="16.5">
      <c r="A27" s="739">
        <v>19</v>
      </c>
      <c r="B27" s="743" t="s">
        <v>79</v>
      </c>
      <c r="C27" s="744">
        <v>1</v>
      </c>
      <c r="D27" s="744">
        <v>1</v>
      </c>
      <c r="E27" s="745">
        <f t="shared" si="1"/>
        <v>100</v>
      </c>
      <c r="F27" s="746">
        <v>1</v>
      </c>
      <c r="G27" s="746">
        <v>0</v>
      </c>
      <c r="H27" s="747">
        <v>0</v>
      </c>
      <c r="I27" s="748">
        <f t="shared" si="0"/>
        <v>1</v>
      </c>
      <c r="J27" s="749">
        <v>1</v>
      </c>
      <c r="K27" s="748">
        <f t="shared" si="2"/>
        <v>100</v>
      </c>
      <c r="L27" s="749">
        <v>0</v>
      </c>
      <c r="M27" s="748"/>
      <c r="N27" s="750">
        <v>0</v>
      </c>
      <c r="O27" s="748"/>
      <c r="P27" s="751">
        <f t="shared" si="3"/>
        <v>1</v>
      </c>
      <c r="Q27" s="756">
        <v>0</v>
      </c>
      <c r="R27" s="751">
        <f t="shared" si="4"/>
        <v>0</v>
      </c>
      <c r="S27" s="756">
        <v>0</v>
      </c>
      <c r="T27" s="751"/>
      <c r="U27" s="756">
        <v>0</v>
      </c>
      <c r="V27" s="751"/>
      <c r="W27" s="751">
        <f t="shared" si="5"/>
        <v>0</v>
      </c>
      <c r="X27" s="753"/>
      <c r="Y27" s="754"/>
    </row>
    <row r="28" spans="1:25" ht="16.5">
      <c r="A28" s="740">
        <v>20</v>
      </c>
      <c r="B28" s="743" t="s">
        <v>80</v>
      </c>
      <c r="C28" s="744">
        <v>1</v>
      </c>
      <c r="D28" s="744"/>
      <c r="E28" s="745">
        <f t="shared" si="1"/>
        <v>0</v>
      </c>
      <c r="F28" s="746">
        <v>0</v>
      </c>
      <c r="G28" s="746">
        <v>0</v>
      </c>
      <c r="H28" s="747">
        <v>0</v>
      </c>
      <c r="I28" s="748">
        <f t="shared" si="0"/>
        <v>0</v>
      </c>
      <c r="J28" s="749">
        <v>0</v>
      </c>
      <c r="K28" s="748"/>
      <c r="L28" s="749">
        <v>0</v>
      </c>
      <c r="M28" s="748"/>
      <c r="N28" s="750">
        <v>0</v>
      </c>
      <c r="O28" s="748"/>
      <c r="P28" s="751">
        <f t="shared" si="3"/>
        <v>0</v>
      </c>
      <c r="Q28" s="756">
        <v>0</v>
      </c>
      <c r="R28" s="751"/>
      <c r="S28" s="756">
        <v>0</v>
      </c>
      <c r="T28" s="751"/>
      <c r="U28" s="756">
        <v>0</v>
      </c>
      <c r="V28" s="751"/>
      <c r="W28" s="751">
        <f t="shared" si="5"/>
        <v>0</v>
      </c>
      <c r="X28" s="753"/>
      <c r="Y28" s="754"/>
    </row>
    <row r="29" spans="1:25" ht="16.5">
      <c r="A29" s="739">
        <v>21</v>
      </c>
      <c r="B29" s="743" t="s">
        <v>81</v>
      </c>
      <c r="C29" s="744">
        <v>1</v>
      </c>
      <c r="D29" s="744"/>
      <c r="E29" s="745">
        <f t="shared" si="1"/>
        <v>0</v>
      </c>
      <c r="F29" s="746">
        <v>0</v>
      </c>
      <c r="G29" s="746">
        <v>0</v>
      </c>
      <c r="H29" s="747">
        <v>0</v>
      </c>
      <c r="I29" s="748">
        <f t="shared" si="0"/>
        <v>0</v>
      </c>
      <c r="J29" s="749">
        <v>0</v>
      </c>
      <c r="K29" s="748"/>
      <c r="L29" s="749">
        <v>0</v>
      </c>
      <c r="M29" s="748"/>
      <c r="N29" s="750">
        <v>0</v>
      </c>
      <c r="O29" s="748"/>
      <c r="P29" s="751">
        <f t="shared" si="3"/>
        <v>0</v>
      </c>
      <c r="Q29" s="756">
        <v>0</v>
      </c>
      <c r="R29" s="751"/>
      <c r="S29" s="756">
        <v>0</v>
      </c>
      <c r="T29" s="751"/>
      <c r="U29" s="756">
        <v>0</v>
      </c>
      <c r="V29" s="751"/>
      <c r="W29" s="751">
        <f t="shared" si="5"/>
        <v>0</v>
      </c>
      <c r="X29" s="753"/>
      <c r="Y29" s="754"/>
    </row>
    <row r="30" spans="1:25" ht="16.5">
      <c r="A30" s="739">
        <v>22</v>
      </c>
      <c r="B30" s="743" t="s">
        <v>82</v>
      </c>
      <c r="C30" s="744">
        <v>1</v>
      </c>
      <c r="D30" s="744"/>
      <c r="E30" s="745">
        <f t="shared" si="1"/>
        <v>0</v>
      </c>
      <c r="F30" s="746">
        <v>0</v>
      </c>
      <c r="G30" s="746">
        <v>0</v>
      </c>
      <c r="H30" s="747">
        <v>0</v>
      </c>
      <c r="I30" s="748">
        <f t="shared" si="0"/>
        <v>0</v>
      </c>
      <c r="J30" s="749">
        <v>0</v>
      </c>
      <c r="K30" s="748"/>
      <c r="L30" s="749">
        <v>0</v>
      </c>
      <c r="M30" s="748"/>
      <c r="N30" s="750">
        <v>0</v>
      </c>
      <c r="O30" s="748"/>
      <c r="P30" s="751">
        <f t="shared" si="3"/>
        <v>0</v>
      </c>
      <c r="Q30" s="756">
        <v>0</v>
      </c>
      <c r="R30" s="751"/>
      <c r="S30" s="756">
        <v>0</v>
      </c>
      <c r="T30" s="751"/>
      <c r="U30" s="756">
        <v>0</v>
      </c>
      <c r="V30" s="751"/>
      <c r="W30" s="751">
        <f t="shared" si="5"/>
        <v>0</v>
      </c>
      <c r="X30" s="753"/>
      <c r="Y30" s="754"/>
    </row>
    <row r="31" spans="1:25" ht="16.5">
      <c r="A31" s="740">
        <v>23</v>
      </c>
      <c r="B31" s="743" t="s">
        <v>83</v>
      </c>
      <c r="C31" s="744">
        <v>1</v>
      </c>
      <c r="D31" s="744">
        <v>1</v>
      </c>
      <c r="E31" s="745">
        <f t="shared" si="1"/>
        <v>100</v>
      </c>
      <c r="F31" s="746">
        <v>0</v>
      </c>
      <c r="G31" s="746">
        <v>3</v>
      </c>
      <c r="H31" s="747">
        <v>0</v>
      </c>
      <c r="I31" s="748">
        <f t="shared" si="0"/>
        <v>3</v>
      </c>
      <c r="J31" s="749">
        <v>0</v>
      </c>
      <c r="K31" s="748"/>
      <c r="L31" s="749">
        <v>2</v>
      </c>
      <c r="M31" s="748">
        <f>L31/G31*100</f>
        <v>66.66666666666666</v>
      </c>
      <c r="N31" s="750">
        <v>0</v>
      </c>
      <c r="O31" s="748"/>
      <c r="P31" s="751">
        <f t="shared" si="3"/>
        <v>2</v>
      </c>
      <c r="Q31" s="756">
        <v>0</v>
      </c>
      <c r="R31" s="751"/>
      <c r="S31" s="756">
        <v>0</v>
      </c>
      <c r="T31" s="751">
        <f>S31/G31*100</f>
        <v>0</v>
      </c>
      <c r="U31" s="756">
        <v>0</v>
      </c>
      <c r="V31" s="751"/>
      <c r="W31" s="751">
        <f t="shared" si="5"/>
        <v>0</v>
      </c>
      <c r="X31" s="753"/>
      <c r="Y31" s="754"/>
    </row>
    <row r="32" spans="1:25" ht="16.5">
      <c r="A32" s="739">
        <v>24</v>
      </c>
      <c r="B32" s="743" t="s">
        <v>84</v>
      </c>
      <c r="C32" s="744">
        <v>1</v>
      </c>
      <c r="D32" s="744">
        <v>1</v>
      </c>
      <c r="E32" s="745">
        <f t="shared" si="1"/>
        <v>100</v>
      </c>
      <c r="F32" s="746">
        <v>0</v>
      </c>
      <c r="G32" s="746">
        <v>0</v>
      </c>
      <c r="H32" s="747">
        <v>0</v>
      </c>
      <c r="I32" s="748">
        <f t="shared" si="0"/>
        <v>0</v>
      </c>
      <c r="J32" s="749">
        <v>0</v>
      </c>
      <c r="K32" s="748"/>
      <c r="L32" s="749">
        <v>0</v>
      </c>
      <c r="M32" s="748"/>
      <c r="N32" s="750">
        <v>0</v>
      </c>
      <c r="O32" s="748"/>
      <c r="P32" s="751">
        <f t="shared" si="3"/>
        <v>0</v>
      </c>
      <c r="Q32" s="756">
        <v>0</v>
      </c>
      <c r="R32" s="751"/>
      <c r="S32" s="756">
        <v>0</v>
      </c>
      <c r="T32" s="751"/>
      <c r="U32" s="756">
        <v>0</v>
      </c>
      <c r="V32" s="751"/>
      <c r="W32" s="751">
        <f t="shared" si="5"/>
        <v>0</v>
      </c>
      <c r="X32" s="753"/>
      <c r="Y32" s="754"/>
    </row>
    <row r="33" spans="1:25" ht="16.5">
      <c r="A33" s="739">
        <v>25</v>
      </c>
      <c r="B33" s="743" t="s">
        <v>85</v>
      </c>
      <c r="C33" s="744">
        <v>1</v>
      </c>
      <c r="D33" s="744"/>
      <c r="E33" s="745">
        <f t="shared" si="1"/>
        <v>0</v>
      </c>
      <c r="F33" s="746">
        <v>0</v>
      </c>
      <c r="G33" s="746">
        <v>0</v>
      </c>
      <c r="H33" s="747">
        <v>0</v>
      </c>
      <c r="I33" s="748">
        <f t="shared" si="0"/>
        <v>0</v>
      </c>
      <c r="J33" s="749">
        <v>0</v>
      </c>
      <c r="K33" s="748"/>
      <c r="L33" s="749">
        <v>0</v>
      </c>
      <c r="M33" s="748"/>
      <c r="N33" s="750">
        <v>0</v>
      </c>
      <c r="O33" s="748"/>
      <c r="P33" s="751">
        <f t="shared" si="3"/>
        <v>0</v>
      </c>
      <c r="Q33" s="756">
        <v>0</v>
      </c>
      <c r="R33" s="751"/>
      <c r="S33" s="756">
        <v>0</v>
      </c>
      <c r="T33" s="751"/>
      <c r="U33" s="756">
        <v>0</v>
      </c>
      <c r="V33" s="751"/>
      <c r="W33" s="751">
        <f t="shared" si="5"/>
        <v>0</v>
      </c>
      <c r="X33" s="753"/>
      <c r="Y33" s="754"/>
    </row>
    <row r="34" spans="1:25" ht="16.5">
      <c r="A34" s="740">
        <v>26</v>
      </c>
      <c r="B34" s="743" t="s">
        <v>86</v>
      </c>
      <c r="C34" s="744">
        <v>1</v>
      </c>
      <c r="D34" s="744">
        <v>1</v>
      </c>
      <c r="E34" s="745">
        <f t="shared" si="1"/>
        <v>100</v>
      </c>
      <c r="F34" s="746">
        <v>1</v>
      </c>
      <c r="G34" s="746">
        <v>0</v>
      </c>
      <c r="H34" s="747">
        <v>0</v>
      </c>
      <c r="I34" s="748">
        <f t="shared" si="0"/>
        <v>1</v>
      </c>
      <c r="J34" s="749">
        <v>1</v>
      </c>
      <c r="K34" s="748">
        <f t="shared" si="2"/>
        <v>100</v>
      </c>
      <c r="L34" s="749">
        <v>0</v>
      </c>
      <c r="M34" s="748"/>
      <c r="N34" s="750">
        <v>0</v>
      </c>
      <c r="O34" s="748"/>
      <c r="P34" s="751">
        <f t="shared" si="3"/>
        <v>1</v>
      </c>
      <c r="Q34" s="756">
        <v>0</v>
      </c>
      <c r="R34" s="751">
        <f t="shared" si="4"/>
        <v>0</v>
      </c>
      <c r="S34" s="756">
        <v>0</v>
      </c>
      <c r="T34" s="751"/>
      <c r="U34" s="756">
        <v>0</v>
      </c>
      <c r="V34" s="751"/>
      <c r="W34" s="751">
        <f t="shared" si="5"/>
        <v>0</v>
      </c>
      <c r="X34" s="753"/>
      <c r="Y34" s="754"/>
    </row>
    <row r="35" spans="1:25" ht="16.5">
      <c r="A35" s="739">
        <v>27</v>
      </c>
      <c r="B35" s="743" t="s">
        <v>87</v>
      </c>
      <c r="C35" s="744">
        <v>1</v>
      </c>
      <c r="D35" s="744">
        <v>1</v>
      </c>
      <c r="E35" s="745">
        <f t="shared" si="1"/>
        <v>100</v>
      </c>
      <c r="F35" s="746">
        <v>1</v>
      </c>
      <c r="G35" s="746">
        <v>0</v>
      </c>
      <c r="H35" s="747">
        <v>0</v>
      </c>
      <c r="I35" s="748">
        <f t="shared" si="0"/>
        <v>1</v>
      </c>
      <c r="J35" s="749">
        <v>1</v>
      </c>
      <c r="K35" s="748">
        <f t="shared" si="2"/>
        <v>100</v>
      </c>
      <c r="L35" s="749">
        <v>0</v>
      </c>
      <c r="M35" s="748"/>
      <c r="N35" s="750">
        <v>0</v>
      </c>
      <c r="O35" s="748"/>
      <c r="P35" s="751">
        <f t="shared" si="3"/>
        <v>1</v>
      </c>
      <c r="Q35" s="756">
        <v>0</v>
      </c>
      <c r="R35" s="751">
        <f t="shared" si="4"/>
        <v>0</v>
      </c>
      <c r="S35" s="756">
        <v>0</v>
      </c>
      <c r="T35" s="751"/>
      <c r="U35" s="756">
        <v>0</v>
      </c>
      <c r="V35" s="751"/>
      <c r="W35" s="751">
        <f t="shared" si="5"/>
        <v>0</v>
      </c>
      <c r="X35" s="753"/>
      <c r="Y35" s="754"/>
    </row>
    <row r="36" spans="1:25" ht="16.5">
      <c r="A36" s="739">
        <v>28</v>
      </c>
      <c r="B36" s="743" t="s">
        <v>3</v>
      </c>
      <c r="C36" s="744">
        <v>1</v>
      </c>
      <c r="D36" s="744">
        <v>1</v>
      </c>
      <c r="E36" s="745">
        <f t="shared" si="1"/>
        <v>100</v>
      </c>
      <c r="F36" s="746">
        <v>8</v>
      </c>
      <c r="G36" s="746">
        <v>2</v>
      </c>
      <c r="H36" s="747">
        <v>0</v>
      </c>
      <c r="I36" s="748">
        <f t="shared" si="0"/>
        <v>10</v>
      </c>
      <c r="J36" s="749">
        <v>8</v>
      </c>
      <c r="K36" s="748">
        <f t="shared" si="2"/>
        <v>100</v>
      </c>
      <c r="L36" s="749">
        <v>2</v>
      </c>
      <c r="M36" s="748">
        <f>L36/G36*100</f>
        <v>100</v>
      </c>
      <c r="N36" s="750">
        <v>0</v>
      </c>
      <c r="O36" s="748"/>
      <c r="P36" s="751">
        <f t="shared" si="3"/>
        <v>10</v>
      </c>
      <c r="Q36" s="756">
        <v>0</v>
      </c>
      <c r="R36" s="751">
        <f t="shared" si="4"/>
        <v>0</v>
      </c>
      <c r="S36" s="756">
        <v>0</v>
      </c>
      <c r="T36" s="751">
        <f>S36/G36*100</f>
        <v>0</v>
      </c>
      <c r="U36" s="756">
        <v>0</v>
      </c>
      <c r="V36" s="751"/>
      <c r="W36" s="751">
        <f t="shared" si="5"/>
        <v>0</v>
      </c>
      <c r="X36" s="753"/>
      <c r="Y36" s="754"/>
    </row>
    <row r="37" spans="1:25" ht="16.5">
      <c r="A37" s="740">
        <v>29</v>
      </c>
      <c r="B37" s="743" t="s">
        <v>88</v>
      </c>
      <c r="C37" s="744">
        <v>1</v>
      </c>
      <c r="D37" s="744">
        <v>1</v>
      </c>
      <c r="E37" s="745">
        <f t="shared" si="1"/>
        <v>100</v>
      </c>
      <c r="F37" s="746">
        <v>1</v>
      </c>
      <c r="G37" s="746">
        <v>0</v>
      </c>
      <c r="H37" s="747">
        <v>0</v>
      </c>
      <c r="I37" s="748">
        <f t="shared" si="0"/>
        <v>1</v>
      </c>
      <c r="J37" s="749">
        <v>1</v>
      </c>
      <c r="K37" s="748">
        <f t="shared" si="2"/>
        <v>100</v>
      </c>
      <c r="L37" s="749">
        <v>0</v>
      </c>
      <c r="M37" s="748"/>
      <c r="N37" s="750">
        <v>0</v>
      </c>
      <c r="O37" s="748"/>
      <c r="P37" s="751">
        <f t="shared" si="3"/>
        <v>1</v>
      </c>
      <c r="Q37" s="756">
        <v>0</v>
      </c>
      <c r="R37" s="751">
        <f t="shared" si="4"/>
        <v>0</v>
      </c>
      <c r="S37" s="756">
        <v>0</v>
      </c>
      <c r="T37" s="751"/>
      <c r="U37" s="756">
        <v>0</v>
      </c>
      <c r="V37" s="751"/>
      <c r="W37" s="751">
        <f t="shared" si="5"/>
        <v>0</v>
      </c>
      <c r="X37" s="753"/>
      <c r="Y37" s="754"/>
    </row>
    <row r="38" spans="1:25" ht="16.5">
      <c r="A38" s="739">
        <v>30</v>
      </c>
      <c r="B38" s="743" t="s">
        <v>89</v>
      </c>
      <c r="C38" s="744">
        <v>1</v>
      </c>
      <c r="D38" s="744"/>
      <c r="E38" s="745">
        <f t="shared" si="1"/>
        <v>0</v>
      </c>
      <c r="F38" s="746">
        <v>0</v>
      </c>
      <c r="G38" s="746">
        <v>0</v>
      </c>
      <c r="H38" s="747">
        <v>0</v>
      </c>
      <c r="I38" s="748">
        <f t="shared" si="0"/>
        <v>0</v>
      </c>
      <c r="J38" s="749">
        <v>0</v>
      </c>
      <c r="K38" s="748"/>
      <c r="L38" s="749">
        <v>0</v>
      </c>
      <c r="M38" s="748"/>
      <c r="N38" s="750">
        <v>0</v>
      </c>
      <c r="O38" s="748"/>
      <c r="P38" s="751">
        <f t="shared" si="3"/>
        <v>0</v>
      </c>
      <c r="Q38" s="756">
        <v>0</v>
      </c>
      <c r="R38" s="751"/>
      <c r="S38" s="756">
        <v>0</v>
      </c>
      <c r="T38" s="751"/>
      <c r="U38" s="756">
        <v>0</v>
      </c>
      <c r="V38" s="751"/>
      <c r="W38" s="751">
        <f t="shared" si="5"/>
        <v>0</v>
      </c>
      <c r="X38" s="753"/>
      <c r="Y38" s="754"/>
    </row>
    <row r="39" spans="1:25" ht="16.5">
      <c r="A39" s="739">
        <v>31</v>
      </c>
      <c r="B39" s="743" t="s">
        <v>90</v>
      </c>
      <c r="C39" s="744">
        <v>1</v>
      </c>
      <c r="D39" s="744"/>
      <c r="E39" s="745">
        <f t="shared" si="1"/>
        <v>0</v>
      </c>
      <c r="F39" s="746">
        <v>0</v>
      </c>
      <c r="G39" s="746">
        <v>0</v>
      </c>
      <c r="H39" s="747">
        <v>0</v>
      </c>
      <c r="I39" s="748">
        <f t="shared" si="0"/>
        <v>0</v>
      </c>
      <c r="J39" s="749">
        <v>0</v>
      </c>
      <c r="K39" s="748"/>
      <c r="L39" s="749">
        <v>0</v>
      </c>
      <c r="M39" s="748"/>
      <c r="N39" s="750">
        <v>0</v>
      </c>
      <c r="O39" s="748"/>
      <c r="P39" s="751">
        <f t="shared" si="3"/>
        <v>0</v>
      </c>
      <c r="Q39" s="756">
        <v>0</v>
      </c>
      <c r="R39" s="751"/>
      <c r="S39" s="756">
        <v>0</v>
      </c>
      <c r="T39" s="751"/>
      <c r="U39" s="756">
        <v>0</v>
      </c>
      <c r="V39" s="751"/>
      <c r="W39" s="751">
        <f t="shared" si="5"/>
        <v>0</v>
      </c>
      <c r="X39" s="753"/>
      <c r="Y39" s="754"/>
    </row>
    <row r="40" spans="1:25" ht="16.5">
      <c r="A40" s="740">
        <v>32</v>
      </c>
      <c r="B40" s="743" t="s">
        <v>91</v>
      </c>
      <c r="C40" s="744">
        <v>1</v>
      </c>
      <c r="D40" s="744">
        <v>1</v>
      </c>
      <c r="E40" s="745">
        <f t="shared" si="1"/>
        <v>100</v>
      </c>
      <c r="F40" s="746">
        <v>2</v>
      </c>
      <c r="G40" s="746">
        <v>0</v>
      </c>
      <c r="H40" s="747">
        <v>0</v>
      </c>
      <c r="I40" s="748">
        <f t="shared" si="0"/>
        <v>2</v>
      </c>
      <c r="J40" s="749">
        <v>2</v>
      </c>
      <c r="K40" s="748">
        <f t="shared" si="2"/>
        <v>100</v>
      </c>
      <c r="L40" s="749">
        <v>0</v>
      </c>
      <c r="M40" s="748"/>
      <c r="N40" s="750">
        <v>0</v>
      </c>
      <c r="O40" s="748"/>
      <c r="P40" s="751">
        <f t="shared" si="3"/>
        <v>2</v>
      </c>
      <c r="Q40" s="756">
        <v>0</v>
      </c>
      <c r="R40" s="751">
        <f t="shared" si="4"/>
        <v>0</v>
      </c>
      <c r="S40" s="756">
        <v>0</v>
      </c>
      <c r="T40" s="751"/>
      <c r="U40" s="756">
        <v>0</v>
      </c>
      <c r="V40" s="751"/>
      <c r="W40" s="751">
        <f t="shared" si="5"/>
        <v>0</v>
      </c>
      <c r="X40" s="753"/>
      <c r="Y40" s="754"/>
    </row>
    <row r="41" spans="1:25" ht="16.5">
      <c r="A41" s="739">
        <v>33</v>
      </c>
      <c r="B41" s="743" t="s">
        <v>92</v>
      </c>
      <c r="C41" s="744">
        <v>1</v>
      </c>
      <c r="D41" s="744"/>
      <c r="E41" s="745">
        <f t="shared" si="1"/>
        <v>0</v>
      </c>
      <c r="F41" s="746">
        <v>0</v>
      </c>
      <c r="G41" s="746">
        <v>0</v>
      </c>
      <c r="H41" s="747">
        <v>0</v>
      </c>
      <c r="I41" s="748">
        <f t="shared" si="0"/>
        <v>0</v>
      </c>
      <c r="J41" s="749">
        <v>0</v>
      </c>
      <c r="K41" s="748"/>
      <c r="L41" s="749">
        <v>0</v>
      </c>
      <c r="M41" s="748"/>
      <c r="N41" s="750">
        <v>0</v>
      </c>
      <c r="O41" s="748"/>
      <c r="P41" s="751">
        <f t="shared" si="3"/>
        <v>0</v>
      </c>
      <c r="Q41" s="756">
        <v>0</v>
      </c>
      <c r="R41" s="751"/>
      <c r="S41" s="756">
        <v>0</v>
      </c>
      <c r="T41" s="751"/>
      <c r="U41" s="756">
        <v>0</v>
      </c>
      <c r="V41" s="751"/>
      <c r="W41" s="751">
        <f t="shared" si="5"/>
        <v>0</v>
      </c>
      <c r="X41" s="753"/>
      <c r="Y41" s="754"/>
    </row>
    <row r="42" spans="1:25" ht="16.5">
      <c r="A42" s="739">
        <v>34</v>
      </c>
      <c r="B42" s="743" t="s">
        <v>93</v>
      </c>
      <c r="C42" s="744">
        <v>1</v>
      </c>
      <c r="D42" s="744"/>
      <c r="E42" s="745">
        <f t="shared" si="1"/>
        <v>0</v>
      </c>
      <c r="F42" s="746">
        <v>0</v>
      </c>
      <c r="G42" s="746">
        <v>0</v>
      </c>
      <c r="H42" s="747">
        <v>0</v>
      </c>
      <c r="I42" s="748">
        <f t="shared" si="0"/>
        <v>0</v>
      </c>
      <c r="J42" s="749">
        <v>0</v>
      </c>
      <c r="K42" s="748"/>
      <c r="L42" s="749">
        <v>0</v>
      </c>
      <c r="M42" s="748"/>
      <c r="N42" s="750">
        <v>0</v>
      </c>
      <c r="O42" s="748"/>
      <c r="P42" s="751">
        <f t="shared" si="3"/>
        <v>0</v>
      </c>
      <c r="Q42" s="756">
        <v>0</v>
      </c>
      <c r="R42" s="751"/>
      <c r="S42" s="756">
        <v>0</v>
      </c>
      <c r="T42" s="751"/>
      <c r="U42" s="756">
        <v>0</v>
      </c>
      <c r="V42" s="751"/>
      <c r="W42" s="751">
        <f t="shared" si="5"/>
        <v>0</v>
      </c>
      <c r="X42" s="753"/>
      <c r="Y42" s="754"/>
    </row>
    <row r="43" spans="1:25" ht="16.5">
      <c r="A43" s="740">
        <v>35</v>
      </c>
      <c r="B43" s="743" t="s">
        <v>94</v>
      </c>
      <c r="C43" s="744">
        <v>1</v>
      </c>
      <c r="D43" s="744"/>
      <c r="E43" s="745">
        <f t="shared" si="1"/>
        <v>0</v>
      </c>
      <c r="F43" s="746">
        <v>0</v>
      </c>
      <c r="G43" s="746">
        <v>0</v>
      </c>
      <c r="H43" s="747">
        <v>0</v>
      </c>
      <c r="I43" s="748">
        <f t="shared" si="0"/>
        <v>0</v>
      </c>
      <c r="J43" s="749">
        <v>0</v>
      </c>
      <c r="K43" s="748"/>
      <c r="L43" s="749">
        <v>0</v>
      </c>
      <c r="M43" s="748"/>
      <c r="N43" s="750">
        <v>0</v>
      </c>
      <c r="O43" s="748"/>
      <c r="P43" s="751">
        <f t="shared" si="3"/>
        <v>0</v>
      </c>
      <c r="Q43" s="756">
        <v>0</v>
      </c>
      <c r="R43" s="751"/>
      <c r="S43" s="756">
        <v>0</v>
      </c>
      <c r="T43" s="751"/>
      <c r="U43" s="756">
        <v>0</v>
      </c>
      <c r="V43" s="751"/>
      <c r="W43" s="751">
        <f t="shared" si="5"/>
        <v>0</v>
      </c>
      <c r="X43" s="753"/>
      <c r="Y43" s="759"/>
    </row>
    <row r="44" spans="1:25" ht="16.5">
      <c r="A44" s="739">
        <v>36</v>
      </c>
      <c r="B44" s="743" t="s">
        <v>95</v>
      </c>
      <c r="C44" s="744">
        <v>1</v>
      </c>
      <c r="D44" s="744"/>
      <c r="E44" s="745">
        <f t="shared" si="1"/>
        <v>0</v>
      </c>
      <c r="F44" s="746">
        <v>0</v>
      </c>
      <c r="G44" s="746">
        <v>0</v>
      </c>
      <c r="H44" s="747">
        <v>0</v>
      </c>
      <c r="I44" s="748">
        <f t="shared" si="0"/>
        <v>0</v>
      </c>
      <c r="J44" s="749">
        <v>0</v>
      </c>
      <c r="K44" s="748"/>
      <c r="L44" s="749">
        <v>0</v>
      </c>
      <c r="M44" s="748"/>
      <c r="N44" s="750">
        <v>0</v>
      </c>
      <c r="O44" s="748"/>
      <c r="P44" s="751">
        <f t="shared" si="3"/>
        <v>0</v>
      </c>
      <c r="Q44" s="756">
        <v>0</v>
      </c>
      <c r="R44" s="751"/>
      <c r="S44" s="756">
        <v>0</v>
      </c>
      <c r="T44" s="751"/>
      <c r="U44" s="756">
        <v>0</v>
      </c>
      <c r="V44" s="751"/>
      <c r="W44" s="751">
        <f t="shared" si="5"/>
        <v>0</v>
      </c>
      <c r="X44" s="753"/>
      <c r="Y44" s="760"/>
    </row>
    <row r="45" spans="1:25" ht="16.5">
      <c r="A45" s="739">
        <v>37</v>
      </c>
      <c r="B45" s="743" t="s">
        <v>96</v>
      </c>
      <c r="C45" s="744">
        <v>1</v>
      </c>
      <c r="D45" s="744"/>
      <c r="E45" s="745">
        <f t="shared" si="1"/>
        <v>0</v>
      </c>
      <c r="F45" s="746">
        <v>0</v>
      </c>
      <c r="G45" s="746">
        <v>0</v>
      </c>
      <c r="H45" s="747">
        <v>0</v>
      </c>
      <c r="I45" s="748">
        <f t="shared" si="0"/>
        <v>0</v>
      </c>
      <c r="J45" s="749">
        <v>0</v>
      </c>
      <c r="K45" s="748"/>
      <c r="L45" s="749">
        <v>0</v>
      </c>
      <c r="M45" s="748"/>
      <c r="N45" s="750">
        <v>0</v>
      </c>
      <c r="O45" s="748"/>
      <c r="P45" s="751">
        <f t="shared" si="3"/>
        <v>0</v>
      </c>
      <c r="Q45" s="756">
        <v>0</v>
      </c>
      <c r="R45" s="751"/>
      <c r="S45" s="756">
        <v>0</v>
      </c>
      <c r="T45" s="751"/>
      <c r="U45" s="756">
        <v>0</v>
      </c>
      <c r="V45" s="751"/>
      <c r="W45" s="751">
        <f t="shared" si="5"/>
        <v>0</v>
      </c>
      <c r="X45" s="753"/>
      <c r="Y45" s="760"/>
    </row>
    <row r="46" spans="1:25" ht="16.5">
      <c r="A46" s="740">
        <v>38</v>
      </c>
      <c r="B46" s="761" t="s">
        <v>97</v>
      </c>
      <c r="C46" s="744">
        <v>1</v>
      </c>
      <c r="D46" s="762">
        <v>1</v>
      </c>
      <c r="E46" s="745">
        <f t="shared" si="1"/>
        <v>100</v>
      </c>
      <c r="F46" s="746">
        <v>171</v>
      </c>
      <c r="G46" s="746">
        <v>27</v>
      </c>
      <c r="H46" s="747">
        <v>13</v>
      </c>
      <c r="I46" s="748">
        <f t="shared" si="0"/>
        <v>211</v>
      </c>
      <c r="J46" s="749">
        <v>28</v>
      </c>
      <c r="K46" s="748">
        <f t="shared" si="2"/>
        <v>16.374269005847953</v>
      </c>
      <c r="L46" s="749">
        <v>7</v>
      </c>
      <c r="M46" s="748">
        <f>L46/G46*100</f>
        <v>25.925925925925924</v>
      </c>
      <c r="N46" s="750">
        <v>3</v>
      </c>
      <c r="O46" s="748">
        <f>N46/H46*100</f>
        <v>23.076923076923077</v>
      </c>
      <c r="P46" s="751">
        <f t="shared" si="3"/>
        <v>38</v>
      </c>
      <c r="Q46" s="756">
        <v>0</v>
      </c>
      <c r="R46" s="751">
        <f t="shared" si="4"/>
        <v>0</v>
      </c>
      <c r="S46" s="756">
        <v>0</v>
      </c>
      <c r="T46" s="751">
        <f>S46/G46*100</f>
        <v>0</v>
      </c>
      <c r="U46" s="756">
        <v>0</v>
      </c>
      <c r="V46" s="751">
        <f>U46/H46*100</f>
        <v>0</v>
      </c>
      <c r="W46" s="751">
        <f t="shared" si="5"/>
        <v>0</v>
      </c>
      <c r="X46" s="753"/>
      <c r="Y46" s="763"/>
    </row>
    <row r="47" spans="1:25" ht="16.5">
      <c r="A47" s="739">
        <v>39</v>
      </c>
      <c r="B47" s="761" t="s">
        <v>99</v>
      </c>
      <c r="C47" s="744">
        <v>1</v>
      </c>
      <c r="D47" s="762">
        <v>1</v>
      </c>
      <c r="E47" s="745">
        <f t="shared" si="1"/>
        <v>100</v>
      </c>
      <c r="F47" s="746">
        <v>21</v>
      </c>
      <c r="G47" s="746">
        <v>7</v>
      </c>
      <c r="H47" s="747">
        <v>0</v>
      </c>
      <c r="I47" s="748">
        <f t="shared" si="0"/>
        <v>28</v>
      </c>
      <c r="J47" s="749">
        <v>19</v>
      </c>
      <c r="K47" s="748">
        <f t="shared" si="2"/>
        <v>90.47619047619048</v>
      </c>
      <c r="L47" s="749">
        <v>4</v>
      </c>
      <c r="M47" s="748">
        <f>L47/G47*100</f>
        <v>57.14285714285714</v>
      </c>
      <c r="N47" s="750">
        <v>0</v>
      </c>
      <c r="O47" s="748"/>
      <c r="P47" s="751">
        <f t="shared" si="3"/>
        <v>23</v>
      </c>
      <c r="Q47" s="756">
        <v>0</v>
      </c>
      <c r="R47" s="751">
        <f t="shared" si="4"/>
        <v>0</v>
      </c>
      <c r="S47" s="756">
        <v>0</v>
      </c>
      <c r="T47" s="751">
        <f>S47/G47*100</f>
        <v>0</v>
      </c>
      <c r="U47" s="756">
        <v>0</v>
      </c>
      <c r="V47" s="751"/>
      <c r="W47" s="751">
        <f t="shared" si="5"/>
        <v>0</v>
      </c>
      <c r="X47" s="749"/>
      <c r="Y47" s="764"/>
    </row>
    <row r="48" spans="1:25" ht="16.5">
      <c r="A48" s="739">
        <v>40</v>
      </c>
      <c r="B48" s="761" t="s">
        <v>100</v>
      </c>
      <c r="C48" s="744">
        <v>1</v>
      </c>
      <c r="D48" s="762">
        <v>1</v>
      </c>
      <c r="E48" s="745">
        <f t="shared" si="1"/>
        <v>100</v>
      </c>
      <c r="F48" s="746">
        <v>16</v>
      </c>
      <c r="G48" s="746">
        <v>0</v>
      </c>
      <c r="H48" s="747">
        <v>0</v>
      </c>
      <c r="I48" s="748">
        <f t="shared" si="0"/>
        <v>16</v>
      </c>
      <c r="J48" s="749">
        <v>16</v>
      </c>
      <c r="K48" s="748">
        <f t="shared" si="2"/>
        <v>100</v>
      </c>
      <c r="L48" s="749">
        <v>0</v>
      </c>
      <c r="M48" s="748"/>
      <c r="N48" s="750">
        <v>0</v>
      </c>
      <c r="O48" s="748"/>
      <c r="P48" s="751">
        <f t="shared" si="3"/>
        <v>16</v>
      </c>
      <c r="Q48" s="756">
        <v>0</v>
      </c>
      <c r="R48" s="751">
        <f t="shared" si="4"/>
        <v>0</v>
      </c>
      <c r="S48" s="756">
        <v>0</v>
      </c>
      <c r="T48" s="751"/>
      <c r="U48" s="756">
        <v>0</v>
      </c>
      <c r="V48" s="751"/>
      <c r="W48" s="751">
        <f t="shared" si="5"/>
        <v>0</v>
      </c>
      <c r="X48" s="749"/>
      <c r="Y48" s="764"/>
    </row>
    <row r="49" spans="1:25" ht="16.5">
      <c r="A49" s="740">
        <v>41</v>
      </c>
      <c r="B49" s="765" t="s">
        <v>101</v>
      </c>
      <c r="C49" s="744">
        <v>1</v>
      </c>
      <c r="D49" s="766">
        <v>1</v>
      </c>
      <c r="E49" s="745">
        <f t="shared" si="1"/>
        <v>100</v>
      </c>
      <c r="F49" s="746">
        <v>60</v>
      </c>
      <c r="G49" s="746">
        <v>13</v>
      </c>
      <c r="H49" s="747">
        <v>28</v>
      </c>
      <c r="I49" s="748">
        <f t="shared" si="0"/>
        <v>101</v>
      </c>
      <c r="J49" s="749">
        <v>46</v>
      </c>
      <c r="K49" s="748">
        <f t="shared" si="2"/>
        <v>76.66666666666667</v>
      </c>
      <c r="L49" s="749">
        <v>17</v>
      </c>
      <c r="M49" s="748">
        <f>L49/G49*100</f>
        <v>130.76923076923077</v>
      </c>
      <c r="N49" s="750">
        <v>25</v>
      </c>
      <c r="O49" s="748">
        <f>N49/H49*100</f>
        <v>89.28571428571429</v>
      </c>
      <c r="P49" s="751">
        <f t="shared" si="3"/>
        <v>88</v>
      </c>
      <c r="Q49" s="756">
        <v>13</v>
      </c>
      <c r="R49" s="751">
        <f t="shared" si="4"/>
        <v>21.666666666666668</v>
      </c>
      <c r="S49" s="756">
        <v>1</v>
      </c>
      <c r="T49" s="751">
        <f>S49/G49*100</f>
        <v>7.6923076923076925</v>
      </c>
      <c r="U49" s="756">
        <v>0</v>
      </c>
      <c r="V49" s="751">
        <f>U49/H49*100</f>
        <v>0</v>
      </c>
      <c r="W49" s="751">
        <f t="shared" si="5"/>
        <v>14</v>
      </c>
      <c r="X49" s="767"/>
      <c r="Y49" s="764"/>
    </row>
    <row r="50" spans="1:25" ht="16.5">
      <c r="A50" s="739">
        <v>42</v>
      </c>
      <c r="B50" s="765" t="s">
        <v>102</v>
      </c>
      <c r="C50" s="744">
        <v>1</v>
      </c>
      <c r="D50" s="766"/>
      <c r="E50" s="745">
        <f t="shared" si="1"/>
        <v>0</v>
      </c>
      <c r="F50" s="746">
        <v>0</v>
      </c>
      <c r="G50" s="746">
        <v>0</v>
      </c>
      <c r="H50" s="747">
        <v>0</v>
      </c>
      <c r="I50" s="748">
        <f t="shared" si="0"/>
        <v>0</v>
      </c>
      <c r="J50" s="749">
        <v>0</v>
      </c>
      <c r="K50" s="748"/>
      <c r="L50" s="749">
        <v>0</v>
      </c>
      <c r="M50" s="748"/>
      <c r="N50" s="750">
        <v>0</v>
      </c>
      <c r="O50" s="748"/>
      <c r="P50" s="751">
        <f t="shared" si="3"/>
        <v>0</v>
      </c>
      <c r="Q50" s="756">
        <v>0</v>
      </c>
      <c r="R50" s="751"/>
      <c r="S50" s="756">
        <v>0</v>
      </c>
      <c r="T50" s="751"/>
      <c r="U50" s="756">
        <v>0</v>
      </c>
      <c r="V50" s="751"/>
      <c r="W50" s="751">
        <f t="shared" si="5"/>
        <v>0</v>
      </c>
      <c r="X50" s="749"/>
      <c r="Y50" s="764"/>
    </row>
    <row r="51" spans="1:25" ht="16.5">
      <c r="A51" s="739">
        <v>43</v>
      </c>
      <c r="B51" s="765" t="s">
        <v>103</v>
      </c>
      <c r="C51" s="744">
        <v>1</v>
      </c>
      <c r="D51" s="766">
        <v>1</v>
      </c>
      <c r="E51" s="745">
        <f t="shared" si="1"/>
        <v>100</v>
      </c>
      <c r="F51" s="746">
        <v>3</v>
      </c>
      <c r="G51" s="746">
        <v>0</v>
      </c>
      <c r="H51" s="747">
        <v>0</v>
      </c>
      <c r="I51" s="748">
        <f t="shared" si="0"/>
        <v>3</v>
      </c>
      <c r="J51" s="749">
        <v>2</v>
      </c>
      <c r="K51" s="748">
        <f t="shared" si="2"/>
        <v>66.66666666666666</v>
      </c>
      <c r="L51" s="749">
        <v>0</v>
      </c>
      <c r="M51" s="748"/>
      <c r="N51" s="750">
        <v>0</v>
      </c>
      <c r="O51" s="748"/>
      <c r="P51" s="751">
        <f t="shared" si="3"/>
        <v>2</v>
      </c>
      <c r="Q51" s="756">
        <v>0</v>
      </c>
      <c r="R51" s="751">
        <f t="shared" si="4"/>
        <v>0</v>
      </c>
      <c r="S51" s="756">
        <v>0</v>
      </c>
      <c r="T51" s="751"/>
      <c r="U51" s="756">
        <v>0</v>
      </c>
      <c r="V51" s="751"/>
      <c r="W51" s="751">
        <f t="shared" si="5"/>
        <v>0</v>
      </c>
      <c r="X51" s="749"/>
      <c r="Y51" s="764"/>
    </row>
    <row r="52" spans="1:25" ht="16.5">
      <c r="A52" s="740">
        <v>44</v>
      </c>
      <c r="B52" s="765" t="s">
        <v>104</v>
      </c>
      <c r="C52" s="744">
        <v>1</v>
      </c>
      <c r="D52" s="766">
        <v>1</v>
      </c>
      <c r="E52" s="745">
        <f t="shared" si="1"/>
        <v>100</v>
      </c>
      <c r="F52" s="746">
        <v>1</v>
      </c>
      <c r="G52" s="746">
        <v>0</v>
      </c>
      <c r="H52" s="747">
        <v>0</v>
      </c>
      <c r="I52" s="748">
        <f t="shared" si="0"/>
        <v>1</v>
      </c>
      <c r="J52" s="749">
        <v>1</v>
      </c>
      <c r="K52" s="748">
        <f t="shared" si="2"/>
        <v>100</v>
      </c>
      <c r="L52" s="749">
        <v>0</v>
      </c>
      <c r="M52" s="748"/>
      <c r="N52" s="750">
        <v>0</v>
      </c>
      <c r="O52" s="748"/>
      <c r="P52" s="751">
        <f t="shared" si="3"/>
        <v>1</v>
      </c>
      <c r="Q52" s="756">
        <v>0</v>
      </c>
      <c r="R52" s="751">
        <f t="shared" si="4"/>
        <v>0</v>
      </c>
      <c r="S52" s="756">
        <v>0</v>
      </c>
      <c r="T52" s="751"/>
      <c r="U52" s="756">
        <v>0</v>
      </c>
      <c r="V52" s="751"/>
      <c r="W52" s="751">
        <f t="shared" si="5"/>
        <v>0</v>
      </c>
      <c r="X52" s="749"/>
      <c r="Y52" s="764"/>
    </row>
    <row r="53" spans="1:25" ht="16.5">
      <c r="A53" s="739">
        <v>45</v>
      </c>
      <c r="B53" s="765" t="s">
        <v>105</v>
      </c>
      <c r="C53" s="744">
        <v>1</v>
      </c>
      <c r="D53" s="766">
        <v>1</v>
      </c>
      <c r="E53" s="745">
        <f t="shared" si="1"/>
        <v>100</v>
      </c>
      <c r="F53" s="746">
        <v>5</v>
      </c>
      <c r="G53" s="746">
        <v>0</v>
      </c>
      <c r="H53" s="747">
        <v>0</v>
      </c>
      <c r="I53" s="748">
        <f t="shared" si="0"/>
        <v>5</v>
      </c>
      <c r="J53" s="749">
        <v>5</v>
      </c>
      <c r="K53" s="748">
        <f t="shared" si="2"/>
        <v>100</v>
      </c>
      <c r="L53" s="749">
        <v>0</v>
      </c>
      <c r="M53" s="748"/>
      <c r="N53" s="750">
        <v>0</v>
      </c>
      <c r="O53" s="748"/>
      <c r="P53" s="751">
        <f t="shared" si="3"/>
        <v>5</v>
      </c>
      <c r="Q53" s="756">
        <v>0</v>
      </c>
      <c r="R53" s="751">
        <f t="shared" si="4"/>
        <v>0</v>
      </c>
      <c r="S53" s="756">
        <v>0</v>
      </c>
      <c r="T53" s="751"/>
      <c r="U53" s="756">
        <v>0</v>
      </c>
      <c r="V53" s="751"/>
      <c r="W53" s="751">
        <f t="shared" si="5"/>
        <v>0</v>
      </c>
      <c r="X53" s="749"/>
      <c r="Y53" s="764"/>
    </row>
    <row r="54" spans="1:25" ht="16.5">
      <c r="A54" s="739">
        <v>46</v>
      </c>
      <c r="B54" s="765" t="s">
        <v>106</v>
      </c>
      <c r="C54" s="744">
        <v>1</v>
      </c>
      <c r="D54" s="766">
        <v>1</v>
      </c>
      <c r="E54" s="745">
        <f t="shared" si="1"/>
        <v>100</v>
      </c>
      <c r="F54" s="746">
        <v>2</v>
      </c>
      <c r="G54" s="746">
        <v>0</v>
      </c>
      <c r="H54" s="747">
        <v>0</v>
      </c>
      <c r="I54" s="748">
        <f t="shared" si="0"/>
        <v>2</v>
      </c>
      <c r="J54" s="749">
        <v>2</v>
      </c>
      <c r="K54" s="748">
        <f t="shared" si="2"/>
        <v>100</v>
      </c>
      <c r="L54" s="749">
        <v>0</v>
      </c>
      <c r="M54" s="748"/>
      <c r="N54" s="750">
        <v>0</v>
      </c>
      <c r="O54" s="748"/>
      <c r="P54" s="751">
        <f t="shared" si="3"/>
        <v>2</v>
      </c>
      <c r="Q54" s="756">
        <v>0</v>
      </c>
      <c r="R54" s="751">
        <f t="shared" si="4"/>
        <v>0</v>
      </c>
      <c r="S54" s="756">
        <v>0</v>
      </c>
      <c r="T54" s="751"/>
      <c r="U54" s="756">
        <v>0</v>
      </c>
      <c r="V54" s="751"/>
      <c r="W54" s="751">
        <f t="shared" si="5"/>
        <v>0</v>
      </c>
      <c r="X54" s="749"/>
      <c r="Y54" s="764"/>
    </row>
    <row r="55" spans="1:25" ht="16.5">
      <c r="A55" s="740">
        <v>47</v>
      </c>
      <c r="B55" s="765" t="s">
        <v>107</v>
      </c>
      <c r="C55" s="744">
        <v>1</v>
      </c>
      <c r="D55" s="766"/>
      <c r="E55" s="745">
        <f t="shared" si="1"/>
        <v>0</v>
      </c>
      <c r="F55" s="746">
        <v>0</v>
      </c>
      <c r="G55" s="746">
        <v>0</v>
      </c>
      <c r="H55" s="747">
        <v>0</v>
      </c>
      <c r="I55" s="748">
        <f t="shared" si="0"/>
        <v>0</v>
      </c>
      <c r="J55" s="749">
        <v>0</v>
      </c>
      <c r="K55" s="748"/>
      <c r="L55" s="749">
        <v>0</v>
      </c>
      <c r="M55" s="748"/>
      <c r="N55" s="750">
        <v>0</v>
      </c>
      <c r="O55" s="748"/>
      <c r="P55" s="751">
        <f t="shared" si="3"/>
        <v>0</v>
      </c>
      <c r="Q55" s="756">
        <v>0</v>
      </c>
      <c r="R55" s="751"/>
      <c r="S55" s="756">
        <v>0</v>
      </c>
      <c r="T55" s="751"/>
      <c r="U55" s="756">
        <v>0</v>
      </c>
      <c r="V55" s="751"/>
      <c r="W55" s="751">
        <f t="shared" si="5"/>
        <v>0</v>
      </c>
      <c r="X55" s="749"/>
      <c r="Y55" s="764"/>
    </row>
    <row r="56" spans="1:25" ht="16.5">
      <c r="A56" s="739">
        <v>48</v>
      </c>
      <c r="B56" s="765" t="s">
        <v>108</v>
      </c>
      <c r="C56" s="744">
        <v>1</v>
      </c>
      <c r="D56" s="766">
        <v>0</v>
      </c>
      <c r="E56" s="745">
        <f t="shared" si="1"/>
        <v>0</v>
      </c>
      <c r="F56" s="746">
        <v>0</v>
      </c>
      <c r="G56" s="746">
        <v>0</v>
      </c>
      <c r="H56" s="747">
        <v>0</v>
      </c>
      <c r="I56" s="748">
        <f t="shared" si="0"/>
        <v>0</v>
      </c>
      <c r="J56" s="749">
        <v>0</v>
      </c>
      <c r="K56" s="748"/>
      <c r="L56" s="749">
        <v>0</v>
      </c>
      <c r="M56" s="748"/>
      <c r="N56" s="750">
        <v>0</v>
      </c>
      <c r="O56" s="748"/>
      <c r="P56" s="751">
        <f t="shared" si="3"/>
        <v>0</v>
      </c>
      <c r="Q56" s="756">
        <v>0</v>
      </c>
      <c r="R56" s="751"/>
      <c r="S56" s="756">
        <v>0</v>
      </c>
      <c r="T56" s="751"/>
      <c r="U56" s="756">
        <v>0</v>
      </c>
      <c r="V56" s="751"/>
      <c r="W56" s="751">
        <f t="shared" si="5"/>
        <v>0</v>
      </c>
      <c r="X56" s="749"/>
      <c r="Y56" s="764"/>
    </row>
    <row r="57" spans="1:25" ht="16.5">
      <c r="A57" s="739">
        <v>49</v>
      </c>
      <c r="B57" s="765" t="s">
        <v>109</v>
      </c>
      <c r="C57" s="744">
        <v>1</v>
      </c>
      <c r="D57" s="766">
        <v>1</v>
      </c>
      <c r="E57" s="745">
        <f t="shared" si="1"/>
        <v>100</v>
      </c>
      <c r="F57" s="746">
        <v>2</v>
      </c>
      <c r="G57" s="746">
        <v>0</v>
      </c>
      <c r="H57" s="747">
        <v>0</v>
      </c>
      <c r="I57" s="748">
        <f t="shared" si="0"/>
        <v>2</v>
      </c>
      <c r="J57" s="749">
        <v>2</v>
      </c>
      <c r="K57" s="748">
        <f t="shared" si="2"/>
        <v>100</v>
      </c>
      <c r="L57" s="749">
        <v>0</v>
      </c>
      <c r="M57" s="748"/>
      <c r="N57" s="750">
        <v>0</v>
      </c>
      <c r="O57" s="748"/>
      <c r="P57" s="751">
        <f t="shared" si="3"/>
        <v>2</v>
      </c>
      <c r="Q57" s="756">
        <v>0</v>
      </c>
      <c r="R57" s="751">
        <f t="shared" si="4"/>
        <v>0</v>
      </c>
      <c r="S57" s="756">
        <v>0</v>
      </c>
      <c r="T57" s="751"/>
      <c r="U57" s="756">
        <v>0</v>
      </c>
      <c r="V57" s="751"/>
      <c r="W57" s="751">
        <f t="shared" si="5"/>
        <v>0</v>
      </c>
      <c r="X57" s="749"/>
      <c r="Y57" s="764"/>
    </row>
    <row r="58" spans="1:25" ht="16.5">
      <c r="A58" s="740">
        <v>50</v>
      </c>
      <c r="B58" s="765" t="s">
        <v>110</v>
      </c>
      <c r="C58" s="744">
        <v>1</v>
      </c>
      <c r="D58" s="766">
        <v>1</v>
      </c>
      <c r="E58" s="745">
        <f t="shared" si="1"/>
        <v>100</v>
      </c>
      <c r="F58" s="746">
        <v>6</v>
      </c>
      <c r="G58" s="746">
        <v>0</v>
      </c>
      <c r="H58" s="747">
        <v>0</v>
      </c>
      <c r="I58" s="748">
        <f t="shared" si="0"/>
        <v>6</v>
      </c>
      <c r="J58" s="749">
        <v>6</v>
      </c>
      <c r="K58" s="748">
        <f t="shared" si="2"/>
        <v>100</v>
      </c>
      <c r="L58" s="749">
        <v>0</v>
      </c>
      <c r="M58" s="748"/>
      <c r="N58" s="750">
        <v>0</v>
      </c>
      <c r="O58" s="748"/>
      <c r="P58" s="751">
        <f t="shared" si="3"/>
        <v>6</v>
      </c>
      <c r="Q58" s="756">
        <v>0</v>
      </c>
      <c r="R58" s="751">
        <f t="shared" si="4"/>
        <v>0</v>
      </c>
      <c r="S58" s="756">
        <v>0</v>
      </c>
      <c r="T58" s="751"/>
      <c r="U58" s="756">
        <v>0</v>
      </c>
      <c r="V58" s="751"/>
      <c r="W58" s="751">
        <f t="shared" si="5"/>
        <v>0</v>
      </c>
      <c r="X58" s="749"/>
      <c r="Y58" s="764"/>
    </row>
    <row r="59" spans="1:25" ht="16.5">
      <c r="A59" s="739">
        <v>51</v>
      </c>
      <c r="B59" s="765" t="s">
        <v>111</v>
      </c>
      <c r="C59" s="744">
        <v>1</v>
      </c>
      <c r="D59" s="766"/>
      <c r="E59" s="745">
        <f t="shared" si="1"/>
        <v>0</v>
      </c>
      <c r="F59" s="746">
        <v>0</v>
      </c>
      <c r="G59" s="746">
        <v>0</v>
      </c>
      <c r="H59" s="747">
        <v>0</v>
      </c>
      <c r="I59" s="748">
        <f t="shared" si="0"/>
        <v>0</v>
      </c>
      <c r="J59" s="749">
        <v>0</v>
      </c>
      <c r="K59" s="748"/>
      <c r="L59" s="749">
        <v>0</v>
      </c>
      <c r="M59" s="748"/>
      <c r="N59" s="750">
        <v>0</v>
      </c>
      <c r="O59" s="748"/>
      <c r="P59" s="751">
        <f t="shared" si="3"/>
        <v>0</v>
      </c>
      <c r="Q59" s="756">
        <v>0</v>
      </c>
      <c r="R59" s="751"/>
      <c r="S59" s="756">
        <v>0</v>
      </c>
      <c r="T59" s="751"/>
      <c r="U59" s="756">
        <v>0</v>
      </c>
      <c r="V59" s="751"/>
      <c r="W59" s="751">
        <f t="shared" si="5"/>
        <v>0</v>
      </c>
      <c r="X59" s="749"/>
      <c r="Y59" s="764"/>
    </row>
    <row r="60" spans="1:25" ht="16.5">
      <c r="A60" s="739">
        <v>52</v>
      </c>
      <c r="B60" s="765" t="s">
        <v>112</v>
      </c>
      <c r="C60" s="744">
        <v>1</v>
      </c>
      <c r="D60" s="766">
        <v>1</v>
      </c>
      <c r="E60" s="745">
        <f t="shared" si="1"/>
        <v>100</v>
      </c>
      <c r="F60" s="746">
        <v>13</v>
      </c>
      <c r="G60" s="746">
        <v>1</v>
      </c>
      <c r="H60" s="747">
        <v>0</v>
      </c>
      <c r="I60" s="748">
        <f t="shared" si="0"/>
        <v>14</v>
      </c>
      <c r="J60" s="749">
        <v>13</v>
      </c>
      <c r="K60" s="748">
        <f t="shared" si="2"/>
        <v>100</v>
      </c>
      <c r="L60" s="749">
        <v>1</v>
      </c>
      <c r="M60" s="748">
        <f>L60/G60*100</f>
        <v>100</v>
      </c>
      <c r="N60" s="750">
        <v>0</v>
      </c>
      <c r="O60" s="748"/>
      <c r="P60" s="751">
        <f t="shared" si="3"/>
        <v>14</v>
      </c>
      <c r="Q60" s="756">
        <v>0</v>
      </c>
      <c r="R60" s="751">
        <f t="shared" si="4"/>
        <v>0</v>
      </c>
      <c r="S60" s="756">
        <v>0</v>
      </c>
      <c r="T60" s="751">
        <f>S60/G60*100</f>
        <v>0</v>
      </c>
      <c r="U60" s="756">
        <v>0</v>
      </c>
      <c r="V60" s="751"/>
      <c r="W60" s="751">
        <f t="shared" si="5"/>
        <v>0</v>
      </c>
      <c r="X60" s="749"/>
      <c r="Y60" s="764"/>
    </row>
    <row r="61" spans="1:25" ht="16.5">
      <c r="A61" s="740">
        <v>53</v>
      </c>
      <c r="B61" s="765" t="s">
        <v>113</v>
      </c>
      <c r="C61" s="744">
        <v>1</v>
      </c>
      <c r="D61" s="766">
        <v>1</v>
      </c>
      <c r="E61" s="745">
        <f t="shared" si="1"/>
        <v>100</v>
      </c>
      <c r="F61" s="746">
        <v>4</v>
      </c>
      <c r="G61" s="746">
        <v>0</v>
      </c>
      <c r="H61" s="747">
        <v>0</v>
      </c>
      <c r="I61" s="748">
        <f t="shared" si="0"/>
        <v>4</v>
      </c>
      <c r="J61" s="749">
        <v>3</v>
      </c>
      <c r="K61" s="748">
        <f t="shared" si="2"/>
        <v>75</v>
      </c>
      <c r="L61" s="749">
        <v>0</v>
      </c>
      <c r="M61" s="748"/>
      <c r="N61" s="750">
        <v>0</v>
      </c>
      <c r="O61" s="748"/>
      <c r="P61" s="751">
        <f t="shared" si="3"/>
        <v>3</v>
      </c>
      <c r="Q61" s="756">
        <v>0</v>
      </c>
      <c r="R61" s="751">
        <f t="shared" si="4"/>
        <v>0</v>
      </c>
      <c r="S61" s="756">
        <v>0</v>
      </c>
      <c r="T61" s="751"/>
      <c r="U61" s="756">
        <v>0</v>
      </c>
      <c r="V61" s="751"/>
      <c r="W61" s="751">
        <f t="shared" si="5"/>
        <v>0</v>
      </c>
      <c r="X61" s="749"/>
      <c r="Y61" s="764"/>
    </row>
    <row r="62" spans="1:25" ht="16.5">
      <c r="A62" s="739">
        <v>54</v>
      </c>
      <c r="B62" s="765" t="s">
        <v>114</v>
      </c>
      <c r="C62" s="744">
        <v>1</v>
      </c>
      <c r="D62" s="766"/>
      <c r="E62" s="745">
        <f t="shared" si="1"/>
        <v>0</v>
      </c>
      <c r="F62" s="746">
        <v>0</v>
      </c>
      <c r="G62" s="746">
        <v>0</v>
      </c>
      <c r="H62" s="747">
        <v>0</v>
      </c>
      <c r="I62" s="748">
        <f t="shared" si="0"/>
        <v>0</v>
      </c>
      <c r="J62" s="749">
        <v>0</v>
      </c>
      <c r="K62" s="748"/>
      <c r="L62" s="749">
        <v>0</v>
      </c>
      <c r="M62" s="748"/>
      <c r="N62" s="750">
        <v>0</v>
      </c>
      <c r="O62" s="748"/>
      <c r="P62" s="751">
        <f t="shared" si="3"/>
        <v>0</v>
      </c>
      <c r="Q62" s="756">
        <v>0</v>
      </c>
      <c r="R62" s="751"/>
      <c r="S62" s="756">
        <v>0</v>
      </c>
      <c r="T62" s="751"/>
      <c r="U62" s="756">
        <v>0</v>
      </c>
      <c r="V62" s="751"/>
      <c r="W62" s="751">
        <f t="shared" si="5"/>
        <v>0</v>
      </c>
      <c r="X62" s="749"/>
      <c r="Y62" s="764"/>
    </row>
    <row r="63" spans="1:25" ht="16.5">
      <c r="A63" s="739">
        <v>55</v>
      </c>
      <c r="B63" s="765" t="s">
        <v>115</v>
      </c>
      <c r="C63" s="744">
        <v>1</v>
      </c>
      <c r="D63" s="766">
        <v>1</v>
      </c>
      <c r="E63" s="745">
        <f t="shared" si="1"/>
        <v>100</v>
      </c>
      <c r="F63" s="746">
        <v>2</v>
      </c>
      <c r="G63" s="746">
        <v>0</v>
      </c>
      <c r="H63" s="747">
        <v>0</v>
      </c>
      <c r="I63" s="748">
        <f t="shared" si="0"/>
        <v>2</v>
      </c>
      <c r="J63" s="749">
        <v>1</v>
      </c>
      <c r="K63" s="748">
        <f t="shared" si="2"/>
        <v>50</v>
      </c>
      <c r="L63" s="749">
        <v>0</v>
      </c>
      <c r="M63" s="748"/>
      <c r="N63" s="750">
        <v>0</v>
      </c>
      <c r="O63" s="748"/>
      <c r="P63" s="751">
        <f t="shared" si="3"/>
        <v>1</v>
      </c>
      <c r="Q63" s="756">
        <v>0</v>
      </c>
      <c r="R63" s="751">
        <f t="shared" si="4"/>
        <v>0</v>
      </c>
      <c r="S63" s="756">
        <v>0</v>
      </c>
      <c r="T63" s="751"/>
      <c r="U63" s="756">
        <v>0</v>
      </c>
      <c r="V63" s="751"/>
      <c r="W63" s="751">
        <f t="shared" si="5"/>
        <v>0</v>
      </c>
      <c r="X63" s="749"/>
      <c r="Y63" s="764"/>
    </row>
    <row r="64" spans="1:25" ht="16.5">
      <c r="A64" s="740">
        <v>56</v>
      </c>
      <c r="B64" s="765" t="s">
        <v>116</v>
      </c>
      <c r="C64" s="744">
        <v>1</v>
      </c>
      <c r="D64" s="766">
        <v>1</v>
      </c>
      <c r="E64" s="745">
        <f t="shared" si="1"/>
        <v>100</v>
      </c>
      <c r="F64" s="746">
        <v>3</v>
      </c>
      <c r="G64" s="746">
        <v>1</v>
      </c>
      <c r="H64" s="747">
        <v>0</v>
      </c>
      <c r="I64" s="748">
        <f t="shared" si="0"/>
        <v>4</v>
      </c>
      <c r="J64" s="749">
        <v>2</v>
      </c>
      <c r="K64" s="748">
        <f t="shared" si="2"/>
        <v>66.66666666666666</v>
      </c>
      <c r="L64" s="749">
        <v>1</v>
      </c>
      <c r="M64" s="748">
        <f>L64/G64*100</f>
        <v>100</v>
      </c>
      <c r="N64" s="750">
        <v>0</v>
      </c>
      <c r="O64" s="748"/>
      <c r="P64" s="751">
        <f t="shared" si="3"/>
        <v>3</v>
      </c>
      <c r="Q64" s="756">
        <v>0</v>
      </c>
      <c r="R64" s="751">
        <f t="shared" si="4"/>
        <v>0</v>
      </c>
      <c r="S64" s="756">
        <v>0</v>
      </c>
      <c r="T64" s="751">
        <f>S64/G64*100</f>
        <v>0</v>
      </c>
      <c r="U64" s="756">
        <v>0</v>
      </c>
      <c r="V64" s="751"/>
      <c r="W64" s="751">
        <f t="shared" si="5"/>
        <v>0</v>
      </c>
      <c r="X64" s="749"/>
      <c r="Y64" s="764"/>
    </row>
    <row r="65" spans="1:25" ht="16.5">
      <c r="A65" s="739">
        <v>57</v>
      </c>
      <c r="B65" s="765" t="s">
        <v>117</v>
      </c>
      <c r="C65" s="744">
        <v>1</v>
      </c>
      <c r="D65" s="766"/>
      <c r="E65" s="745">
        <f t="shared" si="1"/>
        <v>0</v>
      </c>
      <c r="F65" s="746">
        <v>0</v>
      </c>
      <c r="G65" s="746">
        <v>0</v>
      </c>
      <c r="H65" s="747">
        <v>0</v>
      </c>
      <c r="I65" s="748">
        <f t="shared" si="0"/>
        <v>0</v>
      </c>
      <c r="J65" s="749">
        <v>0</v>
      </c>
      <c r="K65" s="748"/>
      <c r="L65" s="749">
        <v>0</v>
      </c>
      <c r="M65" s="748"/>
      <c r="N65" s="750">
        <v>0</v>
      </c>
      <c r="O65" s="748"/>
      <c r="P65" s="751">
        <f t="shared" si="3"/>
        <v>0</v>
      </c>
      <c r="Q65" s="756">
        <v>0</v>
      </c>
      <c r="R65" s="751"/>
      <c r="S65" s="756">
        <v>0</v>
      </c>
      <c r="T65" s="751"/>
      <c r="U65" s="756">
        <v>0</v>
      </c>
      <c r="V65" s="751"/>
      <c r="W65" s="751">
        <f t="shared" si="5"/>
        <v>0</v>
      </c>
      <c r="X65" s="749"/>
      <c r="Y65" s="764"/>
    </row>
    <row r="66" spans="1:25" ht="16.5">
      <c r="A66" s="739">
        <v>58</v>
      </c>
      <c r="B66" s="765" t="s">
        <v>118</v>
      </c>
      <c r="C66" s="744">
        <v>1</v>
      </c>
      <c r="D66" s="766">
        <v>1</v>
      </c>
      <c r="E66" s="745">
        <f t="shared" si="1"/>
        <v>100</v>
      </c>
      <c r="F66" s="746">
        <v>2</v>
      </c>
      <c r="G66" s="746">
        <v>0</v>
      </c>
      <c r="H66" s="747">
        <v>0</v>
      </c>
      <c r="I66" s="748">
        <f t="shared" si="0"/>
        <v>2</v>
      </c>
      <c r="J66" s="749">
        <v>2</v>
      </c>
      <c r="K66" s="748">
        <f t="shared" si="2"/>
        <v>100</v>
      </c>
      <c r="L66" s="749">
        <v>0</v>
      </c>
      <c r="M66" s="748"/>
      <c r="N66" s="750">
        <v>0</v>
      </c>
      <c r="O66" s="748"/>
      <c r="P66" s="751">
        <f t="shared" si="3"/>
        <v>2</v>
      </c>
      <c r="Q66" s="756">
        <v>0</v>
      </c>
      <c r="R66" s="751">
        <f t="shared" si="4"/>
        <v>0</v>
      </c>
      <c r="S66" s="756">
        <v>0</v>
      </c>
      <c r="T66" s="751"/>
      <c r="U66" s="756">
        <v>0</v>
      </c>
      <c r="V66" s="751"/>
      <c r="W66" s="751">
        <f t="shared" si="5"/>
        <v>0</v>
      </c>
      <c r="X66" s="749"/>
      <c r="Y66" s="764"/>
    </row>
    <row r="67" spans="1:25" ht="16.5">
      <c r="A67" s="740">
        <v>59</v>
      </c>
      <c r="B67" s="765" t="s">
        <v>119</v>
      </c>
      <c r="C67" s="744">
        <v>1</v>
      </c>
      <c r="D67" s="766">
        <v>1</v>
      </c>
      <c r="E67" s="745">
        <f t="shared" si="1"/>
        <v>100</v>
      </c>
      <c r="F67" s="746">
        <v>2</v>
      </c>
      <c r="G67" s="746">
        <v>1</v>
      </c>
      <c r="H67" s="747">
        <v>0</v>
      </c>
      <c r="I67" s="748">
        <f t="shared" si="0"/>
        <v>3</v>
      </c>
      <c r="J67" s="749">
        <v>2</v>
      </c>
      <c r="K67" s="748"/>
      <c r="L67" s="749">
        <v>1</v>
      </c>
      <c r="M67" s="748">
        <f>L67/G67*100</f>
        <v>100</v>
      </c>
      <c r="N67" s="750">
        <v>0</v>
      </c>
      <c r="O67" s="748"/>
      <c r="P67" s="751">
        <f t="shared" si="3"/>
        <v>3</v>
      </c>
      <c r="Q67" s="756">
        <v>0</v>
      </c>
      <c r="R67" s="751">
        <f t="shared" si="4"/>
        <v>0</v>
      </c>
      <c r="S67" s="756">
        <v>0</v>
      </c>
      <c r="T67" s="751">
        <f>S67/G67*100</f>
        <v>0</v>
      </c>
      <c r="U67" s="756">
        <v>0</v>
      </c>
      <c r="V67" s="751"/>
      <c r="W67" s="751">
        <f t="shared" si="5"/>
        <v>0</v>
      </c>
      <c r="X67" s="749"/>
      <c r="Y67" s="764"/>
    </row>
    <row r="68" spans="1:25" ht="16.5">
      <c r="A68" s="739">
        <v>60</v>
      </c>
      <c r="B68" s="765" t="s">
        <v>120</v>
      </c>
      <c r="C68" s="744">
        <v>1</v>
      </c>
      <c r="D68" s="766"/>
      <c r="E68" s="745">
        <f t="shared" si="1"/>
        <v>0</v>
      </c>
      <c r="F68" s="746">
        <v>0</v>
      </c>
      <c r="G68" s="746">
        <v>0</v>
      </c>
      <c r="H68" s="747">
        <v>0</v>
      </c>
      <c r="I68" s="748">
        <f t="shared" si="0"/>
        <v>0</v>
      </c>
      <c r="J68" s="749">
        <v>0</v>
      </c>
      <c r="K68" s="748"/>
      <c r="L68" s="749">
        <v>0</v>
      </c>
      <c r="M68" s="748"/>
      <c r="N68" s="750">
        <v>0</v>
      </c>
      <c r="O68" s="748"/>
      <c r="P68" s="751">
        <f t="shared" si="3"/>
        <v>0</v>
      </c>
      <c r="Q68" s="756">
        <v>0</v>
      </c>
      <c r="R68" s="751"/>
      <c r="S68" s="756">
        <v>0</v>
      </c>
      <c r="T68" s="751"/>
      <c r="U68" s="756">
        <v>0</v>
      </c>
      <c r="V68" s="751"/>
      <c r="W68" s="751">
        <f t="shared" si="5"/>
        <v>0</v>
      </c>
      <c r="X68" s="749"/>
      <c r="Y68" s="764"/>
    </row>
    <row r="69" spans="1:25" ht="16.5">
      <c r="A69" s="739">
        <v>61</v>
      </c>
      <c r="B69" s="765" t="s">
        <v>121</v>
      </c>
      <c r="C69" s="744">
        <v>1</v>
      </c>
      <c r="D69" s="766"/>
      <c r="E69" s="745">
        <f t="shared" si="1"/>
        <v>0</v>
      </c>
      <c r="F69" s="746">
        <v>0</v>
      </c>
      <c r="G69" s="746">
        <v>0</v>
      </c>
      <c r="H69" s="747">
        <v>0</v>
      </c>
      <c r="I69" s="748">
        <f t="shared" si="0"/>
        <v>0</v>
      </c>
      <c r="J69" s="749">
        <v>0</v>
      </c>
      <c r="K69" s="748"/>
      <c r="L69" s="749">
        <v>0</v>
      </c>
      <c r="M69" s="748"/>
      <c r="N69" s="750">
        <v>0</v>
      </c>
      <c r="O69" s="748"/>
      <c r="P69" s="751">
        <f t="shared" si="3"/>
        <v>0</v>
      </c>
      <c r="Q69" s="756">
        <v>0</v>
      </c>
      <c r="R69" s="751"/>
      <c r="S69" s="756">
        <v>0</v>
      </c>
      <c r="T69" s="751"/>
      <c r="U69" s="756">
        <v>0</v>
      </c>
      <c r="V69" s="751"/>
      <c r="W69" s="751">
        <f t="shared" si="5"/>
        <v>0</v>
      </c>
      <c r="X69" s="749"/>
      <c r="Y69" s="764"/>
    </row>
    <row r="70" spans="1:25" ht="16.5">
      <c r="A70" s="740">
        <v>62</v>
      </c>
      <c r="B70" s="765" t="s">
        <v>122</v>
      </c>
      <c r="C70" s="744">
        <v>1</v>
      </c>
      <c r="D70" s="766">
        <v>1</v>
      </c>
      <c r="E70" s="745">
        <f t="shared" si="1"/>
        <v>100</v>
      </c>
      <c r="F70" s="746">
        <v>3</v>
      </c>
      <c r="G70" s="746">
        <v>0</v>
      </c>
      <c r="H70" s="747">
        <v>0</v>
      </c>
      <c r="I70" s="748">
        <f t="shared" si="0"/>
        <v>3</v>
      </c>
      <c r="J70" s="749">
        <v>3</v>
      </c>
      <c r="K70" s="748">
        <f t="shared" si="2"/>
        <v>100</v>
      </c>
      <c r="L70" s="749">
        <v>0</v>
      </c>
      <c r="M70" s="748"/>
      <c r="N70" s="750">
        <v>0</v>
      </c>
      <c r="O70" s="748"/>
      <c r="P70" s="751">
        <f t="shared" si="3"/>
        <v>3</v>
      </c>
      <c r="Q70" s="756">
        <v>0</v>
      </c>
      <c r="R70" s="751">
        <f t="shared" si="4"/>
        <v>0</v>
      </c>
      <c r="S70" s="756">
        <v>0</v>
      </c>
      <c r="T70" s="751"/>
      <c r="U70" s="756">
        <v>0</v>
      </c>
      <c r="V70" s="751"/>
      <c r="W70" s="751">
        <f t="shared" si="5"/>
        <v>0</v>
      </c>
      <c r="X70" s="749"/>
      <c r="Y70" s="764"/>
    </row>
    <row r="71" spans="1:25" ht="16.5">
      <c r="A71" s="739">
        <v>63</v>
      </c>
      <c r="B71" s="765" t="s">
        <v>123</v>
      </c>
      <c r="C71" s="744">
        <v>1</v>
      </c>
      <c r="D71" s="766">
        <v>1</v>
      </c>
      <c r="E71" s="745">
        <f t="shared" si="1"/>
        <v>100</v>
      </c>
      <c r="F71" s="746">
        <v>5</v>
      </c>
      <c r="G71" s="746">
        <v>0</v>
      </c>
      <c r="H71" s="747">
        <v>0</v>
      </c>
      <c r="I71" s="748">
        <f t="shared" si="0"/>
        <v>5</v>
      </c>
      <c r="J71" s="749">
        <v>5</v>
      </c>
      <c r="K71" s="748">
        <f t="shared" si="2"/>
        <v>100</v>
      </c>
      <c r="L71" s="749">
        <v>0</v>
      </c>
      <c r="M71" s="748"/>
      <c r="N71" s="750">
        <v>0</v>
      </c>
      <c r="O71" s="748"/>
      <c r="P71" s="751">
        <f t="shared" si="3"/>
        <v>5</v>
      </c>
      <c r="Q71" s="756">
        <v>0</v>
      </c>
      <c r="R71" s="751">
        <f t="shared" si="4"/>
        <v>0</v>
      </c>
      <c r="S71" s="756">
        <v>0</v>
      </c>
      <c r="T71" s="751"/>
      <c r="U71" s="756">
        <v>0</v>
      </c>
      <c r="V71" s="751"/>
      <c r="W71" s="751">
        <f t="shared" si="5"/>
        <v>0</v>
      </c>
      <c r="X71" s="749"/>
      <c r="Y71" s="764"/>
    </row>
    <row r="72" spans="1:25" ht="16.5">
      <c r="A72" s="739">
        <v>64</v>
      </c>
      <c r="B72" s="765" t="s">
        <v>124</v>
      </c>
      <c r="C72" s="744">
        <v>1</v>
      </c>
      <c r="D72" s="766">
        <v>1</v>
      </c>
      <c r="E72" s="745">
        <f t="shared" si="1"/>
        <v>100</v>
      </c>
      <c r="F72" s="746">
        <v>3</v>
      </c>
      <c r="G72" s="746">
        <v>2</v>
      </c>
      <c r="H72" s="747">
        <v>0</v>
      </c>
      <c r="I72" s="748">
        <f t="shared" si="0"/>
        <v>5</v>
      </c>
      <c r="J72" s="749">
        <v>3</v>
      </c>
      <c r="K72" s="748">
        <f t="shared" si="2"/>
        <v>100</v>
      </c>
      <c r="L72" s="749">
        <v>1</v>
      </c>
      <c r="M72" s="748">
        <f>L72/G72*100</f>
        <v>50</v>
      </c>
      <c r="N72" s="750">
        <v>0</v>
      </c>
      <c r="O72" s="748"/>
      <c r="P72" s="751">
        <f t="shared" si="3"/>
        <v>4</v>
      </c>
      <c r="Q72" s="756">
        <v>0</v>
      </c>
      <c r="R72" s="751">
        <f t="shared" si="4"/>
        <v>0</v>
      </c>
      <c r="S72" s="756">
        <v>0</v>
      </c>
      <c r="T72" s="751">
        <f>S72/G72*100</f>
        <v>0</v>
      </c>
      <c r="U72" s="756">
        <v>0</v>
      </c>
      <c r="V72" s="751"/>
      <c r="W72" s="751">
        <f t="shared" si="5"/>
        <v>0</v>
      </c>
      <c r="X72" s="749"/>
      <c r="Y72" s="764"/>
    </row>
    <row r="73" spans="1:25" ht="16.5">
      <c r="A73" s="740">
        <v>65</v>
      </c>
      <c r="B73" s="765" t="s">
        <v>125</v>
      </c>
      <c r="C73" s="744">
        <v>1</v>
      </c>
      <c r="D73" s="766">
        <v>1</v>
      </c>
      <c r="E73" s="745">
        <f t="shared" si="1"/>
        <v>100</v>
      </c>
      <c r="F73" s="746">
        <v>1</v>
      </c>
      <c r="G73" s="746">
        <v>0</v>
      </c>
      <c r="H73" s="747">
        <v>0</v>
      </c>
      <c r="I73" s="748">
        <f aca="true" t="shared" si="6" ref="I73:I81">H73+F73+G73</f>
        <v>1</v>
      </c>
      <c r="J73" s="749">
        <v>1</v>
      </c>
      <c r="K73" s="748">
        <f t="shared" si="2"/>
        <v>100</v>
      </c>
      <c r="L73" s="749">
        <v>0</v>
      </c>
      <c r="M73" s="748"/>
      <c r="N73" s="750">
        <v>0</v>
      </c>
      <c r="O73" s="748"/>
      <c r="P73" s="751">
        <f t="shared" si="3"/>
        <v>1</v>
      </c>
      <c r="Q73" s="756">
        <v>0</v>
      </c>
      <c r="R73" s="751">
        <f t="shared" si="4"/>
        <v>0</v>
      </c>
      <c r="S73" s="756">
        <v>0</v>
      </c>
      <c r="T73" s="751"/>
      <c r="U73" s="756">
        <v>0</v>
      </c>
      <c r="V73" s="751"/>
      <c r="W73" s="751">
        <f t="shared" si="5"/>
        <v>0</v>
      </c>
      <c r="X73" s="749"/>
      <c r="Y73" s="764"/>
    </row>
    <row r="74" spans="1:25" ht="16.5">
      <c r="A74" s="739">
        <v>66</v>
      </c>
      <c r="B74" s="765" t="s">
        <v>98</v>
      </c>
      <c r="C74" s="744">
        <v>1</v>
      </c>
      <c r="D74" s="766">
        <v>1</v>
      </c>
      <c r="E74" s="745">
        <f aca="true" t="shared" si="7" ref="E74:E81">D74/C74*100</f>
        <v>100</v>
      </c>
      <c r="F74" s="746">
        <v>3</v>
      </c>
      <c r="G74" s="746">
        <v>0</v>
      </c>
      <c r="H74" s="747">
        <v>0</v>
      </c>
      <c r="I74" s="748">
        <f t="shared" si="6"/>
        <v>3</v>
      </c>
      <c r="J74" s="749">
        <v>3</v>
      </c>
      <c r="K74" s="748">
        <f aca="true" t="shared" si="8" ref="K74:K81">J74/F74*100</f>
        <v>100</v>
      </c>
      <c r="L74" s="749">
        <v>0</v>
      </c>
      <c r="M74" s="748"/>
      <c r="N74" s="750">
        <v>0</v>
      </c>
      <c r="O74" s="748"/>
      <c r="P74" s="751">
        <f aca="true" t="shared" si="9" ref="P74:P81">J74+L74+N74</f>
        <v>3</v>
      </c>
      <c r="Q74" s="756">
        <v>0</v>
      </c>
      <c r="R74" s="751">
        <f aca="true" t="shared" si="10" ref="R74:R81">Q74/F74*100</f>
        <v>0</v>
      </c>
      <c r="S74" s="756">
        <v>0</v>
      </c>
      <c r="T74" s="751"/>
      <c r="U74" s="756">
        <v>0</v>
      </c>
      <c r="V74" s="751"/>
      <c r="W74" s="751">
        <f aca="true" t="shared" si="11" ref="W74:W81">Q74+S74+U74</f>
        <v>0</v>
      </c>
      <c r="X74" s="749"/>
      <c r="Y74" s="764"/>
    </row>
    <row r="75" spans="1:25" ht="16.5">
      <c r="A75" s="739">
        <v>67</v>
      </c>
      <c r="B75" s="765" t="s">
        <v>126</v>
      </c>
      <c r="C75" s="744">
        <v>1</v>
      </c>
      <c r="D75" s="766">
        <v>1</v>
      </c>
      <c r="E75" s="745">
        <f t="shared" si="7"/>
        <v>100</v>
      </c>
      <c r="F75" s="746">
        <v>1</v>
      </c>
      <c r="G75" s="746">
        <v>0</v>
      </c>
      <c r="H75" s="747">
        <v>0</v>
      </c>
      <c r="I75" s="748">
        <f t="shared" si="6"/>
        <v>1</v>
      </c>
      <c r="J75" s="749">
        <v>1</v>
      </c>
      <c r="K75" s="748">
        <f t="shared" si="8"/>
        <v>100</v>
      </c>
      <c r="L75" s="749">
        <v>0</v>
      </c>
      <c r="M75" s="748"/>
      <c r="N75" s="750">
        <v>0</v>
      </c>
      <c r="O75" s="748"/>
      <c r="P75" s="751">
        <f t="shared" si="9"/>
        <v>1</v>
      </c>
      <c r="Q75" s="756">
        <v>0</v>
      </c>
      <c r="R75" s="751">
        <f t="shared" si="10"/>
        <v>0</v>
      </c>
      <c r="S75" s="756">
        <v>0</v>
      </c>
      <c r="T75" s="751"/>
      <c r="U75" s="756">
        <v>0</v>
      </c>
      <c r="V75" s="751"/>
      <c r="W75" s="751">
        <f t="shared" si="11"/>
        <v>0</v>
      </c>
      <c r="X75" s="749"/>
      <c r="Y75" s="764"/>
    </row>
    <row r="76" spans="1:25" ht="16.5">
      <c r="A76" s="740">
        <v>68</v>
      </c>
      <c r="B76" s="765" t="s">
        <v>128</v>
      </c>
      <c r="C76" s="744">
        <v>1</v>
      </c>
      <c r="D76" s="766">
        <v>1</v>
      </c>
      <c r="E76" s="745">
        <f t="shared" si="7"/>
        <v>100</v>
      </c>
      <c r="F76" s="746">
        <v>4</v>
      </c>
      <c r="G76" s="746">
        <v>0</v>
      </c>
      <c r="H76" s="747">
        <v>0</v>
      </c>
      <c r="I76" s="748">
        <f t="shared" si="6"/>
        <v>4</v>
      </c>
      <c r="J76" s="749">
        <v>4</v>
      </c>
      <c r="K76" s="748">
        <f t="shared" si="8"/>
        <v>100</v>
      </c>
      <c r="L76" s="749">
        <v>0</v>
      </c>
      <c r="M76" s="748"/>
      <c r="N76" s="750">
        <v>0</v>
      </c>
      <c r="O76" s="748"/>
      <c r="P76" s="751">
        <f t="shared" si="9"/>
        <v>4</v>
      </c>
      <c r="Q76" s="756">
        <v>0</v>
      </c>
      <c r="R76" s="751">
        <f t="shared" si="10"/>
        <v>0</v>
      </c>
      <c r="S76" s="756">
        <v>0</v>
      </c>
      <c r="T76" s="751"/>
      <c r="U76" s="756">
        <v>0</v>
      </c>
      <c r="V76" s="751"/>
      <c r="W76" s="751">
        <f t="shared" si="11"/>
        <v>0</v>
      </c>
      <c r="X76" s="749"/>
      <c r="Y76" s="764"/>
    </row>
    <row r="77" spans="1:25" ht="16.5">
      <c r="A77" s="739">
        <v>69</v>
      </c>
      <c r="B77" s="765" t="s">
        <v>129</v>
      </c>
      <c r="C77" s="744">
        <v>1</v>
      </c>
      <c r="D77" s="766">
        <v>1</v>
      </c>
      <c r="E77" s="745">
        <f t="shared" si="7"/>
        <v>100</v>
      </c>
      <c r="F77" s="746">
        <v>2</v>
      </c>
      <c r="G77" s="746">
        <v>0</v>
      </c>
      <c r="H77" s="747">
        <v>0</v>
      </c>
      <c r="I77" s="748">
        <f t="shared" si="6"/>
        <v>2</v>
      </c>
      <c r="J77" s="749">
        <v>2</v>
      </c>
      <c r="K77" s="748">
        <f t="shared" si="8"/>
        <v>100</v>
      </c>
      <c r="L77" s="749">
        <v>0</v>
      </c>
      <c r="M77" s="748"/>
      <c r="N77" s="750">
        <v>0</v>
      </c>
      <c r="O77" s="748"/>
      <c r="P77" s="751">
        <f t="shared" si="9"/>
        <v>2</v>
      </c>
      <c r="Q77" s="756">
        <v>0</v>
      </c>
      <c r="R77" s="751">
        <f t="shared" si="10"/>
        <v>0</v>
      </c>
      <c r="S77" s="756">
        <v>0</v>
      </c>
      <c r="T77" s="751"/>
      <c r="U77" s="756">
        <v>0</v>
      </c>
      <c r="V77" s="751"/>
      <c r="W77" s="751">
        <f t="shared" si="11"/>
        <v>0</v>
      </c>
      <c r="X77" s="749"/>
      <c r="Y77" s="764"/>
    </row>
    <row r="78" spans="1:25" ht="16.5">
      <c r="A78" s="739">
        <v>70</v>
      </c>
      <c r="B78" s="765" t="s">
        <v>130</v>
      </c>
      <c r="C78" s="744">
        <v>1</v>
      </c>
      <c r="D78" s="766"/>
      <c r="E78" s="745">
        <f t="shared" si="7"/>
        <v>0</v>
      </c>
      <c r="F78" s="746">
        <v>0</v>
      </c>
      <c r="G78" s="746">
        <v>0</v>
      </c>
      <c r="H78" s="747">
        <v>0</v>
      </c>
      <c r="I78" s="748">
        <f t="shared" si="6"/>
        <v>0</v>
      </c>
      <c r="J78" s="749">
        <v>0</v>
      </c>
      <c r="K78" s="748"/>
      <c r="L78" s="749">
        <v>0</v>
      </c>
      <c r="M78" s="748"/>
      <c r="N78" s="750">
        <v>0</v>
      </c>
      <c r="O78" s="748"/>
      <c r="P78" s="751">
        <f t="shared" si="9"/>
        <v>0</v>
      </c>
      <c r="Q78" s="756">
        <v>0</v>
      </c>
      <c r="R78" s="751"/>
      <c r="S78" s="756">
        <v>0</v>
      </c>
      <c r="T78" s="751"/>
      <c r="U78" s="756">
        <v>0</v>
      </c>
      <c r="V78" s="751"/>
      <c r="W78" s="751">
        <f t="shared" si="11"/>
        <v>0</v>
      </c>
      <c r="X78" s="749"/>
      <c r="Y78" s="764"/>
    </row>
    <row r="79" spans="1:25" ht="24.75" customHeight="1">
      <c r="A79" s="740">
        <v>71</v>
      </c>
      <c r="B79" s="765" t="s">
        <v>131</v>
      </c>
      <c r="C79" s="744">
        <v>1</v>
      </c>
      <c r="D79" s="766">
        <v>1</v>
      </c>
      <c r="E79" s="745">
        <f t="shared" si="7"/>
        <v>100</v>
      </c>
      <c r="F79" s="746">
        <v>2</v>
      </c>
      <c r="G79" s="746">
        <v>0</v>
      </c>
      <c r="H79" s="747">
        <v>0</v>
      </c>
      <c r="I79" s="748">
        <f t="shared" si="6"/>
        <v>2</v>
      </c>
      <c r="J79" s="749">
        <v>2</v>
      </c>
      <c r="K79" s="748">
        <f t="shared" si="8"/>
        <v>100</v>
      </c>
      <c r="L79" s="749">
        <v>0</v>
      </c>
      <c r="M79" s="748"/>
      <c r="N79" s="750">
        <v>0</v>
      </c>
      <c r="O79" s="748"/>
      <c r="P79" s="751">
        <f t="shared" si="9"/>
        <v>2</v>
      </c>
      <c r="Q79" s="756">
        <v>0</v>
      </c>
      <c r="R79" s="751">
        <f t="shared" si="10"/>
        <v>0</v>
      </c>
      <c r="S79" s="756">
        <v>0</v>
      </c>
      <c r="T79" s="751"/>
      <c r="U79" s="756">
        <v>0</v>
      </c>
      <c r="V79" s="751"/>
      <c r="W79" s="751">
        <f t="shared" si="11"/>
        <v>0</v>
      </c>
      <c r="X79" s="749"/>
      <c r="Y79" s="764"/>
    </row>
    <row r="80" spans="1:25" ht="25.5" customHeight="1" thickBot="1">
      <c r="A80" s="741">
        <v>72</v>
      </c>
      <c r="B80" s="768" t="s">
        <v>132</v>
      </c>
      <c r="C80" s="769">
        <v>1</v>
      </c>
      <c r="D80" s="770">
        <v>1</v>
      </c>
      <c r="E80" s="782">
        <f t="shared" si="7"/>
        <v>100</v>
      </c>
      <c r="F80" s="771">
        <v>161</v>
      </c>
      <c r="G80" s="771">
        <v>18</v>
      </c>
      <c r="H80" s="772">
        <v>26</v>
      </c>
      <c r="I80" s="783">
        <f t="shared" si="6"/>
        <v>205</v>
      </c>
      <c r="J80" s="773">
        <v>93</v>
      </c>
      <c r="K80" s="783">
        <f t="shared" si="8"/>
        <v>57.7639751552795</v>
      </c>
      <c r="L80" s="773">
        <v>13</v>
      </c>
      <c r="M80" s="783">
        <f>L80/G80*100</f>
        <v>72.22222222222221</v>
      </c>
      <c r="N80" s="774">
        <v>12</v>
      </c>
      <c r="O80" s="783">
        <f>N80/H80*100</f>
        <v>46.15384615384615</v>
      </c>
      <c r="P80" s="775">
        <f t="shared" si="9"/>
        <v>118</v>
      </c>
      <c r="Q80" s="776">
        <v>0</v>
      </c>
      <c r="R80" s="775">
        <f t="shared" si="10"/>
        <v>0</v>
      </c>
      <c r="S80" s="776">
        <v>0</v>
      </c>
      <c r="T80" s="775">
        <f>S80/G80*100</f>
        <v>0</v>
      </c>
      <c r="U80" s="776">
        <v>0</v>
      </c>
      <c r="V80" s="775">
        <f>U80/H80*100</f>
        <v>0</v>
      </c>
      <c r="W80" s="775">
        <f t="shared" si="11"/>
        <v>0</v>
      </c>
      <c r="X80" s="777"/>
      <c r="Y80" s="778"/>
    </row>
    <row r="81" spans="1:25" ht="27" customHeight="1" thickBot="1">
      <c r="A81" s="784"/>
      <c r="B81" s="584" t="s">
        <v>878</v>
      </c>
      <c r="C81" s="584">
        <f>SUM(C9:C80)</f>
        <v>72</v>
      </c>
      <c r="D81" s="584">
        <f>SUM(D9:D80)</f>
        <v>43</v>
      </c>
      <c r="E81" s="788">
        <f t="shared" si="7"/>
        <v>59.72222222222222</v>
      </c>
      <c r="F81" s="584">
        <f>SUM(F9:F80)</f>
        <v>955</v>
      </c>
      <c r="G81" s="584">
        <f>SUM(G9:G80)</f>
        <v>120</v>
      </c>
      <c r="H81" s="785">
        <f>SUM(H9:H80)</f>
        <v>131</v>
      </c>
      <c r="I81" s="291">
        <f t="shared" si="6"/>
        <v>1206</v>
      </c>
      <c r="J81" s="786">
        <f>SUM(J9:J80)</f>
        <v>436</v>
      </c>
      <c r="K81" s="291">
        <f t="shared" si="8"/>
        <v>45.654450261780106</v>
      </c>
      <c r="L81" s="584">
        <f>SUM(L9:L80)</f>
        <v>64</v>
      </c>
      <c r="M81" s="291">
        <f>L81/G81*100</f>
        <v>53.333333333333336</v>
      </c>
      <c r="N81" s="584">
        <f>SUM(N9:N80)</f>
        <v>54</v>
      </c>
      <c r="O81" s="291">
        <f>N81/H81*100</f>
        <v>41.221374045801525</v>
      </c>
      <c r="P81" s="288">
        <f t="shared" si="9"/>
        <v>554</v>
      </c>
      <c r="Q81" s="786">
        <f>SUM(Q9:Q80)</f>
        <v>23</v>
      </c>
      <c r="R81" s="288">
        <f t="shared" si="10"/>
        <v>2.408376963350785</v>
      </c>
      <c r="S81" s="584">
        <f>SUM(S9:S80)</f>
        <v>6</v>
      </c>
      <c r="T81" s="288">
        <f>S81/G81*100</f>
        <v>5</v>
      </c>
      <c r="U81" s="584">
        <f>SUM(U9:U80)</f>
        <v>2</v>
      </c>
      <c r="V81" s="288">
        <f>U81/H81*100</f>
        <v>1.5267175572519083</v>
      </c>
      <c r="W81" s="288">
        <f t="shared" si="11"/>
        <v>31</v>
      </c>
      <c r="X81" s="584">
        <f>SUM(X9:X80)</f>
        <v>0</v>
      </c>
      <c r="Y81" s="787"/>
    </row>
  </sheetData>
  <sheetProtection/>
  <mergeCells count="25">
    <mergeCell ref="X6:X7"/>
    <mergeCell ref="Y6:Y7"/>
    <mergeCell ref="N6:O6"/>
    <mergeCell ref="P6:P7"/>
    <mergeCell ref="Q6:R6"/>
    <mergeCell ref="S6:T6"/>
    <mergeCell ref="U6:V6"/>
    <mergeCell ref="W6:W7"/>
    <mergeCell ref="Q5:W5"/>
    <mergeCell ref="F6:F7"/>
    <mergeCell ref="G6:G7"/>
    <mergeCell ref="H6:H7"/>
    <mergeCell ref="I6:I7"/>
    <mergeCell ref="J6:K6"/>
    <mergeCell ref="L6:M6"/>
    <mergeCell ref="X5:Y5"/>
    <mergeCell ref="A1:Y1"/>
    <mergeCell ref="A2:Y2"/>
    <mergeCell ref="A4:Y4"/>
    <mergeCell ref="A5:A7"/>
    <mergeCell ref="B5:B7"/>
    <mergeCell ref="C5:C7"/>
    <mergeCell ref="D5:E6"/>
    <mergeCell ref="F5:I5"/>
    <mergeCell ref="J5:P5"/>
  </mergeCells>
  <printOptions/>
  <pageMargins left="0.35" right="0.1968503937007874" top="0.2362204724409449" bottom="0.4330708661417323" header="0.1968503937007874" footer="0.35433070866141736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T46"/>
  <sheetViews>
    <sheetView zoomScalePageLayoutView="0" workbookViewId="0" topLeftCell="A19">
      <selection activeCell="I34" sqref="I34"/>
    </sheetView>
  </sheetViews>
  <sheetFormatPr defaultColWidth="9.140625" defaultRowHeight="12.75"/>
  <cols>
    <col min="1" max="1" width="4.140625" style="1" customWidth="1"/>
    <col min="2" max="2" width="16.8515625" style="733" customWidth="1"/>
    <col min="3" max="5" width="9.28125" style="3" bestFit="1" customWidth="1"/>
    <col min="6" max="6" width="5.28125" style="1" customWidth="1"/>
    <col min="7" max="7" width="6.8515625" style="1" customWidth="1"/>
    <col min="8" max="8" width="7.28125" style="1" customWidth="1"/>
    <col min="9" max="9" width="9.28125" style="1" bestFit="1" customWidth="1"/>
    <col min="10" max="10" width="7.57421875" style="1" customWidth="1"/>
    <col min="11" max="11" width="10.140625" style="1" bestFit="1" customWidth="1"/>
    <col min="12" max="12" width="7.57421875" style="1" customWidth="1"/>
    <col min="13" max="13" width="10.140625" style="1" bestFit="1" customWidth="1"/>
    <col min="14" max="14" width="9.28125" style="1" bestFit="1" customWidth="1"/>
    <col min="15" max="15" width="10.140625" style="1" bestFit="1" customWidth="1"/>
    <col min="16" max="16" width="7.7109375" style="1" customWidth="1"/>
    <col min="17" max="17" width="7.8515625" style="1" customWidth="1"/>
    <col min="18" max="18" width="10.140625" style="1" bestFit="1" customWidth="1"/>
    <col min="19" max="19" width="9.28125" style="1" bestFit="1" customWidth="1"/>
    <col min="20" max="20" width="10.140625" style="1" bestFit="1" customWidth="1"/>
    <col min="21" max="21" width="7.421875" style="1" customWidth="1"/>
    <col min="22" max="22" width="10.140625" style="1" bestFit="1" customWidth="1"/>
    <col min="23" max="23" width="7.00390625" style="1" customWidth="1"/>
    <col min="24" max="24" width="7.28125" style="1" customWidth="1"/>
    <col min="25" max="25" width="7.421875" style="1" customWidth="1"/>
    <col min="26" max="95" width="9.140625" style="1" customWidth="1"/>
    <col min="96" max="254" width="9.140625" style="2" customWidth="1"/>
    <col min="255" max="16384" width="9.140625" style="1" customWidth="1"/>
  </cols>
  <sheetData>
    <row r="1" spans="1:25" ht="17.25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17.25">
      <c r="A2" s="910" t="s">
        <v>873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17.25">
      <c r="A3" s="81"/>
      <c r="B3" s="727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8" thickBot="1">
      <c r="A4" s="910" t="s">
        <v>844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14.25">
      <c r="A5" s="990" t="s">
        <v>24</v>
      </c>
      <c r="B5" s="1146" t="s">
        <v>57</v>
      </c>
      <c r="C5" s="993" t="s">
        <v>22</v>
      </c>
      <c r="D5" s="996" t="s">
        <v>21</v>
      </c>
      <c r="E5" s="996"/>
      <c r="F5" s="996" t="s">
        <v>20</v>
      </c>
      <c r="G5" s="996"/>
      <c r="H5" s="996"/>
      <c r="I5" s="996"/>
      <c r="J5" s="996" t="s">
        <v>19</v>
      </c>
      <c r="K5" s="996"/>
      <c r="L5" s="996"/>
      <c r="M5" s="996"/>
      <c r="N5" s="996"/>
      <c r="O5" s="996"/>
      <c r="P5" s="996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14.25">
      <c r="A6" s="991"/>
      <c r="B6" s="1147"/>
      <c r="C6" s="994"/>
      <c r="D6" s="997"/>
      <c r="E6" s="997"/>
      <c r="F6" s="994" t="s">
        <v>16</v>
      </c>
      <c r="G6" s="994" t="s">
        <v>15</v>
      </c>
      <c r="H6" s="994" t="s">
        <v>14</v>
      </c>
      <c r="I6" s="994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27.75" thickBot="1">
      <c r="A7" s="992"/>
      <c r="B7" s="1148"/>
      <c r="C7" s="995"/>
      <c r="D7" s="205" t="s">
        <v>13</v>
      </c>
      <c r="E7" s="294" t="s">
        <v>12</v>
      </c>
      <c r="F7" s="995"/>
      <c r="G7" s="995"/>
      <c r="H7" s="995"/>
      <c r="I7" s="995"/>
      <c r="J7" s="205" t="s">
        <v>13</v>
      </c>
      <c r="K7" s="295" t="s">
        <v>12</v>
      </c>
      <c r="L7" s="205" t="s">
        <v>13</v>
      </c>
      <c r="M7" s="294" t="s">
        <v>12</v>
      </c>
      <c r="N7" s="205" t="s">
        <v>13</v>
      </c>
      <c r="O7" s="295" t="s">
        <v>12</v>
      </c>
      <c r="P7" s="995"/>
      <c r="Q7" s="205" t="s">
        <v>13</v>
      </c>
      <c r="R7" s="294" t="s">
        <v>12</v>
      </c>
      <c r="S7" s="205" t="s">
        <v>13</v>
      </c>
      <c r="T7" s="295" t="s">
        <v>12</v>
      </c>
      <c r="U7" s="205" t="s">
        <v>13</v>
      </c>
      <c r="V7" s="295" t="s">
        <v>12</v>
      </c>
      <c r="W7" s="1002"/>
      <c r="X7" s="1004"/>
      <c r="Y7" s="1006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7.25" thickBot="1">
      <c r="A8" s="278">
        <v>1</v>
      </c>
      <c r="B8" s="728">
        <v>2</v>
      </c>
      <c r="C8" s="208">
        <v>3</v>
      </c>
      <c r="D8" s="208">
        <v>4</v>
      </c>
      <c r="E8" s="301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301">
        <v>11</v>
      </c>
      <c r="L8" s="208">
        <v>12</v>
      </c>
      <c r="M8" s="301">
        <v>13</v>
      </c>
      <c r="N8" s="208">
        <v>14</v>
      </c>
      <c r="O8" s="301">
        <v>15</v>
      </c>
      <c r="P8" s="208">
        <v>16</v>
      </c>
      <c r="Q8" s="208">
        <v>17</v>
      </c>
      <c r="R8" s="301">
        <v>18</v>
      </c>
      <c r="S8" s="208">
        <v>19</v>
      </c>
      <c r="T8" s="301">
        <v>20</v>
      </c>
      <c r="U8" s="208">
        <v>21</v>
      </c>
      <c r="V8" s="301">
        <v>22</v>
      </c>
      <c r="W8" s="208">
        <v>23</v>
      </c>
      <c r="X8" s="301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16.5">
      <c r="A9" s="190">
        <v>1</v>
      </c>
      <c r="B9" s="729" t="s">
        <v>28</v>
      </c>
      <c r="C9" s="192">
        <v>1</v>
      </c>
      <c r="D9" s="192">
        <v>1</v>
      </c>
      <c r="E9" s="193">
        <f aca="true" t="shared" si="0" ref="E9:E38">D9/C9*100</f>
        <v>100</v>
      </c>
      <c r="F9" s="194">
        <v>134</v>
      </c>
      <c r="G9" s="194">
        <v>8</v>
      </c>
      <c r="H9" s="194">
        <v>13</v>
      </c>
      <c r="I9" s="194">
        <f aca="true" t="shared" si="1" ref="I9:I38">H9+G9+F9</f>
        <v>155</v>
      </c>
      <c r="J9" s="194">
        <v>43</v>
      </c>
      <c r="K9" s="242">
        <f>J9/F9*100</f>
        <v>32.08955223880597</v>
      </c>
      <c r="L9" s="194">
        <v>6</v>
      </c>
      <c r="M9" s="193">
        <f>L9/G9*100</f>
        <v>75</v>
      </c>
      <c r="N9" s="194">
        <v>8</v>
      </c>
      <c r="O9" s="300">
        <f>N9/H9*100</f>
        <v>61.53846153846154</v>
      </c>
      <c r="P9" s="198">
        <f>J9+L9+N9</f>
        <v>57</v>
      </c>
      <c r="Q9" s="194">
        <v>0</v>
      </c>
      <c r="R9" s="300">
        <f>Q9/J9*100</f>
        <v>0</v>
      </c>
      <c r="S9" s="194">
        <v>0</v>
      </c>
      <c r="T9" s="300">
        <f>S9/L9*100</f>
        <v>0</v>
      </c>
      <c r="U9" s="194">
        <v>0</v>
      </c>
      <c r="V9" s="300">
        <f>U9/N9*100</f>
        <v>0</v>
      </c>
      <c r="W9" s="198">
        <f>Q9+S9+U9</f>
        <v>0</v>
      </c>
      <c r="X9" s="303">
        <v>0</v>
      </c>
      <c r="Y9" s="304">
        <v>0</v>
      </c>
      <c r="Z9" s="132"/>
    </row>
    <row r="10" spans="1:27" s="42" customFormat="1" ht="18">
      <c r="A10" s="115">
        <v>2</v>
      </c>
      <c r="B10" s="729" t="s">
        <v>29</v>
      </c>
      <c r="C10" s="108">
        <v>1</v>
      </c>
      <c r="D10" s="108">
        <v>1</v>
      </c>
      <c r="E10" s="193">
        <f t="shared" si="0"/>
        <v>100</v>
      </c>
      <c r="F10" s="108">
        <v>77</v>
      </c>
      <c r="G10" s="108">
        <v>10</v>
      </c>
      <c r="H10" s="108">
        <v>10</v>
      </c>
      <c r="I10" s="194">
        <f t="shared" si="1"/>
        <v>97</v>
      </c>
      <c r="J10" s="108">
        <v>0</v>
      </c>
      <c r="K10" s="242">
        <f aca="true" t="shared" si="2" ref="K10:K38">J10/F10*100</f>
        <v>0</v>
      </c>
      <c r="L10" s="108">
        <v>0</v>
      </c>
      <c r="M10" s="193">
        <f>L10/G10*100</f>
        <v>0</v>
      </c>
      <c r="N10" s="130">
        <v>0</v>
      </c>
      <c r="O10" s="300">
        <f>N10/H10*100</f>
        <v>0</v>
      </c>
      <c r="P10" s="198">
        <f aca="true" t="shared" si="3" ref="P10:P38">J10+L10+N10</f>
        <v>0</v>
      </c>
      <c r="Q10" s="108">
        <v>0</v>
      </c>
      <c r="R10" s="300"/>
      <c r="S10" s="108">
        <v>0</v>
      </c>
      <c r="T10" s="300"/>
      <c r="U10" s="108">
        <v>0</v>
      </c>
      <c r="V10" s="300"/>
      <c r="W10" s="198">
        <f aca="true" t="shared" si="4" ref="W10:W38">Q10+S10+U10</f>
        <v>0</v>
      </c>
      <c r="X10" s="173">
        <v>0</v>
      </c>
      <c r="Y10" s="211">
        <v>0</v>
      </c>
      <c r="Z10" s="56"/>
      <c r="AA10" s="56"/>
    </row>
    <row r="11" spans="1:254" s="52" customFormat="1" ht="16.5">
      <c r="A11" s="116">
        <v>3</v>
      </c>
      <c r="B11" s="729" t="s">
        <v>30</v>
      </c>
      <c r="C11" s="149">
        <v>1</v>
      </c>
      <c r="D11" s="149">
        <v>1</v>
      </c>
      <c r="E11" s="193">
        <f t="shared" si="0"/>
        <v>100</v>
      </c>
      <c r="F11" s="149">
        <v>54</v>
      </c>
      <c r="G11" s="149">
        <v>6</v>
      </c>
      <c r="H11" s="149">
        <v>5</v>
      </c>
      <c r="I11" s="194">
        <f t="shared" si="1"/>
        <v>65</v>
      </c>
      <c r="J11" s="149">
        <v>51</v>
      </c>
      <c r="K11" s="242">
        <f t="shared" si="2"/>
        <v>94.44444444444444</v>
      </c>
      <c r="L11" s="149">
        <v>6</v>
      </c>
      <c r="M11" s="193">
        <f>L11/G11*100</f>
        <v>100</v>
      </c>
      <c r="N11" s="107">
        <v>5</v>
      </c>
      <c r="O11" s="300">
        <f>N11/H11*100</f>
        <v>100</v>
      </c>
      <c r="P11" s="198">
        <f t="shared" si="3"/>
        <v>62</v>
      </c>
      <c r="Q11" s="149">
        <v>0</v>
      </c>
      <c r="R11" s="300">
        <f aca="true" t="shared" si="5" ref="R11:R38">Q11/J11*100</f>
        <v>0</v>
      </c>
      <c r="S11" s="274">
        <v>0</v>
      </c>
      <c r="T11" s="300">
        <f>S11/L11*100</f>
        <v>0</v>
      </c>
      <c r="U11" s="274">
        <v>0</v>
      </c>
      <c r="V11" s="300">
        <f>U11/N11*100</f>
        <v>0</v>
      </c>
      <c r="W11" s="198">
        <f t="shared" si="4"/>
        <v>0</v>
      </c>
      <c r="X11" s="173">
        <v>0</v>
      </c>
      <c r="Y11" s="272">
        <v>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16.5">
      <c r="A12" s="115">
        <v>4</v>
      </c>
      <c r="B12" s="729" t="s">
        <v>31</v>
      </c>
      <c r="C12" s="108">
        <v>1</v>
      </c>
      <c r="D12" s="108">
        <v>1</v>
      </c>
      <c r="E12" s="193">
        <f t="shared" si="0"/>
        <v>100</v>
      </c>
      <c r="F12" s="108">
        <v>2</v>
      </c>
      <c r="G12" s="108">
        <v>0</v>
      </c>
      <c r="H12" s="108">
        <v>0</v>
      </c>
      <c r="I12" s="194">
        <f t="shared" si="1"/>
        <v>2</v>
      </c>
      <c r="J12" s="108">
        <v>2</v>
      </c>
      <c r="K12" s="242">
        <f t="shared" si="2"/>
        <v>100</v>
      </c>
      <c r="L12" s="108">
        <v>0</v>
      </c>
      <c r="M12" s="193"/>
      <c r="N12" s="130">
        <v>0</v>
      </c>
      <c r="O12" s="300"/>
      <c r="P12" s="198">
        <f t="shared" si="3"/>
        <v>2</v>
      </c>
      <c r="Q12" s="108">
        <v>0</v>
      </c>
      <c r="R12" s="300">
        <f t="shared" si="5"/>
        <v>0</v>
      </c>
      <c r="S12" s="108">
        <v>0</v>
      </c>
      <c r="T12" s="300"/>
      <c r="U12" s="108">
        <v>0</v>
      </c>
      <c r="V12" s="300"/>
      <c r="W12" s="198">
        <f t="shared" si="4"/>
        <v>0</v>
      </c>
      <c r="X12" s="558">
        <v>0</v>
      </c>
      <c r="Y12" s="211">
        <v>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16.5">
      <c r="A13" s="164">
        <v>5</v>
      </c>
      <c r="B13" s="729" t="s">
        <v>32</v>
      </c>
      <c r="C13" s="158">
        <v>1</v>
      </c>
      <c r="D13" s="158">
        <v>1</v>
      </c>
      <c r="E13" s="193">
        <f t="shared" si="0"/>
        <v>100</v>
      </c>
      <c r="F13" s="158">
        <v>8</v>
      </c>
      <c r="G13" s="158">
        <v>0</v>
      </c>
      <c r="H13" s="158">
        <v>0</v>
      </c>
      <c r="I13" s="194">
        <f t="shared" si="1"/>
        <v>8</v>
      </c>
      <c r="J13" s="158">
        <v>8</v>
      </c>
      <c r="K13" s="242">
        <f t="shared" si="2"/>
        <v>100</v>
      </c>
      <c r="L13" s="158">
        <v>0</v>
      </c>
      <c r="M13" s="193"/>
      <c r="N13" s="158">
        <v>0</v>
      </c>
      <c r="O13" s="300"/>
      <c r="P13" s="198">
        <f t="shared" si="3"/>
        <v>8</v>
      </c>
      <c r="Q13" s="158">
        <v>0</v>
      </c>
      <c r="R13" s="300">
        <f t="shared" si="5"/>
        <v>0</v>
      </c>
      <c r="S13" s="158">
        <v>0</v>
      </c>
      <c r="T13" s="300"/>
      <c r="U13" s="158">
        <v>0</v>
      </c>
      <c r="V13" s="300"/>
      <c r="W13" s="198">
        <f t="shared" si="4"/>
        <v>0</v>
      </c>
      <c r="X13" s="279">
        <v>0</v>
      </c>
      <c r="Y13" s="272">
        <v>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18">
      <c r="A14" s="115">
        <v>6</v>
      </c>
      <c r="B14" s="729" t="s">
        <v>33</v>
      </c>
      <c r="C14" s="106">
        <v>1</v>
      </c>
      <c r="D14" s="106">
        <v>1</v>
      </c>
      <c r="E14" s="193">
        <f t="shared" si="0"/>
        <v>100</v>
      </c>
      <c r="F14" s="106">
        <v>1</v>
      </c>
      <c r="G14" s="106">
        <v>0</v>
      </c>
      <c r="H14" s="106">
        <v>0</v>
      </c>
      <c r="I14" s="194">
        <f t="shared" si="1"/>
        <v>1</v>
      </c>
      <c r="J14" s="106">
        <v>1</v>
      </c>
      <c r="K14" s="242">
        <f t="shared" si="2"/>
        <v>100</v>
      </c>
      <c r="L14" s="161">
        <v>0</v>
      </c>
      <c r="M14" s="193"/>
      <c r="N14" s="161">
        <v>0</v>
      </c>
      <c r="O14" s="300"/>
      <c r="P14" s="198">
        <f t="shared" si="3"/>
        <v>1</v>
      </c>
      <c r="Q14" s="161">
        <v>0</v>
      </c>
      <c r="R14" s="300">
        <f t="shared" si="5"/>
        <v>0</v>
      </c>
      <c r="S14" s="108">
        <v>0</v>
      </c>
      <c r="T14" s="300"/>
      <c r="U14" s="108">
        <v>0</v>
      </c>
      <c r="V14" s="300"/>
      <c r="W14" s="198">
        <f t="shared" si="4"/>
        <v>0</v>
      </c>
      <c r="X14" s="173">
        <v>0</v>
      </c>
      <c r="Y14" s="211">
        <v>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16.5">
      <c r="A15" s="115">
        <v>7</v>
      </c>
      <c r="B15" s="730" t="s">
        <v>34</v>
      </c>
      <c r="C15" s="106">
        <v>1</v>
      </c>
      <c r="D15" s="106">
        <v>1</v>
      </c>
      <c r="E15" s="193">
        <f t="shared" si="0"/>
        <v>100</v>
      </c>
      <c r="F15" s="108">
        <v>19</v>
      </c>
      <c r="G15" s="108">
        <v>4</v>
      </c>
      <c r="H15" s="108">
        <v>1</v>
      </c>
      <c r="I15" s="194">
        <f t="shared" si="1"/>
        <v>24</v>
      </c>
      <c r="J15" s="108">
        <v>19</v>
      </c>
      <c r="K15" s="242">
        <f t="shared" si="2"/>
        <v>100</v>
      </c>
      <c r="L15" s="108">
        <v>4</v>
      </c>
      <c r="M15" s="193">
        <f>L15/G15*100</f>
        <v>100</v>
      </c>
      <c r="N15" s="108">
        <v>1</v>
      </c>
      <c r="O15" s="300">
        <f>N15/H15*100</f>
        <v>100</v>
      </c>
      <c r="P15" s="198">
        <f t="shared" si="3"/>
        <v>24</v>
      </c>
      <c r="Q15" s="108">
        <v>0</v>
      </c>
      <c r="R15" s="300">
        <f t="shared" si="5"/>
        <v>0</v>
      </c>
      <c r="S15" s="108">
        <v>0</v>
      </c>
      <c r="T15" s="300">
        <f>S15/L15*100</f>
        <v>0</v>
      </c>
      <c r="U15" s="108">
        <v>0</v>
      </c>
      <c r="V15" s="300">
        <f>U15/N15*100</f>
        <v>0</v>
      </c>
      <c r="W15" s="198">
        <f t="shared" si="4"/>
        <v>0</v>
      </c>
      <c r="X15" s="173">
        <v>0</v>
      </c>
      <c r="Y15" s="272">
        <v>0</v>
      </c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16.5">
      <c r="A16" s="115">
        <v>8</v>
      </c>
      <c r="B16" s="730" t="s">
        <v>35</v>
      </c>
      <c r="C16" s="149">
        <v>1</v>
      </c>
      <c r="D16" s="149">
        <v>1</v>
      </c>
      <c r="E16" s="193">
        <f t="shared" si="0"/>
        <v>100</v>
      </c>
      <c r="F16" s="149">
        <v>5</v>
      </c>
      <c r="G16" s="149">
        <v>0</v>
      </c>
      <c r="H16" s="149">
        <v>0</v>
      </c>
      <c r="I16" s="194">
        <f t="shared" si="1"/>
        <v>5</v>
      </c>
      <c r="J16" s="149">
        <v>5</v>
      </c>
      <c r="K16" s="242">
        <f t="shared" si="2"/>
        <v>100</v>
      </c>
      <c r="L16" s="149">
        <v>0</v>
      </c>
      <c r="M16" s="193"/>
      <c r="N16" s="149">
        <v>0</v>
      </c>
      <c r="O16" s="300"/>
      <c r="P16" s="198">
        <f t="shared" si="3"/>
        <v>5</v>
      </c>
      <c r="Q16" s="149">
        <v>0</v>
      </c>
      <c r="R16" s="300">
        <f t="shared" si="5"/>
        <v>0</v>
      </c>
      <c r="S16" s="149">
        <v>0</v>
      </c>
      <c r="T16" s="300"/>
      <c r="U16" s="149">
        <v>0</v>
      </c>
      <c r="V16" s="300"/>
      <c r="W16" s="198">
        <f t="shared" si="4"/>
        <v>0</v>
      </c>
      <c r="X16" s="173">
        <v>0</v>
      </c>
      <c r="Y16" s="272">
        <v>0</v>
      </c>
      <c r="Z16" s="2"/>
      <c r="AA16" s="2"/>
    </row>
    <row r="17" spans="1:27" ht="16.5">
      <c r="A17" s="164">
        <v>9</v>
      </c>
      <c r="B17" s="730" t="s">
        <v>36</v>
      </c>
      <c r="C17" s="149">
        <v>1</v>
      </c>
      <c r="D17" s="162">
        <v>1</v>
      </c>
      <c r="E17" s="193">
        <f t="shared" si="0"/>
        <v>100</v>
      </c>
      <c r="F17" s="108">
        <v>5</v>
      </c>
      <c r="G17" s="108">
        <v>5</v>
      </c>
      <c r="H17" s="108">
        <v>1</v>
      </c>
      <c r="I17" s="194">
        <f t="shared" si="1"/>
        <v>11</v>
      </c>
      <c r="J17" s="108">
        <v>5</v>
      </c>
      <c r="K17" s="242">
        <f t="shared" si="2"/>
        <v>100</v>
      </c>
      <c r="L17" s="108">
        <v>5</v>
      </c>
      <c r="M17" s="193">
        <f>L17/G17*100</f>
        <v>100</v>
      </c>
      <c r="N17" s="162">
        <v>1</v>
      </c>
      <c r="O17" s="300">
        <f>N17/H17*100</f>
        <v>100</v>
      </c>
      <c r="P17" s="198">
        <f t="shared" si="3"/>
        <v>11</v>
      </c>
      <c r="Q17" s="108">
        <v>0</v>
      </c>
      <c r="R17" s="300">
        <f t="shared" si="5"/>
        <v>0</v>
      </c>
      <c r="S17" s="108">
        <v>0</v>
      </c>
      <c r="T17" s="300">
        <f>S17/L17*100</f>
        <v>0</v>
      </c>
      <c r="U17" s="162">
        <v>0</v>
      </c>
      <c r="V17" s="300">
        <f>U17/N17*100</f>
        <v>0</v>
      </c>
      <c r="W17" s="198">
        <f t="shared" si="4"/>
        <v>0</v>
      </c>
      <c r="X17" s="173">
        <v>0</v>
      </c>
      <c r="Y17" s="272">
        <v>0</v>
      </c>
      <c r="Z17" s="2"/>
      <c r="AA17" s="2"/>
    </row>
    <row r="18" spans="1:27" ht="16.5">
      <c r="A18" s="116">
        <v>10</v>
      </c>
      <c r="B18" s="730" t="s">
        <v>37</v>
      </c>
      <c r="C18" s="108">
        <v>1</v>
      </c>
      <c r="D18" s="108">
        <v>1</v>
      </c>
      <c r="E18" s="193">
        <f t="shared" si="0"/>
        <v>100</v>
      </c>
      <c r="F18" s="108">
        <v>10</v>
      </c>
      <c r="G18" s="108">
        <v>1</v>
      </c>
      <c r="H18" s="108">
        <v>0</v>
      </c>
      <c r="I18" s="194">
        <f t="shared" si="1"/>
        <v>11</v>
      </c>
      <c r="J18" s="108">
        <v>10</v>
      </c>
      <c r="K18" s="242">
        <f t="shared" si="2"/>
        <v>100</v>
      </c>
      <c r="L18" s="108">
        <v>1</v>
      </c>
      <c r="M18" s="193">
        <f>L18/G18*100</f>
        <v>100</v>
      </c>
      <c r="N18" s="108">
        <v>0</v>
      </c>
      <c r="O18" s="300"/>
      <c r="P18" s="198">
        <f t="shared" si="3"/>
        <v>11</v>
      </c>
      <c r="Q18" s="108">
        <v>0</v>
      </c>
      <c r="R18" s="300">
        <f t="shared" si="5"/>
        <v>0</v>
      </c>
      <c r="S18" s="108">
        <v>0</v>
      </c>
      <c r="T18" s="300">
        <f>S18/L18*100</f>
        <v>0</v>
      </c>
      <c r="U18" s="108">
        <v>0</v>
      </c>
      <c r="V18" s="300"/>
      <c r="W18" s="198">
        <f t="shared" si="4"/>
        <v>0</v>
      </c>
      <c r="X18" s="173">
        <v>0</v>
      </c>
      <c r="Y18" s="272">
        <v>0</v>
      </c>
      <c r="Z18" s="2"/>
      <c r="AA18" s="2"/>
    </row>
    <row r="19" spans="1:27" ht="16.5">
      <c r="A19" s="251">
        <v>11</v>
      </c>
      <c r="B19" s="730" t="s">
        <v>38</v>
      </c>
      <c r="C19" s="183">
        <v>1</v>
      </c>
      <c r="D19" s="183">
        <v>1</v>
      </c>
      <c r="E19" s="193">
        <f t="shared" si="0"/>
        <v>100</v>
      </c>
      <c r="F19" s="183">
        <v>7</v>
      </c>
      <c r="G19" s="183">
        <v>1</v>
      </c>
      <c r="H19" s="183">
        <v>0</v>
      </c>
      <c r="I19" s="194">
        <f t="shared" si="1"/>
        <v>8</v>
      </c>
      <c r="J19" s="183">
        <v>7</v>
      </c>
      <c r="K19" s="242">
        <f t="shared" si="2"/>
        <v>100</v>
      </c>
      <c r="L19" s="183">
        <v>1</v>
      </c>
      <c r="M19" s="193">
        <f>L19/G19*100</f>
        <v>100</v>
      </c>
      <c r="N19" s="183">
        <v>0</v>
      </c>
      <c r="O19" s="300"/>
      <c r="P19" s="198">
        <f t="shared" si="3"/>
        <v>8</v>
      </c>
      <c r="Q19" s="183">
        <v>0</v>
      </c>
      <c r="R19" s="300">
        <f t="shared" si="5"/>
        <v>0</v>
      </c>
      <c r="S19" s="183">
        <v>0</v>
      </c>
      <c r="T19" s="300">
        <f>S19/L19*100</f>
        <v>0</v>
      </c>
      <c r="U19" s="183">
        <v>0</v>
      </c>
      <c r="V19" s="300"/>
      <c r="W19" s="198">
        <f t="shared" si="4"/>
        <v>0</v>
      </c>
      <c r="X19" s="298">
        <v>0</v>
      </c>
      <c r="Y19" s="424">
        <v>0</v>
      </c>
      <c r="Z19" s="2"/>
      <c r="AA19" s="2"/>
    </row>
    <row r="20" spans="1:27" ht="16.5">
      <c r="A20" s="251">
        <v>12</v>
      </c>
      <c r="B20" s="730" t="s">
        <v>39</v>
      </c>
      <c r="C20" s="183">
        <v>1</v>
      </c>
      <c r="D20" s="183">
        <v>0</v>
      </c>
      <c r="E20" s="193">
        <f t="shared" si="0"/>
        <v>0</v>
      </c>
      <c r="F20" s="183">
        <v>0</v>
      </c>
      <c r="G20" s="183">
        <v>0</v>
      </c>
      <c r="H20" s="183">
        <v>0</v>
      </c>
      <c r="I20" s="194">
        <f t="shared" si="1"/>
        <v>0</v>
      </c>
      <c r="J20" s="183">
        <v>0</v>
      </c>
      <c r="K20" s="242"/>
      <c r="L20" s="183">
        <v>0</v>
      </c>
      <c r="M20" s="193"/>
      <c r="N20" s="183">
        <v>0</v>
      </c>
      <c r="O20" s="300"/>
      <c r="P20" s="198">
        <f t="shared" si="3"/>
        <v>0</v>
      </c>
      <c r="Q20" s="183">
        <v>0</v>
      </c>
      <c r="R20" s="300"/>
      <c r="S20" s="183">
        <v>0</v>
      </c>
      <c r="T20" s="300"/>
      <c r="U20" s="183">
        <v>0</v>
      </c>
      <c r="V20" s="300"/>
      <c r="W20" s="198">
        <f t="shared" si="4"/>
        <v>0</v>
      </c>
      <c r="X20" s="298">
        <v>0</v>
      </c>
      <c r="Y20" s="424">
        <v>0</v>
      </c>
      <c r="Z20" s="2"/>
      <c r="AA20" s="2"/>
    </row>
    <row r="21" spans="1:27" ht="16.5">
      <c r="A21" s="251">
        <v>13</v>
      </c>
      <c r="B21" s="730" t="s">
        <v>40</v>
      </c>
      <c r="C21" s="183">
        <v>1</v>
      </c>
      <c r="D21" s="183">
        <v>1</v>
      </c>
      <c r="E21" s="193">
        <f t="shared" si="0"/>
        <v>100</v>
      </c>
      <c r="F21" s="183">
        <v>1</v>
      </c>
      <c r="G21" s="183">
        <v>0</v>
      </c>
      <c r="H21" s="183">
        <v>0</v>
      </c>
      <c r="I21" s="194">
        <f t="shared" si="1"/>
        <v>1</v>
      </c>
      <c r="J21" s="183">
        <v>1</v>
      </c>
      <c r="K21" s="242">
        <f t="shared" si="2"/>
        <v>100</v>
      </c>
      <c r="L21" s="183">
        <v>0</v>
      </c>
      <c r="M21" s="193"/>
      <c r="N21" s="183">
        <v>0</v>
      </c>
      <c r="O21" s="300"/>
      <c r="P21" s="198">
        <f t="shared" si="3"/>
        <v>1</v>
      </c>
      <c r="Q21" s="183">
        <v>0</v>
      </c>
      <c r="R21" s="300">
        <f t="shared" si="5"/>
        <v>0</v>
      </c>
      <c r="S21" s="183">
        <v>0</v>
      </c>
      <c r="T21" s="300"/>
      <c r="U21" s="183">
        <v>0</v>
      </c>
      <c r="V21" s="300"/>
      <c r="W21" s="198">
        <f t="shared" si="4"/>
        <v>0</v>
      </c>
      <c r="X21" s="298">
        <v>0</v>
      </c>
      <c r="Y21" s="424">
        <v>0</v>
      </c>
      <c r="Z21" s="2"/>
      <c r="AA21" s="2"/>
    </row>
    <row r="22" spans="1:27" ht="16.5">
      <c r="A22" s="251">
        <v>14</v>
      </c>
      <c r="B22" s="730" t="s">
        <v>41</v>
      </c>
      <c r="C22" s="183">
        <v>1</v>
      </c>
      <c r="D22" s="183">
        <v>1</v>
      </c>
      <c r="E22" s="193">
        <f t="shared" si="0"/>
        <v>100</v>
      </c>
      <c r="F22" s="183">
        <v>8</v>
      </c>
      <c r="G22" s="183">
        <v>0</v>
      </c>
      <c r="H22" s="183">
        <v>0</v>
      </c>
      <c r="I22" s="194">
        <f t="shared" si="1"/>
        <v>8</v>
      </c>
      <c r="J22" s="183">
        <v>8</v>
      </c>
      <c r="K22" s="242">
        <f t="shared" si="2"/>
        <v>100</v>
      </c>
      <c r="L22" s="183">
        <v>0</v>
      </c>
      <c r="M22" s="193"/>
      <c r="N22" s="183">
        <v>0</v>
      </c>
      <c r="O22" s="300"/>
      <c r="P22" s="198">
        <f t="shared" si="3"/>
        <v>8</v>
      </c>
      <c r="Q22" s="183">
        <v>0</v>
      </c>
      <c r="R22" s="300">
        <f t="shared" si="5"/>
        <v>0</v>
      </c>
      <c r="S22" s="183">
        <v>0</v>
      </c>
      <c r="T22" s="300"/>
      <c r="U22" s="183">
        <v>0</v>
      </c>
      <c r="V22" s="300"/>
      <c r="W22" s="198">
        <f t="shared" si="4"/>
        <v>0</v>
      </c>
      <c r="X22" s="298">
        <v>0</v>
      </c>
      <c r="Y22" s="424">
        <v>0</v>
      </c>
      <c r="Z22" s="2"/>
      <c r="AA22" s="2"/>
    </row>
    <row r="23" spans="1:27" ht="16.5">
      <c r="A23" s="251">
        <v>15</v>
      </c>
      <c r="B23" s="730" t="s">
        <v>42</v>
      </c>
      <c r="C23" s="183">
        <v>1</v>
      </c>
      <c r="D23" s="183">
        <v>1</v>
      </c>
      <c r="E23" s="193">
        <f t="shared" si="0"/>
        <v>100</v>
      </c>
      <c r="F23" s="183">
        <v>1</v>
      </c>
      <c r="G23" s="183">
        <v>0</v>
      </c>
      <c r="H23" s="183">
        <v>0</v>
      </c>
      <c r="I23" s="194">
        <f t="shared" si="1"/>
        <v>1</v>
      </c>
      <c r="J23" s="183">
        <v>1</v>
      </c>
      <c r="K23" s="242">
        <f t="shared" si="2"/>
        <v>100</v>
      </c>
      <c r="L23" s="183">
        <v>0</v>
      </c>
      <c r="M23" s="193"/>
      <c r="N23" s="183">
        <v>0</v>
      </c>
      <c r="O23" s="300"/>
      <c r="P23" s="198">
        <f t="shared" si="3"/>
        <v>1</v>
      </c>
      <c r="Q23" s="183">
        <v>0</v>
      </c>
      <c r="R23" s="300">
        <f t="shared" si="5"/>
        <v>0</v>
      </c>
      <c r="S23" s="183">
        <v>0</v>
      </c>
      <c r="T23" s="300"/>
      <c r="U23" s="183">
        <v>0</v>
      </c>
      <c r="V23" s="300"/>
      <c r="W23" s="198">
        <f t="shared" si="4"/>
        <v>0</v>
      </c>
      <c r="X23" s="298">
        <v>0</v>
      </c>
      <c r="Y23" s="424">
        <v>0</v>
      </c>
      <c r="Z23" s="2"/>
      <c r="AA23" s="2"/>
    </row>
    <row r="24" spans="1:27" ht="16.5">
      <c r="A24" s="251">
        <v>16</v>
      </c>
      <c r="B24" s="730" t="s">
        <v>43</v>
      </c>
      <c r="C24" s="183">
        <v>1</v>
      </c>
      <c r="D24" s="183">
        <v>1</v>
      </c>
      <c r="E24" s="193">
        <f t="shared" si="0"/>
        <v>100</v>
      </c>
      <c r="F24" s="183">
        <v>20</v>
      </c>
      <c r="G24" s="183">
        <v>3</v>
      </c>
      <c r="H24" s="183">
        <v>0</v>
      </c>
      <c r="I24" s="194">
        <f t="shared" si="1"/>
        <v>23</v>
      </c>
      <c r="J24" s="183">
        <v>13</v>
      </c>
      <c r="K24" s="242">
        <f t="shared" si="2"/>
        <v>65</v>
      </c>
      <c r="L24" s="183">
        <v>3</v>
      </c>
      <c r="M24" s="193">
        <f>L24/G24*100</f>
        <v>100</v>
      </c>
      <c r="N24" s="183">
        <v>0</v>
      </c>
      <c r="O24" s="300"/>
      <c r="P24" s="198">
        <f t="shared" si="3"/>
        <v>16</v>
      </c>
      <c r="Q24" s="183">
        <v>0</v>
      </c>
      <c r="R24" s="300">
        <f t="shared" si="5"/>
        <v>0</v>
      </c>
      <c r="S24" s="183">
        <v>0</v>
      </c>
      <c r="T24" s="300">
        <f>S24/L24*100</f>
        <v>0</v>
      </c>
      <c r="U24" s="183">
        <v>0</v>
      </c>
      <c r="V24" s="300"/>
      <c r="W24" s="198">
        <f t="shared" si="4"/>
        <v>0</v>
      </c>
      <c r="X24" s="298">
        <v>0</v>
      </c>
      <c r="Y24" s="424">
        <v>0</v>
      </c>
      <c r="Z24" s="2"/>
      <c r="AA24" s="2"/>
    </row>
    <row r="25" spans="1:27" ht="16.5">
      <c r="A25" s="251">
        <v>17</v>
      </c>
      <c r="B25" s="730" t="s">
        <v>44</v>
      </c>
      <c r="C25" s="183">
        <v>1</v>
      </c>
      <c r="D25" s="183">
        <v>1</v>
      </c>
      <c r="E25" s="193">
        <f t="shared" si="0"/>
        <v>100</v>
      </c>
      <c r="F25" s="183">
        <v>3</v>
      </c>
      <c r="G25" s="183">
        <v>0</v>
      </c>
      <c r="H25" s="183">
        <v>0</v>
      </c>
      <c r="I25" s="194">
        <f t="shared" si="1"/>
        <v>3</v>
      </c>
      <c r="J25" s="183">
        <v>3</v>
      </c>
      <c r="K25" s="242">
        <f t="shared" si="2"/>
        <v>100</v>
      </c>
      <c r="L25" s="183">
        <v>0</v>
      </c>
      <c r="M25" s="193"/>
      <c r="N25" s="183">
        <v>0</v>
      </c>
      <c r="O25" s="300"/>
      <c r="P25" s="198">
        <f t="shared" si="3"/>
        <v>3</v>
      </c>
      <c r="Q25" s="183">
        <v>0</v>
      </c>
      <c r="R25" s="300">
        <f t="shared" si="5"/>
        <v>0</v>
      </c>
      <c r="S25" s="183">
        <v>0</v>
      </c>
      <c r="T25" s="300"/>
      <c r="U25" s="183">
        <v>0</v>
      </c>
      <c r="V25" s="300"/>
      <c r="W25" s="198">
        <f t="shared" si="4"/>
        <v>0</v>
      </c>
      <c r="X25" s="298">
        <v>0</v>
      </c>
      <c r="Y25" s="424">
        <v>0</v>
      </c>
      <c r="Z25" s="2"/>
      <c r="AA25" s="2"/>
    </row>
    <row r="26" spans="1:27" ht="16.5">
      <c r="A26" s="251">
        <v>18</v>
      </c>
      <c r="B26" s="730" t="s">
        <v>45</v>
      </c>
      <c r="C26" s="183">
        <v>1</v>
      </c>
      <c r="D26" s="183">
        <v>1</v>
      </c>
      <c r="E26" s="193">
        <f t="shared" si="0"/>
        <v>100</v>
      </c>
      <c r="F26" s="183">
        <v>1</v>
      </c>
      <c r="G26" s="183">
        <v>0</v>
      </c>
      <c r="H26" s="183">
        <v>0</v>
      </c>
      <c r="I26" s="194">
        <f t="shared" si="1"/>
        <v>1</v>
      </c>
      <c r="J26" s="183">
        <v>1</v>
      </c>
      <c r="K26" s="242">
        <f t="shared" si="2"/>
        <v>100</v>
      </c>
      <c r="L26" s="183">
        <v>0</v>
      </c>
      <c r="M26" s="193"/>
      <c r="N26" s="183">
        <v>0</v>
      </c>
      <c r="O26" s="300"/>
      <c r="P26" s="198">
        <f t="shared" si="3"/>
        <v>1</v>
      </c>
      <c r="Q26" s="183">
        <v>0</v>
      </c>
      <c r="R26" s="300">
        <f t="shared" si="5"/>
        <v>0</v>
      </c>
      <c r="S26" s="183">
        <v>0</v>
      </c>
      <c r="T26" s="300"/>
      <c r="U26" s="183">
        <v>0</v>
      </c>
      <c r="V26" s="300"/>
      <c r="W26" s="198">
        <f t="shared" si="4"/>
        <v>0</v>
      </c>
      <c r="X26" s="298">
        <v>0</v>
      </c>
      <c r="Y26" s="424">
        <v>0</v>
      </c>
      <c r="Z26" s="2"/>
      <c r="AA26" s="2"/>
    </row>
    <row r="27" spans="1:27" ht="16.5">
      <c r="A27" s="251">
        <v>19</v>
      </c>
      <c r="B27" s="730" t="s">
        <v>47</v>
      </c>
      <c r="C27" s="183">
        <v>1</v>
      </c>
      <c r="D27" s="183">
        <v>1</v>
      </c>
      <c r="E27" s="193">
        <f t="shared" si="0"/>
        <v>100</v>
      </c>
      <c r="F27" s="183">
        <v>1</v>
      </c>
      <c r="G27" s="183">
        <v>0</v>
      </c>
      <c r="H27" s="183">
        <v>0</v>
      </c>
      <c r="I27" s="194">
        <f t="shared" si="1"/>
        <v>1</v>
      </c>
      <c r="J27" s="183">
        <v>1</v>
      </c>
      <c r="K27" s="242">
        <f t="shared" si="2"/>
        <v>100</v>
      </c>
      <c r="L27" s="183">
        <v>0</v>
      </c>
      <c r="M27" s="193"/>
      <c r="N27" s="183">
        <v>0</v>
      </c>
      <c r="O27" s="300"/>
      <c r="P27" s="198">
        <f t="shared" si="3"/>
        <v>1</v>
      </c>
      <c r="Q27" s="183">
        <v>0</v>
      </c>
      <c r="R27" s="300">
        <f t="shared" si="5"/>
        <v>0</v>
      </c>
      <c r="S27" s="183">
        <v>0</v>
      </c>
      <c r="T27" s="300"/>
      <c r="U27" s="183">
        <v>0</v>
      </c>
      <c r="V27" s="300"/>
      <c r="W27" s="198">
        <f t="shared" si="4"/>
        <v>0</v>
      </c>
      <c r="X27" s="298">
        <v>0</v>
      </c>
      <c r="Y27" s="424">
        <v>0</v>
      </c>
      <c r="Z27" s="2"/>
      <c r="AA27" s="2"/>
    </row>
    <row r="28" spans="1:27" ht="16.5">
      <c r="A28" s="251">
        <v>20</v>
      </c>
      <c r="B28" s="730" t="s">
        <v>48</v>
      </c>
      <c r="C28" s="183">
        <v>1</v>
      </c>
      <c r="D28" s="183">
        <v>0</v>
      </c>
      <c r="E28" s="193">
        <f t="shared" si="0"/>
        <v>0</v>
      </c>
      <c r="F28" s="183">
        <v>0</v>
      </c>
      <c r="G28" s="183">
        <v>0</v>
      </c>
      <c r="H28" s="183">
        <v>0</v>
      </c>
      <c r="I28" s="194">
        <f t="shared" si="1"/>
        <v>0</v>
      </c>
      <c r="J28" s="183">
        <v>0</v>
      </c>
      <c r="K28" s="242"/>
      <c r="L28" s="183">
        <v>0</v>
      </c>
      <c r="M28" s="193"/>
      <c r="N28" s="183">
        <v>0</v>
      </c>
      <c r="O28" s="300"/>
      <c r="P28" s="198">
        <f t="shared" si="3"/>
        <v>0</v>
      </c>
      <c r="Q28" s="183">
        <v>0</v>
      </c>
      <c r="R28" s="300"/>
      <c r="S28" s="183">
        <v>0</v>
      </c>
      <c r="T28" s="300"/>
      <c r="U28" s="183">
        <v>0</v>
      </c>
      <c r="V28" s="300"/>
      <c r="W28" s="198">
        <f t="shared" si="4"/>
        <v>0</v>
      </c>
      <c r="X28" s="298">
        <v>0</v>
      </c>
      <c r="Y28" s="424">
        <v>0</v>
      </c>
      <c r="Z28" s="2"/>
      <c r="AA28" s="2"/>
    </row>
    <row r="29" spans="1:27" ht="16.5">
      <c r="A29" s="251">
        <v>21</v>
      </c>
      <c r="B29" s="730" t="s">
        <v>49</v>
      </c>
      <c r="C29" s="183">
        <v>1</v>
      </c>
      <c r="D29" s="183">
        <v>0</v>
      </c>
      <c r="E29" s="193">
        <f t="shared" si="0"/>
        <v>0</v>
      </c>
      <c r="F29" s="183">
        <v>0</v>
      </c>
      <c r="G29" s="183">
        <v>0</v>
      </c>
      <c r="H29" s="183">
        <v>0</v>
      </c>
      <c r="I29" s="194">
        <f t="shared" si="1"/>
        <v>0</v>
      </c>
      <c r="J29" s="183">
        <v>0</v>
      </c>
      <c r="K29" s="242"/>
      <c r="L29" s="183">
        <v>0</v>
      </c>
      <c r="M29" s="193"/>
      <c r="N29" s="183">
        <v>0</v>
      </c>
      <c r="O29" s="300"/>
      <c r="P29" s="198">
        <f t="shared" si="3"/>
        <v>0</v>
      </c>
      <c r="Q29" s="183">
        <v>0</v>
      </c>
      <c r="R29" s="300"/>
      <c r="S29" s="183">
        <v>0</v>
      </c>
      <c r="T29" s="300"/>
      <c r="U29" s="183">
        <v>0</v>
      </c>
      <c r="V29" s="300"/>
      <c r="W29" s="198">
        <f t="shared" si="4"/>
        <v>0</v>
      </c>
      <c r="X29" s="298">
        <v>0</v>
      </c>
      <c r="Y29" s="424">
        <v>0</v>
      </c>
      <c r="Z29" s="2"/>
      <c r="AA29" s="2"/>
    </row>
    <row r="30" spans="1:27" ht="16.5">
      <c r="A30" s="251">
        <v>22</v>
      </c>
      <c r="B30" s="730" t="s">
        <v>50</v>
      </c>
      <c r="C30" s="183">
        <v>1</v>
      </c>
      <c r="D30" s="183">
        <v>1</v>
      </c>
      <c r="E30" s="193">
        <f t="shared" si="0"/>
        <v>100</v>
      </c>
      <c r="F30" s="183">
        <v>16</v>
      </c>
      <c r="G30" s="183">
        <v>2</v>
      </c>
      <c r="H30" s="183">
        <v>1</v>
      </c>
      <c r="I30" s="194">
        <f t="shared" si="1"/>
        <v>19</v>
      </c>
      <c r="J30" s="183">
        <v>16</v>
      </c>
      <c r="K30" s="242">
        <f t="shared" si="2"/>
        <v>100</v>
      </c>
      <c r="L30" s="183">
        <v>2</v>
      </c>
      <c r="M30" s="193">
        <f>L30/G30*100</f>
        <v>100</v>
      </c>
      <c r="N30" s="183">
        <v>1</v>
      </c>
      <c r="O30" s="300">
        <f>N30/H30*100</f>
        <v>100</v>
      </c>
      <c r="P30" s="198">
        <f t="shared" si="3"/>
        <v>19</v>
      </c>
      <c r="Q30" s="183">
        <v>0</v>
      </c>
      <c r="R30" s="300">
        <f t="shared" si="5"/>
        <v>0</v>
      </c>
      <c r="S30" s="183">
        <v>0</v>
      </c>
      <c r="T30" s="300">
        <f>S30/L30*100</f>
        <v>0</v>
      </c>
      <c r="U30" s="183">
        <v>0</v>
      </c>
      <c r="V30" s="300">
        <f>U30/N30*100</f>
        <v>0</v>
      </c>
      <c r="W30" s="198">
        <f t="shared" si="4"/>
        <v>0</v>
      </c>
      <c r="X30" s="298">
        <v>0</v>
      </c>
      <c r="Y30" s="424">
        <v>0</v>
      </c>
      <c r="Z30" s="2"/>
      <c r="AA30" s="2"/>
    </row>
    <row r="31" spans="1:27" ht="16.5">
      <c r="A31" s="251">
        <v>23</v>
      </c>
      <c r="B31" s="730" t="s">
        <v>874</v>
      </c>
      <c r="C31" s="183">
        <v>1</v>
      </c>
      <c r="D31" s="183">
        <v>1</v>
      </c>
      <c r="E31" s="193">
        <f t="shared" si="0"/>
        <v>100</v>
      </c>
      <c r="F31" s="183">
        <v>9</v>
      </c>
      <c r="G31" s="183">
        <v>0</v>
      </c>
      <c r="H31" s="183">
        <v>0</v>
      </c>
      <c r="I31" s="194">
        <f t="shared" si="1"/>
        <v>9</v>
      </c>
      <c r="J31" s="183">
        <v>9</v>
      </c>
      <c r="K31" s="242">
        <f t="shared" si="2"/>
        <v>100</v>
      </c>
      <c r="L31" s="183">
        <v>0</v>
      </c>
      <c r="M31" s="193"/>
      <c r="N31" s="183">
        <v>0</v>
      </c>
      <c r="O31" s="300"/>
      <c r="P31" s="198">
        <f t="shared" si="3"/>
        <v>9</v>
      </c>
      <c r="Q31" s="183">
        <v>0</v>
      </c>
      <c r="R31" s="300">
        <f t="shared" si="5"/>
        <v>0</v>
      </c>
      <c r="S31" s="183">
        <v>0</v>
      </c>
      <c r="T31" s="300"/>
      <c r="U31" s="183">
        <v>0</v>
      </c>
      <c r="V31" s="300"/>
      <c r="W31" s="198">
        <f t="shared" si="4"/>
        <v>0</v>
      </c>
      <c r="X31" s="298">
        <v>0</v>
      </c>
      <c r="Y31" s="424">
        <v>0</v>
      </c>
      <c r="Z31" s="2"/>
      <c r="AA31" s="2"/>
    </row>
    <row r="32" spans="1:27" ht="16.5">
      <c r="A32" s="251">
        <v>24</v>
      </c>
      <c r="B32" s="730" t="s">
        <v>51</v>
      </c>
      <c r="C32" s="183">
        <v>1</v>
      </c>
      <c r="D32" s="183">
        <v>1</v>
      </c>
      <c r="E32" s="193">
        <f t="shared" si="0"/>
        <v>100</v>
      </c>
      <c r="F32" s="183">
        <v>5</v>
      </c>
      <c r="G32" s="183">
        <v>0</v>
      </c>
      <c r="H32" s="183">
        <v>0</v>
      </c>
      <c r="I32" s="194">
        <f t="shared" si="1"/>
        <v>5</v>
      </c>
      <c r="J32" s="183">
        <v>5</v>
      </c>
      <c r="K32" s="242">
        <f t="shared" si="2"/>
        <v>100</v>
      </c>
      <c r="L32" s="183">
        <v>0</v>
      </c>
      <c r="M32" s="193"/>
      <c r="N32" s="183">
        <v>0</v>
      </c>
      <c r="O32" s="300"/>
      <c r="P32" s="198">
        <f t="shared" si="3"/>
        <v>5</v>
      </c>
      <c r="Q32" s="183">
        <v>0</v>
      </c>
      <c r="R32" s="300">
        <f t="shared" si="5"/>
        <v>0</v>
      </c>
      <c r="S32" s="183">
        <v>0</v>
      </c>
      <c r="T32" s="300"/>
      <c r="U32" s="183">
        <v>0</v>
      </c>
      <c r="V32" s="300"/>
      <c r="W32" s="198">
        <f t="shared" si="4"/>
        <v>0</v>
      </c>
      <c r="X32" s="298">
        <v>0</v>
      </c>
      <c r="Y32" s="424">
        <v>0</v>
      </c>
      <c r="Z32" s="2"/>
      <c r="AA32" s="2"/>
    </row>
    <row r="33" spans="1:27" ht="16.5">
      <c r="A33" s="251">
        <v>25</v>
      </c>
      <c r="B33" s="730" t="s">
        <v>52</v>
      </c>
      <c r="C33" s="183">
        <v>1</v>
      </c>
      <c r="D33" s="183">
        <v>1</v>
      </c>
      <c r="E33" s="193">
        <f t="shared" si="0"/>
        <v>100</v>
      </c>
      <c r="F33" s="183">
        <v>4</v>
      </c>
      <c r="G33" s="183">
        <v>0</v>
      </c>
      <c r="H33" s="183">
        <v>0</v>
      </c>
      <c r="I33" s="194">
        <f t="shared" si="1"/>
        <v>4</v>
      </c>
      <c r="J33" s="183">
        <v>4</v>
      </c>
      <c r="K33" s="242">
        <f t="shared" si="2"/>
        <v>100</v>
      </c>
      <c r="L33" s="183">
        <v>0</v>
      </c>
      <c r="M33" s="193"/>
      <c r="N33" s="183">
        <v>0</v>
      </c>
      <c r="O33" s="300"/>
      <c r="P33" s="198">
        <f t="shared" si="3"/>
        <v>4</v>
      </c>
      <c r="Q33" s="183">
        <v>0</v>
      </c>
      <c r="R33" s="300">
        <f t="shared" si="5"/>
        <v>0</v>
      </c>
      <c r="S33" s="183">
        <v>0</v>
      </c>
      <c r="T33" s="300"/>
      <c r="U33" s="183">
        <v>0</v>
      </c>
      <c r="V33" s="300"/>
      <c r="W33" s="198">
        <f t="shared" si="4"/>
        <v>0</v>
      </c>
      <c r="X33" s="298">
        <v>0</v>
      </c>
      <c r="Y33" s="424">
        <v>0</v>
      </c>
      <c r="Z33" s="2"/>
      <c r="AA33" s="2"/>
    </row>
    <row r="34" spans="1:27" ht="16.5">
      <c r="A34" s="251">
        <v>26</v>
      </c>
      <c r="B34" s="730" t="s">
        <v>53</v>
      </c>
      <c r="C34" s="183">
        <v>1</v>
      </c>
      <c r="D34" s="183">
        <v>1</v>
      </c>
      <c r="E34" s="193">
        <f t="shared" si="0"/>
        <v>100</v>
      </c>
      <c r="F34" s="183">
        <v>1</v>
      </c>
      <c r="G34" s="183">
        <v>0</v>
      </c>
      <c r="H34" s="183">
        <v>0</v>
      </c>
      <c r="I34" s="194">
        <f t="shared" si="1"/>
        <v>1</v>
      </c>
      <c r="J34" s="183">
        <v>1</v>
      </c>
      <c r="K34" s="242">
        <f t="shared" si="2"/>
        <v>100</v>
      </c>
      <c r="L34" s="183">
        <v>0</v>
      </c>
      <c r="M34" s="193"/>
      <c r="N34" s="183">
        <v>0</v>
      </c>
      <c r="O34" s="300"/>
      <c r="P34" s="198">
        <f t="shared" si="3"/>
        <v>1</v>
      </c>
      <c r="Q34" s="183">
        <v>0</v>
      </c>
      <c r="R34" s="300">
        <f t="shared" si="5"/>
        <v>0</v>
      </c>
      <c r="S34" s="183">
        <v>0</v>
      </c>
      <c r="T34" s="300"/>
      <c r="U34" s="183">
        <v>0</v>
      </c>
      <c r="V34" s="300"/>
      <c r="W34" s="198">
        <f t="shared" si="4"/>
        <v>0</v>
      </c>
      <c r="X34" s="298">
        <v>0</v>
      </c>
      <c r="Y34" s="424">
        <v>0</v>
      </c>
      <c r="Z34" s="2"/>
      <c r="AA34" s="2"/>
    </row>
    <row r="35" spans="1:27" ht="16.5">
      <c r="A35" s="251">
        <v>27</v>
      </c>
      <c r="B35" s="730" t="s">
        <v>54</v>
      </c>
      <c r="C35" s="183">
        <v>1</v>
      </c>
      <c r="D35" s="183">
        <v>1</v>
      </c>
      <c r="E35" s="193">
        <f t="shared" si="0"/>
        <v>100</v>
      </c>
      <c r="F35" s="183">
        <v>1</v>
      </c>
      <c r="G35" s="183">
        <v>0</v>
      </c>
      <c r="H35" s="183">
        <v>0</v>
      </c>
      <c r="I35" s="194">
        <f t="shared" si="1"/>
        <v>1</v>
      </c>
      <c r="J35" s="183">
        <v>1</v>
      </c>
      <c r="K35" s="242">
        <f t="shared" si="2"/>
        <v>100</v>
      </c>
      <c r="L35" s="183">
        <v>0</v>
      </c>
      <c r="M35" s="193"/>
      <c r="N35" s="183">
        <v>0</v>
      </c>
      <c r="O35" s="300"/>
      <c r="P35" s="198">
        <f t="shared" si="3"/>
        <v>1</v>
      </c>
      <c r="Q35" s="183">
        <v>0</v>
      </c>
      <c r="R35" s="300">
        <f t="shared" si="5"/>
        <v>0</v>
      </c>
      <c r="S35" s="183">
        <v>0</v>
      </c>
      <c r="T35" s="300"/>
      <c r="U35" s="183">
        <v>0</v>
      </c>
      <c r="V35" s="300"/>
      <c r="W35" s="198">
        <f t="shared" si="4"/>
        <v>0</v>
      </c>
      <c r="X35" s="298">
        <v>0</v>
      </c>
      <c r="Y35" s="424">
        <v>0</v>
      </c>
      <c r="Z35" s="2"/>
      <c r="AA35" s="2"/>
    </row>
    <row r="36" spans="1:27" ht="16.5">
      <c r="A36" s="251">
        <v>28</v>
      </c>
      <c r="B36" s="730" t="s">
        <v>55</v>
      </c>
      <c r="C36" s="183">
        <v>1</v>
      </c>
      <c r="D36" s="183">
        <v>1</v>
      </c>
      <c r="E36" s="193">
        <f t="shared" si="0"/>
        <v>100</v>
      </c>
      <c r="F36" s="183">
        <v>5</v>
      </c>
      <c r="G36" s="183">
        <v>0</v>
      </c>
      <c r="H36" s="183">
        <v>0</v>
      </c>
      <c r="I36" s="194">
        <f t="shared" si="1"/>
        <v>5</v>
      </c>
      <c r="J36" s="183">
        <v>5</v>
      </c>
      <c r="K36" s="242">
        <f t="shared" si="2"/>
        <v>100</v>
      </c>
      <c r="L36" s="183">
        <v>0</v>
      </c>
      <c r="M36" s="193"/>
      <c r="N36" s="183">
        <v>0</v>
      </c>
      <c r="O36" s="300"/>
      <c r="P36" s="198">
        <f t="shared" si="3"/>
        <v>5</v>
      </c>
      <c r="Q36" s="183">
        <v>0</v>
      </c>
      <c r="R36" s="300">
        <f t="shared" si="5"/>
        <v>0</v>
      </c>
      <c r="S36" s="183">
        <v>0</v>
      </c>
      <c r="T36" s="300"/>
      <c r="U36" s="183">
        <v>0</v>
      </c>
      <c r="V36" s="300"/>
      <c r="W36" s="198">
        <f t="shared" si="4"/>
        <v>0</v>
      </c>
      <c r="X36" s="298">
        <v>0</v>
      </c>
      <c r="Y36" s="424">
        <v>0</v>
      </c>
      <c r="Z36" s="2"/>
      <c r="AA36" s="2"/>
    </row>
    <row r="37" spans="1:27" ht="17.25" thickBot="1">
      <c r="A37" s="180">
        <v>29</v>
      </c>
      <c r="B37" s="731" t="s">
        <v>56</v>
      </c>
      <c r="C37" s="182">
        <v>1</v>
      </c>
      <c r="D37" s="297">
        <v>1</v>
      </c>
      <c r="E37" s="723">
        <f t="shared" si="0"/>
        <v>100</v>
      </c>
      <c r="F37" s="297">
        <v>3</v>
      </c>
      <c r="G37" s="297">
        <v>0</v>
      </c>
      <c r="H37" s="297">
        <v>0</v>
      </c>
      <c r="I37" s="724">
        <f t="shared" si="1"/>
        <v>3</v>
      </c>
      <c r="J37" s="297">
        <v>3</v>
      </c>
      <c r="K37" s="265">
        <f t="shared" si="2"/>
        <v>100</v>
      </c>
      <c r="L37" s="297">
        <v>0</v>
      </c>
      <c r="M37" s="723"/>
      <c r="N37" s="297">
        <v>0</v>
      </c>
      <c r="O37" s="725"/>
      <c r="P37" s="726">
        <f t="shared" si="3"/>
        <v>3</v>
      </c>
      <c r="Q37" s="297">
        <v>0</v>
      </c>
      <c r="R37" s="725">
        <f t="shared" si="5"/>
        <v>0</v>
      </c>
      <c r="S37" s="297">
        <v>0</v>
      </c>
      <c r="T37" s="725"/>
      <c r="U37" s="297">
        <v>0</v>
      </c>
      <c r="V37" s="725"/>
      <c r="W37" s="726">
        <f t="shared" si="4"/>
        <v>0</v>
      </c>
      <c r="X37" s="290">
        <v>0</v>
      </c>
      <c r="Y37" s="299">
        <v>0</v>
      </c>
      <c r="Z37" s="2"/>
      <c r="AA37" s="2"/>
    </row>
    <row r="38" spans="1:254" s="11" customFormat="1" ht="28.5" customHeight="1" thickBot="1">
      <c r="A38" s="1018" t="s">
        <v>0</v>
      </c>
      <c r="B38" s="1019"/>
      <c r="C38" s="559">
        <f>SUM(C9:C37)</f>
        <v>29</v>
      </c>
      <c r="D38" s="559">
        <f>SUM(D9:D37)</f>
        <v>26</v>
      </c>
      <c r="E38" s="287">
        <f t="shared" si="0"/>
        <v>89.65517241379311</v>
      </c>
      <c r="F38" s="559">
        <f>SUM(F9:F37)</f>
        <v>401</v>
      </c>
      <c r="G38" s="559">
        <f>SUM(G9:G37)</f>
        <v>40</v>
      </c>
      <c r="H38" s="559">
        <f>SUM(H9:H37)</f>
        <v>31</v>
      </c>
      <c r="I38" s="559">
        <f t="shared" si="1"/>
        <v>472</v>
      </c>
      <c r="J38" s="559">
        <f>SUM(J9:J37)</f>
        <v>223</v>
      </c>
      <c r="K38" s="291">
        <f t="shared" si="2"/>
        <v>55.61097256857855</v>
      </c>
      <c r="L38" s="559">
        <f>SUM(L9:L37)</f>
        <v>28</v>
      </c>
      <c r="M38" s="287">
        <f>L38/G38*100</f>
        <v>70</v>
      </c>
      <c r="N38" s="559">
        <f>SUM(N9:N37)</f>
        <v>16</v>
      </c>
      <c r="O38" s="288">
        <f>N38/H38*100</f>
        <v>51.61290322580645</v>
      </c>
      <c r="P38" s="288">
        <f t="shared" si="3"/>
        <v>267</v>
      </c>
      <c r="Q38" s="559">
        <f>SUM(Q9:Q37)</f>
        <v>0</v>
      </c>
      <c r="R38" s="288">
        <f t="shared" si="5"/>
        <v>0</v>
      </c>
      <c r="S38" s="559">
        <f>SUM(S9:S37)</f>
        <v>0</v>
      </c>
      <c r="T38" s="288">
        <f>S38/L38*100</f>
        <v>0</v>
      </c>
      <c r="U38" s="559">
        <f>SUM(U9:U37)</f>
        <v>0</v>
      </c>
      <c r="V38" s="288">
        <f>U38/N38*100</f>
        <v>0</v>
      </c>
      <c r="W38" s="288">
        <f t="shared" si="4"/>
        <v>0</v>
      </c>
      <c r="X38" s="288">
        <f>SUM(X9:X37)</f>
        <v>0</v>
      </c>
      <c r="Y38" s="292">
        <f>SUM(Y9:Y37)</f>
        <v>0</v>
      </c>
      <c r="Z38" s="12"/>
      <c r="AA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6" ht="15">
      <c r="A39" s="7"/>
      <c r="B39" s="732"/>
      <c r="C39" s="142"/>
      <c r="D39" s="142"/>
      <c r="E39" s="284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285"/>
      <c r="Q39" s="142"/>
      <c r="R39" s="142"/>
      <c r="S39" s="142"/>
      <c r="T39" s="142"/>
      <c r="U39" s="142"/>
      <c r="V39" s="142"/>
      <c r="W39" s="142"/>
      <c r="X39" s="285"/>
      <c r="Y39" s="285"/>
      <c r="Z39" s="4"/>
    </row>
    <row r="40" spans="1:26" ht="16.5">
      <c r="A40" s="2"/>
      <c r="B40" s="732"/>
      <c r="C40" s="142"/>
      <c r="D40" s="142"/>
      <c r="E40" s="142"/>
      <c r="F40" s="142"/>
      <c r="G40" s="142"/>
      <c r="H40" s="142"/>
      <c r="I40" s="142"/>
      <c r="J40" s="142"/>
      <c r="K40" s="142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4"/>
    </row>
    <row r="41" spans="1:26" ht="16.5">
      <c r="A41" s="2"/>
      <c r="B41" s="732"/>
      <c r="C41" s="142"/>
      <c r="D41" s="142"/>
      <c r="E41" s="142"/>
      <c r="F41" s="142"/>
      <c r="G41" s="142"/>
      <c r="H41" s="142"/>
      <c r="I41" s="142"/>
      <c r="J41" s="142"/>
      <c r="K41" s="14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2"/>
    </row>
    <row r="42" spans="8:12" ht="15">
      <c r="H42" s="2"/>
      <c r="I42" s="2"/>
      <c r="J42" s="4"/>
      <c r="K42" s="4"/>
      <c r="L42" s="2"/>
    </row>
    <row r="43" spans="8:12" ht="15">
      <c r="H43" s="2"/>
      <c r="I43" s="2"/>
      <c r="J43" s="4"/>
      <c r="K43" s="4"/>
      <c r="L43" s="2"/>
    </row>
    <row r="44" spans="8:12" ht="15">
      <c r="H44" s="2"/>
      <c r="I44" s="2"/>
      <c r="J44" s="4"/>
      <c r="K44" s="4"/>
      <c r="L44" s="2"/>
    </row>
    <row r="45" spans="8:12" ht="15">
      <c r="H45" s="2"/>
      <c r="I45" s="2"/>
      <c r="J45" s="4"/>
      <c r="K45" s="4"/>
      <c r="L45" s="2"/>
    </row>
    <row r="46" spans="8:12" ht="14.25">
      <c r="H46" s="2"/>
      <c r="I46" s="2"/>
      <c r="J46" s="2"/>
      <c r="K46" s="2"/>
      <c r="L46" s="2"/>
    </row>
  </sheetData>
  <sheetProtection/>
  <mergeCells count="26">
    <mergeCell ref="A38:B38"/>
    <mergeCell ref="A1:Y1"/>
    <mergeCell ref="A2:Y2"/>
    <mergeCell ref="A4:Y4"/>
    <mergeCell ref="A5:A7"/>
    <mergeCell ref="B5:B7"/>
    <mergeCell ref="J5:P5"/>
    <mergeCell ref="Q5:W5"/>
    <mergeCell ref="J6:K6"/>
    <mergeCell ref="L6:M6"/>
    <mergeCell ref="C5:C7"/>
    <mergeCell ref="P6:P7"/>
    <mergeCell ref="Q6:R6"/>
    <mergeCell ref="S6:T6"/>
    <mergeCell ref="U6:V6"/>
    <mergeCell ref="W6:W7"/>
    <mergeCell ref="X6:X7"/>
    <mergeCell ref="Y6:Y7"/>
    <mergeCell ref="D5:E6"/>
    <mergeCell ref="F5:I5"/>
    <mergeCell ref="F6:F7"/>
    <mergeCell ref="G6:G7"/>
    <mergeCell ref="H6:H7"/>
    <mergeCell ref="X5:Y5"/>
    <mergeCell ref="I6:I7"/>
    <mergeCell ref="N6:O6"/>
  </mergeCells>
  <printOptions/>
  <pageMargins left="0.17" right="2.93" top="0.2362204724409449" bottom="0.2362204724409449" header="0.15748031496062992" footer="0.1968503937007874"/>
  <pageSetup horizontalDpi="600" verticalDpi="600" orientation="landscape" paperSize="9" scale="70" r:id="rId1"/>
  <colBreaks count="1" manualBreakCount="1">
    <brk id="21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IT56"/>
  <sheetViews>
    <sheetView zoomScalePageLayoutView="0" workbookViewId="0" topLeftCell="C34">
      <selection activeCell="C48" sqref="C48:Y48"/>
    </sheetView>
  </sheetViews>
  <sheetFormatPr defaultColWidth="5.140625" defaultRowHeight="29.25" customHeight="1"/>
  <cols>
    <col min="1" max="1" width="5.140625" style="1" customWidth="1"/>
    <col min="2" max="2" width="15.00390625" style="3" customWidth="1"/>
    <col min="3" max="3" width="6.421875" style="3" customWidth="1"/>
    <col min="4" max="4" width="6.7109375" style="3" customWidth="1"/>
    <col min="5" max="5" width="7.57421875" style="3" customWidth="1"/>
    <col min="6" max="6" width="7.57421875" style="1" customWidth="1"/>
    <col min="7" max="7" width="5.8515625" style="1" customWidth="1"/>
    <col min="8" max="8" width="6.421875" style="1" customWidth="1"/>
    <col min="9" max="10" width="7.00390625" style="1" customWidth="1"/>
    <col min="11" max="11" width="7.28125" style="1" customWidth="1"/>
    <col min="12" max="12" width="6.57421875" style="1" customWidth="1"/>
    <col min="13" max="13" width="6.8515625" style="1" customWidth="1"/>
    <col min="14" max="14" width="7.57421875" style="1" customWidth="1"/>
    <col min="15" max="15" width="7.28125" style="1" customWidth="1"/>
    <col min="16" max="16" width="7.57421875" style="1" customWidth="1"/>
    <col min="17" max="17" width="7.28125" style="1" customWidth="1"/>
    <col min="18" max="18" width="7.7109375" style="1" customWidth="1"/>
    <col min="19" max="20" width="7.57421875" style="1" customWidth="1"/>
    <col min="21" max="21" width="8.140625" style="1" customWidth="1"/>
    <col min="22" max="22" width="7.00390625" style="1" customWidth="1"/>
    <col min="23" max="24" width="7.7109375" style="1" customWidth="1"/>
    <col min="25" max="25" width="8.8515625" style="1" customWidth="1"/>
    <col min="26" max="95" width="5.140625" style="1" customWidth="1"/>
    <col min="96" max="254" width="5.140625" style="2" customWidth="1"/>
    <col min="255" max="16384" width="5.140625" style="1" customWidth="1"/>
  </cols>
  <sheetData>
    <row r="1" spans="1:25" ht="22.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2.25" customHeight="1">
      <c r="A2" s="910" t="s">
        <v>879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1" customHeight="1" thickBot="1">
      <c r="A3" s="910" t="s">
        <v>880</v>
      </c>
      <c r="B3" s="910"/>
      <c r="C3" s="910"/>
      <c r="D3" s="910"/>
      <c r="E3" s="910"/>
      <c r="F3" s="910"/>
      <c r="G3" s="910"/>
      <c r="H3" s="910"/>
      <c r="I3" s="910"/>
      <c r="J3" s="910"/>
      <c r="K3" s="910"/>
      <c r="L3" s="910"/>
      <c r="M3" s="910"/>
      <c r="N3" s="910"/>
      <c r="O3" s="910"/>
      <c r="P3" s="910"/>
      <c r="Q3" s="910"/>
      <c r="R3" s="910"/>
      <c r="S3" s="910"/>
      <c r="T3" s="910"/>
      <c r="U3" s="910"/>
      <c r="V3" s="910"/>
      <c r="W3" s="910"/>
      <c r="X3" s="910"/>
      <c r="Y3" s="910"/>
      <c r="Z3" s="2"/>
      <c r="AA3" s="2"/>
    </row>
    <row r="4" spans="1:254" s="72" customFormat="1" ht="29.25" customHeight="1">
      <c r="A4" s="990" t="s">
        <v>24</v>
      </c>
      <c r="B4" s="993" t="s">
        <v>57</v>
      </c>
      <c r="C4" s="993" t="s">
        <v>22</v>
      </c>
      <c r="D4" s="996" t="s">
        <v>21</v>
      </c>
      <c r="E4" s="996"/>
      <c r="F4" s="996" t="s">
        <v>20</v>
      </c>
      <c r="G4" s="996"/>
      <c r="H4" s="996"/>
      <c r="I4" s="996"/>
      <c r="J4" s="996" t="s">
        <v>19</v>
      </c>
      <c r="K4" s="996"/>
      <c r="L4" s="996"/>
      <c r="M4" s="996"/>
      <c r="N4" s="996"/>
      <c r="O4" s="996"/>
      <c r="P4" s="996"/>
      <c r="Q4" s="998" t="s">
        <v>18</v>
      </c>
      <c r="R4" s="998"/>
      <c r="S4" s="998"/>
      <c r="T4" s="998"/>
      <c r="U4" s="998"/>
      <c r="V4" s="998"/>
      <c r="W4" s="998"/>
      <c r="X4" s="999" t="s">
        <v>17</v>
      </c>
      <c r="Y4" s="1000"/>
      <c r="Z4" s="57"/>
      <c r="AA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</row>
    <row r="5" spans="1:254" s="72" customFormat="1" ht="29.25" customHeight="1">
      <c r="A5" s="991"/>
      <c r="B5" s="994"/>
      <c r="C5" s="994"/>
      <c r="D5" s="997"/>
      <c r="E5" s="997"/>
      <c r="F5" s="994" t="s">
        <v>16</v>
      </c>
      <c r="G5" s="994" t="s">
        <v>15</v>
      </c>
      <c r="H5" s="994" t="s">
        <v>14</v>
      </c>
      <c r="I5" s="994" t="s">
        <v>0</v>
      </c>
      <c r="J5" s="994" t="s">
        <v>16</v>
      </c>
      <c r="K5" s="994"/>
      <c r="L5" s="994" t="s">
        <v>15</v>
      </c>
      <c r="M5" s="994"/>
      <c r="N5" s="994" t="s">
        <v>14</v>
      </c>
      <c r="O5" s="994"/>
      <c r="P5" s="994" t="s">
        <v>0</v>
      </c>
      <c r="Q5" s="994" t="s">
        <v>16</v>
      </c>
      <c r="R5" s="994"/>
      <c r="S5" s="994" t="s">
        <v>15</v>
      </c>
      <c r="T5" s="994"/>
      <c r="U5" s="1001" t="s">
        <v>14</v>
      </c>
      <c r="V5" s="1001"/>
      <c r="W5" s="1001" t="s">
        <v>0</v>
      </c>
      <c r="X5" s="1003" t="s">
        <v>771</v>
      </c>
      <c r="Y5" s="1005" t="s">
        <v>770</v>
      </c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2.25" customHeight="1" thickBot="1">
      <c r="A6" s="992"/>
      <c r="B6" s="995"/>
      <c r="C6" s="995"/>
      <c r="D6" s="205" t="s">
        <v>13</v>
      </c>
      <c r="E6" s="294" t="s">
        <v>12</v>
      </c>
      <c r="F6" s="995"/>
      <c r="G6" s="995"/>
      <c r="H6" s="995"/>
      <c r="I6" s="995"/>
      <c r="J6" s="205" t="s">
        <v>13</v>
      </c>
      <c r="K6" s="295" t="s">
        <v>12</v>
      </c>
      <c r="L6" s="205" t="s">
        <v>13</v>
      </c>
      <c r="M6" s="294" t="s">
        <v>12</v>
      </c>
      <c r="N6" s="205" t="s">
        <v>13</v>
      </c>
      <c r="O6" s="295" t="s">
        <v>12</v>
      </c>
      <c r="P6" s="995"/>
      <c r="Q6" s="205" t="s">
        <v>13</v>
      </c>
      <c r="R6" s="294" t="s">
        <v>12</v>
      </c>
      <c r="S6" s="205" t="s">
        <v>13</v>
      </c>
      <c r="T6" s="295" t="s">
        <v>12</v>
      </c>
      <c r="U6" s="205" t="s">
        <v>13</v>
      </c>
      <c r="V6" s="295" t="s">
        <v>12</v>
      </c>
      <c r="W6" s="1002"/>
      <c r="X6" s="1004"/>
      <c r="Y6" s="1006"/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61" customFormat="1" ht="19.5" customHeight="1" thickBot="1">
      <c r="A7" s="278">
        <v>1</v>
      </c>
      <c r="B7" s="208">
        <v>2</v>
      </c>
      <c r="C7" s="208">
        <v>3</v>
      </c>
      <c r="D7" s="208">
        <v>4</v>
      </c>
      <c r="E7" s="301">
        <v>5</v>
      </c>
      <c r="F7" s="208">
        <v>6</v>
      </c>
      <c r="G7" s="208">
        <v>7</v>
      </c>
      <c r="H7" s="208">
        <v>8</v>
      </c>
      <c r="I7" s="208">
        <v>9</v>
      </c>
      <c r="J7" s="208">
        <v>10</v>
      </c>
      <c r="K7" s="301">
        <v>11</v>
      </c>
      <c r="L7" s="208">
        <v>12</v>
      </c>
      <c r="M7" s="301">
        <v>13</v>
      </c>
      <c r="N7" s="208">
        <v>14</v>
      </c>
      <c r="O7" s="301">
        <v>15</v>
      </c>
      <c r="P7" s="208">
        <v>16</v>
      </c>
      <c r="Q7" s="208">
        <v>17</v>
      </c>
      <c r="R7" s="301">
        <v>18</v>
      </c>
      <c r="S7" s="208">
        <v>19</v>
      </c>
      <c r="T7" s="301">
        <v>20</v>
      </c>
      <c r="U7" s="208">
        <v>21</v>
      </c>
      <c r="V7" s="301">
        <v>22</v>
      </c>
      <c r="W7" s="208">
        <v>23</v>
      </c>
      <c r="X7" s="301">
        <v>24</v>
      </c>
      <c r="Y7" s="209">
        <v>25</v>
      </c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</row>
    <row r="8" spans="1:26" s="57" customFormat="1" ht="29.25" customHeight="1">
      <c r="A8" s="801">
        <v>1</v>
      </c>
      <c r="B8" s="802" t="s">
        <v>785</v>
      </c>
      <c r="C8" s="461">
        <v>1</v>
      </c>
      <c r="D8" s="461">
        <v>1</v>
      </c>
      <c r="E8" s="193">
        <f aca="true" t="shared" si="0" ref="E8:E48">D8/C8*100</f>
        <v>100</v>
      </c>
      <c r="F8" s="461">
        <v>140</v>
      </c>
      <c r="G8" s="461">
        <v>12</v>
      </c>
      <c r="H8" s="461">
        <v>16</v>
      </c>
      <c r="I8" s="194">
        <f aca="true" t="shared" si="1" ref="I8:I48">H8+G8+F8</f>
        <v>168</v>
      </c>
      <c r="J8" s="461">
        <v>80</v>
      </c>
      <c r="K8" s="242">
        <f>J8/F8*100</f>
        <v>57.14285714285714</v>
      </c>
      <c r="L8" s="461">
        <v>6</v>
      </c>
      <c r="M8" s="193">
        <f>L8/G8*100</f>
        <v>50</v>
      </c>
      <c r="N8" s="461">
        <v>8</v>
      </c>
      <c r="O8" s="300">
        <f>N8/H8*100</f>
        <v>50</v>
      </c>
      <c r="P8" s="198">
        <f>J8+L8+N8</f>
        <v>94</v>
      </c>
      <c r="Q8" s="461">
        <v>8</v>
      </c>
      <c r="R8" s="300">
        <f>Q8/J8*100</f>
        <v>10</v>
      </c>
      <c r="S8" s="461">
        <v>2</v>
      </c>
      <c r="T8" s="300">
        <f>S8/L8*100</f>
        <v>33.33333333333333</v>
      </c>
      <c r="U8" s="461">
        <v>4</v>
      </c>
      <c r="V8" s="300">
        <f>U8/N8*100</f>
        <v>50</v>
      </c>
      <c r="W8" s="198">
        <f>Q8+S8+U8</f>
        <v>14</v>
      </c>
      <c r="X8" s="462">
        <v>90</v>
      </c>
      <c r="Y8" s="462">
        <v>150</v>
      </c>
      <c r="Z8" s="132"/>
    </row>
    <row r="9" spans="1:27" s="42" customFormat="1" ht="29.25" customHeight="1">
      <c r="A9" s="522">
        <v>2</v>
      </c>
      <c r="B9" s="802" t="s">
        <v>786</v>
      </c>
      <c r="C9" s="461">
        <v>1</v>
      </c>
      <c r="D9" s="461">
        <v>1</v>
      </c>
      <c r="E9" s="148">
        <f t="shared" si="0"/>
        <v>100</v>
      </c>
      <c r="F9" s="461">
        <v>179</v>
      </c>
      <c r="G9" s="461">
        <v>16</v>
      </c>
      <c r="H9" s="461">
        <v>8</v>
      </c>
      <c r="I9" s="194">
        <f t="shared" si="1"/>
        <v>203</v>
      </c>
      <c r="J9" s="461">
        <v>176</v>
      </c>
      <c r="K9" s="242">
        <f aca="true" t="shared" si="2" ref="K9:K48">J9/F9*100</f>
        <v>98.32402234636871</v>
      </c>
      <c r="L9" s="461">
        <v>16</v>
      </c>
      <c r="M9" s="193">
        <f>L9/G9*100</f>
        <v>100</v>
      </c>
      <c r="N9" s="461">
        <v>8</v>
      </c>
      <c r="O9" s="300">
        <f>N9/H9*100</f>
        <v>100</v>
      </c>
      <c r="P9" s="198">
        <f aca="true" t="shared" si="3" ref="P9:P47">J9+L9+N9</f>
        <v>200</v>
      </c>
      <c r="Q9" s="461">
        <v>3</v>
      </c>
      <c r="R9" s="300">
        <f>Q9/J9*100</f>
        <v>1.7045454545454544</v>
      </c>
      <c r="S9" s="461"/>
      <c r="T9" s="300">
        <f>S9/L9*100</f>
        <v>0</v>
      </c>
      <c r="U9" s="461"/>
      <c r="V9" s="173">
        <f>U9/N9*100</f>
        <v>0</v>
      </c>
      <c r="W9" s="198">
        <f aca="true" t="shared" si="4" ref="W9:W47">Q9+S9+U9</f>
        <v>3</v>
      </c>
      <c r="X9" s="462"/>
      <c r="Y9" s="462">
        <v>50</v>
      </c>
      <c r="Z9" s="56"/>
      <c r="AA9" s="56"/>
    </row>
    <row r="10" spans="1:254" s="52" customFormat="1" ht="29.25" customHeight="1">
      <c r="A10" s="803">
        <v>3</v>
      </c>
      <c r="B10" s="802" t="s">
        <v>787</v>
      </c>
      <c r="C10" s="461">
        <v>1</v>
      </c>
      <c r="D10" s="461">
        <v>1</v>
      </c>
      <c r="E10" s="148">
        <f t="shared" si="0"/>
        <v>100</v>
      </c>
      <c r="F10" s="461">
        <v>130</v>
      </c>
      <c r="G10" s="461">
        <v>9</v>
      </c>
      <c r="H10" s="461">
        <v>17</v>
      </c>
      <c r="I10" s="149">
        <f t="shared" si="1"/>
        <v>156</v>
      </c>
      <c r="J10" s="461">
        <v>92</v>
      </c>
      <c r="K10" s="242">
        <f t="shared" si="2"/>
        <v>70.76923076923077</v>
      </c>
      <c r="L10" s="461">
        <v>8</v>
      </c>
      <c r="M10" s="148">
        <f>L10/G10*100</f>
        <v>88.88888888888889</v>
      </c>
      <c r="N10" s="461">
        <v>17</v>
      </c>
      <c r="O10" s="173">
        <f>N10/H10*100</f>
        <v>100</v>
      </c>
      <c r="P10" s="198">
        <f t="shared" si="3"/>
        <v>117</v>
      </c>
      <c r="Q10" s="461">
        <v>8</v>
      </c>
      <c r="R10" s="173">
        <f aca="true" t="shared" si="5" ref="R10:R48">Q10/J10*100</f>
        <v>8.695652173913043</v>
      </c>
      <c r="S10" s="461">
        <v>0</v>
      </c>
      <c r="T10" s="300">
        <f>S10/L10*100</f>
        <v>0</v>
      </c>
      <c r="U10" s="461">
        <v>0</v>
      </c>
      <c r="V10" s="173">
        <f>U10/N10*100</f>
        <v>0</v>
      </c>
      <c r="W10" s="198">
        <f t="shared" si="4"/>
        <v>8</v>
      </c>
      <c r="X10" s="462"/>
      <c r="Y10" s="462">
        <v>80</v>
      </c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</row>
    <row r="11" spans="1:254" s="36" customFormat="1" ht="29.25" customHeight="1">
      <c r="A11" s="522">
        <v>4</v>
      </c>
      <c r="B11" s="802" t="s">
        <v>788</v>
      </c>
      <c r="C11" s="461">
        <v>1</v>
      </c>
      <c r="D11" s="461">
        <v>1</v>
      </c>
      <c r="E11" s="148">
        <f t="shared" si="0"/>
        <v>100</v>
      </c>
      <c r="F11" s="461">
        <v>135</v>
      </c>
      <c r="G11" s="461">
        <v>9</v>
      </c>
      <c r="H11" s="461">
        <v>12</v>
      </c>
      <c r="I11" s="149">
        <f t="shared" si="1"/>
        <v>156</v>
      </c>
      <c r="J11" s="461">
        <v>10</v>
      </c>
      <c r="K11" s="242">
        <f t="shared" si="2"/>
        <v>7.4074074074074066</v>
      </c>
      <c r="L11" s="461">
        <v>5</v>
      </c>
      <c r="M11" s="148">
        <f>L11/G11*100</f>
        <v>55.55555555555556</v>
      </c>
      <c r="N11" s="461">
        <v>0</v>
      </c>
      <c r="O11" s="173">
        <f>N11/H11*100</f>
        <v>0</v>
      </c>
      <c r="P11" s="198">
        <f t="shared" si="3"/>
        <v>15</v>
      </c>
      <c r="Q11" s="461"/>
      <c r="R11" s="173">
        <f t="shared" si="5"/>
        <v>0</v>
      </c>
      <c r="S11" s="461"/>
      <c r="T11" s="300">
        <f>S11/L11*100</f>
        <v>0</v>
      </c>
      <c r="U11" s="461"/>
      <c r="V11" s="173"/>
      <c r="W11" s="198">
        <f t="shared" si="4"/>
        <v>0</v>
      </c>
      <c r="X11" s="462"/>
      <c r="Y11" s="462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95" ht="29.25" customHeight="1">
      <c r="A12" s="804">
        <v>5</v>
      </c>
      <c r="B12" s="802" t="s">
        <v>789</v>
      </c>
      <c r="C12" s="461">
        <v>1</v>
      </c>
      <c r="D12" s="461">
        <v>1</v>
      </c>
      <c r="E12" s="148">
        <f t="shared" si="0"/>
        <v>100</v>
      </c>
      <c r="F12" s="461">
        <v>18</v>
      </c>
      <c r="G12" s="461">
        <v>0</v>
      </c>
      <c r="H12" s="461">
        <v>0</v>
      </c>
      <c r="I12" s="149">
        <f t="shared" si="1"/>
        <v>18</v>
      </c>
      <c r="J12" s="461">
        <v>18</v>
      </c>
      <c r="K12" s="242">
        <f t="shared" si="2"/>
        <v>100</v>
      </c>
      <c r="L12" s="461">
        <v>0</v>
      </c>
      <c r="M12" s="148"/>
      <c r="N12" s="461"/>
      <c r="O12" s="173"/>
      <c r="P12" s="198">
        <f t="shared" si="3"/>
        <v>18</v>
      </c>
      <c r="Q12" s="461"/>
      <c r="R12" s="173">
        <f t="shared" si="5"/>
        <v>0</v>
      </c>
      <c r="S12" s="461"/>
      <c r="T12" s="300"/>
      <c r="U12" s="461"/>
      <c r="V12" s="173"/>
      <c r="W12" s="198">
        <f t="shared" si="4"/>
        <v>0</v>
      </c>
      <c r="X12" s="462">
        <v>10</v>
      </c>
      <c r="Y12" s="462">
        <v>10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254" s="41" customFormat="1" ht="29.25" customHeight="1">
      <c r="A13" s="522">
        <v>6</v>
      </c>
      <c r="B13" s="802" t="s">
        <v>790</v>
      </c>
      <c r="C13" s="461">
        <v>1</v>
      </c>
      <c r="D13" s="461">
        <v>1</v>
      </c>
      <c r="E13" s="148">
        <f t="shared" si="0"/>
        <v>100</v>
      </c>
      <c r="F13" s="461">
        <v>21</v>
      </c>
      <c r="G13" s="461">
        <v>0</v>
      </c>
      <c r="H13" s="461">
        <v>0</v>
      </c>
      <c r="I13" s="149">
        <f t="shared" si="1"/>
        <v>21</v>
      </c>
      <c r="J13" s="461">
        <v>21</v>
      </c>
      <c r="K13" s="242">
        <f t="shared" si="2"/>
        <v>100</v>
      </c>
      <c r="L13" s="461">
        <v>0</v>
      </c>
      <c r="M13" s="148"/>
      <c r="N13" s="461"/>
      <c r="O13" s="173"/>
      <c r="P13" s="198">
        <f t="shared" si="3"/>
        <v>21</v>
      </c>
      <c r="Q13" s="461"/>
      <c r="R13" s="173">
        <f t="shared" si="5"/>
        <v>0</v>
      </c>
      <c r="S13" s="461"/>
      <c r="T13" s="300"/>
      <c r="U13" s="461"/>
      <c r="V13" s="173"/>
      <c r="W13" s="198">
        <f t="shared" si="4"/>
        <v>0</v>
      </c>
      <c r="X13" s="462"/>
      <c r="Y13" s="46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</row>
    <row r="14" spans="1:254" s="41" customFormat="1" ht="29.25" customHeight="1">
      <c r="A14" s="804">
        <v>7</v>
      </c>
      <c r="B14" s="805" t="s">
        <v>744</v>
      </c>
      <c r="C14" s="461">
        <v>1</v>
      </c>
      <c r="D14" s="286">
        <v>1</v>
      </c>
      <c r="E14" s="148">
        <f t="shared" si="0"/>
        <v>100</v>
      </c>
      <c r="F14" s="158">
        <v>31</v>
      </c>
      <c r="G14" s="158">
        <v>5</v>
      </c>
      <c r="H14" s="158">
        <v>8</v>
      </c>
      <c r="I14" s="149">
        <f t="shared" si="1"/>
        <v>44</v>
      </c>
      <c r="J14" s="158">
        <v>31</v>
      </c>
      <c r="K14" s="242">
        <f t="shared" si="2"/>
        <v>100</v>
      </c>
      <c r="L14" s="158">
        <v>5</v>
      </c>
      <c r="M14" s="148">
        <f>L14/G14*100</f>
        <v>100</v>
      </c>
      <c r="N14" s="158">
        <v>8</v>
      </c>
      <c r="O14" s="173">
        <f>N14/H14*100</f>
        <v>100</v>
      </c>
      <c r="P14" s="198">
        <f t="shared" si="3"/>
        <v>44</v>
      </c>
      <c r="Q14" s="158"/>
      <c r="R14" s="173">
        <f t="shared" si="5"/>
        <v>0</v>
      </c>
      <c r="S14" s="158">
        <v>1</v>
      </c>
      <c r="T14" s="300">
        <f>S14/L14*100</f>
        <v>20</v>
      </c>
      <c r="U14" s="158">
        <v>8</v>
      </c>
      <c r="V14" s="173">
        <f>U14/N14*100</f>
        <v>100</v>
      </c>
      <c r="W14" s="198">
        <f t="shared" si="4"/>
        <v>9</v>
      </c>
      <c r="X14" s="94">
        <v>10</v>
      </c>
      <c r="Y14" s="94">
        <v>10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54" s="41" customFormat="1" ht="29.25" customHeight="1">
      <c r="A15" s="522">
        <v>8</v>
      </c>
      <c r="B15" s="805" t="s">
        <v>748</v>
      </c>
      <c r="C15" s="461">
        <v>1</v>
      </c>
      <c r="D15" s="286">
        <v>1</v>
      </c>
      <c r="E15" s="148">
        <f t="shared" si="0"/>
        <v>100</v>
      </c>
      <c r="F15" s="158">
        <v>2</v>
      </c>
      <c r="G15" s="158">
        <v>1</v>
      </c>
      <c r="H15" s="158">
        <v>0</v>
      </c>
      <c r="I15" s="149">
        <f t="shared" si="1"/>
        <v>3</v>
      </c>
      <c r="J15" s="158">
        <v>2</v>
      </c>
      <c r="K15" s="242">
        <f t="shared" si="2"/>
        <v>100</v>
      </c>
      <c r="L15" s="158">
        <v>1</v>
      </c>
      <c r="M15" s="148">
        <f>L15/G15*100</f>
        <v>100</v>
      </c>
      <c r="N15" s="158"/>
      <c r="O15" s="173"/>
      <c r="P15" s="198">
        <f t="shared" si="3"/>
        <v>3</v>
      </c>
      <c r="Q15" s="158"/>
      <c r="R15" s="173">
        <f t="shared" si="5"/>
        <v>0</v>
      </c>
      <c r="S15" s="158"/>
      <c r="T15" s="300">
        <f>S15/L15*100</f>
        <v>0</v>
      </c>
      <c r="U15" s="158"/>
      <c r="V15" s="173"/>
      <c r="W15" s="198">
        <f t="shared" si="4"/>
        <v>0</v>
      </c>
      <c r="X15" s="94"/>
      <c r="Y15" s="94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</row>
    <row r="16" spans="1:254" s="41" customFormat="1" ht="29.25" customHeight="1">
      <c r="A16" s="804">
        <v>9</v>
      </c>
      <c r="B16" s="805" t="s">
        <v>749</v>
      </c>
      <c r="C16" s="461">
        <v>1</v>
      </c>
      <c r="D16" s="286">
        <v>1</v>
      </c>
      <c r="E16" s="148">
        <f t="shared" si="0"/>
        <v>100</v>
      </c>
      <c r="F16" s="158">
        <v>1</v>
      </c>
      <c r="G16" s="158">
        <v>0</v>
      </c>
      <c r="H16" s="158">
        <v>0</v>
      </c>
      <c r="I16" s="149">
        <f t="shared" si="1"/>
        <v>1</v>
      </c>
      <c r="J16" s="158">
        <v>1</v>
      </c>
      <c r="K16" s="242">
        <f t="shared" si="2"/>
        <v>100</v>
      </c>
      <c r="L16" s="158">
        <v>0</v>
      </c>
      <c r="M16" s="148"/>
      <c r="N16" s="158">
        <v>0</v>
      </c>
      <c r="O16" s="173"/>
      <c r="P16" s="198">
        <f t="shared" si="3"/>
        <v>1</v>
      </c>
      <c r="Q16" s="158">
        <v>0</v>
      </c>
      <c r="R16" s="173">
        <f t="shared" si="5"/>
        <v>0</v>
      </c>
      <c r="S16" s="158">
        <v>0</v>
      </c>
      <c r="T16" s="300"/>
      <c r="U16" s="158"/>
      <c r="V16" s="173"/>
      <c r="W16" s="198">
        <f t="shared" si="4"/>
        <v>0</v>
      </c>
      <c r="X16" s="94">
        <v>0</v>
      </c>
      <c r="Y16" s="94">
        <v>0</v>
      </c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</row>
    <row r="17" spans="1:254" s="41" customFormat="1" ht="29.25" customHeight="1">
      <c r="A17" s="522">
        <v>10</v>
      </c>
      <c r="B17" s="805" t="s">
        <v>745</v>
      </c>
      <c r="C17" s="461">
        <v>1</v>
      </c>
      <c r="D17" s="286">
        <v>1</v>
      </c>
      <c r="E17" s="148">
        <f t="shared" si="0"/>
        <v>100</v>
      </c>
      <c r="F17" s="158">
        <v>9</v>
      </c>
      <c r="G17" s="158">
        <v>0</v>
      </c>
      <c r="H17" s="158">
        <v>2</v>
      </c>
      <c r="I17" s="149">
        <f t="shared" si="1"/>
        <v>11</v>
      </c>
      <c r="J17" s="158">
        <v>9</v>
      </c>
      <c r="K17" s="242">
        <f t="shared" si="2"/>
        <v>100</v>
      </c>
      <c r="L17" s="158">
        <v>0</v>
      </c>
      <c r="M17" s="148"/>
      <c r="N17" s="158">
        <v>2</v>
      </c>
      <c r="O17" s="173">
        <f>N17/H17*100</f>
        <v>100</v>
      </c>
      <c r="P17" s="198">
        <f t="shared" si="3"/>
        <v>11</v>
      </c>
      <c r="Q17" s="158">
        <v>1</v>
      </c>
      <c r="R17" s="173">
        <f t="shared" si="5"/>
        <v>11.11111111111111</v>
      </c>
      <c r="S17" s="158">
        <v>0</v>
      </c>
      <c r="T17" s="300"/>
      <c r="U17" s="158">
        <v>0</v>
      </c>
      <c r="V17" s="173">
        <f>U17/N17*100</f>
        <v>0</v>
      </c>
      <c r="W17" s="198">
        <f t="shared" si="4"/>
        <v>1</v>
      </c>
      <c r="X17" s="94"/>
      <c r="Y17" s="94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</row>
    <row r="18" spans="1:254" s="41" customFormat="1" ht="29.25" customHeight="1">
      <c r="A18" s="804">
        <v>11</v>
      </c>
      <c r="B18" s="802" t="s">
        <v>791</v>
      </c>
      <c r="C18" s="461">
        <v>1</v>
      </c>
      <c r="D18" s="461">
        <v>1</v>
      </c>
      <c r="E18" s="148">
        <f t="shared" si="0"/>
        <v>100</v>
      </c>
      <c r="F18" s="461">
        <v>28</v>
      </c>
      <c r="G18" s="461">
        <v>0</v>
      </c>
      <c r="H18" s="461">
        <v>0</v>
      </c>
      <c r="I18" s="149">
        <f t="shared" si="1"/>
        <v>28</v>
      </c>
      <c r="J18" s="461">
        <v>0</v>
      </c>
      <c r="K18" s="242">
        <f t="shared" si="2"/>
        <v>0</v>
      </c>
      <c r="L18" s="461">
        <v>0</v>
      </c>
      <c r="M18" s="148"/>
      <c r="N18" s="461">
        <v>0</v>
      </c>
      <c r="O18" s="173"/>
      <c r="P18" s="198">
        <f t="shared" si="3"/>
        <v>0</v>
      </c>
      <c r="Q18" s="461">
        <v>0</v>
      </c>
      <c r="R18" s="173"/>
      <c r="S18" s="461">
        <v>2</v>
      </c>
      <c r="T18" s="300"/>
      <c r="U18" s="461">
        <v>0</v>
      </c>
      <c r="V18" s="173"/>
      <c r="W18" s="198">
        <f t="shared" si="4"/>
        <v>2</v>
      </c>
      <c r="X18" s="462"/>
      <c r="Y18" s="462">
        <v>20</v>
      </c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</row>
    <row r="19" spans="1:254" s="41" customFormat="1" ht="29.25" customHeight="1">
      <c r="A19" s="522">
        <v>12</v>
      </c>
      <c r="B19" s="802" t="s">
        <v>792</v>
      </c>
      <c r="C19" s="461">
        <v>1</v>
      </c>
      <c r="D19" s="461">
        <v>1</v>
      </c>
      <c r="E19" s="148">
        <f t="shared" si="0"/>
        <v>100</v>
      </c>
      <c r="F19" s="461">
        <v>4</v>
      </c>
      <c r="G19" s="461">
        <v>0</v>
      </c>
      <c r="H19" s="461">
        <v>0</v>
      </c>
      <c r="I19" s="149">
        <f t="shared" si="1"/>
        <v>4</v>
      </c>
      <c r="J19" s="461">
        <v>4</v>
      </c>
      <c r="K19" s="242">
        <f t="shared" si="2"/>
        <v>100</v>
      </c>
      <c r="L19" s="461">
        <v>4</v>
      </c>
      <c r="M19" s="148"/>
      <c r="N19" s="461"/>
      <c r="O19" s="173"/>
      <c r="P19" s="198">
        <f t="shared" si="3"/>
        <v>8</v>
      </c>
      <c r="Q19" s="461"/>
      <c r="R19" s="173">
        <f t="shared" si="5"/>
        <v>0</v>
      </c>
      <c r="S19" s="461"/>
      <c r="T19" s="300">
        <f>S19/L19*100</f>
        <v>0</v>
      </c>
      <c r="U19" s="461"/>
      <c r="V19" s="173"/>
      <c r="W19" s="198">
        <f t="shared" si="4"/>
        <v>0</v>
      </c>
      <c r="X19" s="462"/>
      <c r="Y19" s="46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</row>
    <row r="20" spans="1:254" s="41" customFormat="1" ht="29.25" customHeight="1">
      <c r="A20" s="804">
        <v>13</v>
      </c>
      <c r="B20" s="805" t="s">
        <v>751</v>
      </c>
      <c r="C20" s="461">
        <v>1</v>
      </c>
      <c r="D20" s="286">
        <v>1</v>
      </c>
      <c r="E20" s="148">
        <f t="shared" si="0"/>
        <v>100</v>
      </c>
      <c r="F20" s="158">
        <v>2</v>
      </c>
      <c r="G20" s="158">
        <v>0</v>
      </c>
      <c r="H20" s="158">
        <v>0</v>
      </c>
      <c r="I20" s="149">
        <f t="shared" si="1"/>
        <v>2</v>
      </c>
      <c r="J20" s="158">
        <v>2</v>
      </c>
      <c r="K20" s="242">
        <f t="shared" si="2"/>
        <v>100</v>
      </c>
      <c r="L20" s="158"/>
      <c r="M20" s="148"/>
      <c r="N20" s="158"/>
      <c r="O20" s="173"/>
      <c r="P20" s="198">
        <f t="shared" si="3"/>
        <v>2</v>
      </c>
      <c r="Q20" s="158"/>
      <c r="R20" s="173">
        <f t="shared" si="5"/>
        <v>0</v>
      </c>
      <c r="S20" s="158"/>
      <c r="T20" s="300"/>
      <c r="U20" s="158"/>
      <c r="V20" s="173"/>
      <c r="W20" s="198">
        <f t="shared" si="4"/>
        <v>0</v>
      </c>
      <c r="X20" s="94"/>
      <c r="Y20" s="94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</row>
    <row r="21" spans="1:254" s="41" customFormat="1" ht="29.25" customHeight="1">
      <c r="A21" s="522">
        <v>14</v>
      </c>
      <c r="B21" s="802" t="s">
        <v>793</v>
      </c>
      <c r="C21" s="461">
        <v>1</v>
      </c>
      <c r="D21" s="461">
        <v>1</v>
      </c>
      <c r="E21" s="148">
        <f t="shared" si="0"/>
        <v>100</v>
      </c>
      <c r="F21" s="461">
        <v>3</v>
      </c>
      <c r="G21" s="461">
        <v>0</v>
      </c>
      <c r="H21" s="461">
        <v>0</v>
      </c>
      <c r="I21" s="149">
        <f t="shared" si="1"/>
        <v>3</v>
      </c>
      <c r="J21" s="461">
        <v>3</v>
      </c>
      <c r="K21" s="242">
        <f t="shared" si="2"/>
        <v>100</v>
      </c>
      <c r="L21" s="461"/>
      <c r="M21" s="148"/>
      <c r="N21" s="461"/>
      <c r="O21" s="173"/>
      <c r="P21" s="198">
        <f t="shared" si="3"/>
        <v>3</v>
      </c>
      <c r="Q21" s="461"/>
      <c r="R21" s="173">
        <f t="shared" si="5"/>
        <v>0</v>
      </c>
      <c r="S21" s="461"/>
      <c r="T21" s="300"/>
      <c r="U21" s="461"/>
      <c r="V21" s="173"/>
      <c r="W21" s="198">
        <f t="shared" si="4"/>
        <v>0</v>
      </c>
      <c r="X21" s="462"/>
      <c r="Y21" s="46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</row>
    <row r="22" spans="1:254" s="41" customFormat="1" ht="29.25" customHeight="1">
      <c r="A22" s="804">
        <v>15</v>
      </c>
      <c r="B22" s="805" t="s">
        <v>742</v>
      </c>
      <c r="C22" s="461">
        <v>1</v>
      </c>
      <c r="D22" s="286">
        <v>1</v>
      </c>
      <c r="E22" s="148">
        <f t="shared" si="0"/>
        <v>100</v>
      </c>
      <c r="F22" s="158">
        <v>2</v>
      </c>
      <c r="G22" s="158">
        <v>0</v>
      </c>
      <c r="H22" s="158">
        <v>0</v>
      </c>
      <c r="I22" s="149">
        <f t="shared" si="1"/>
        <v>2</v>
      </c>
      <c r="J22" s="158">
        <v>2</v>
      </c>
      <c r="K22" s="242">
        <f t="shared" si="2"/>
        <v>100</v>
      </c>
      <c r="L22" s="158"/>
      <c r="M22" s="148"/>
      <c r="N22" s="158"/>
      <c r="O22" s="173"/>
      <c r="P22" s="198">
        <f t="shared" si="3"/>
        <v>2</v>
      </c>
      <c r="Q22" s="158"/>
      <c r="R22" s="173">
        <f t="shared" si="5"/>
        <v>0</v>
      </c>
      <c r="S22" s="158"/>
      <c r="T22" s="300"/>
      <c r="U22" s="158"/>
      <c r="V22" s="173"/>
      <c r="W22" s="198">
        <f t="shared" si="4"/>
        <v>0</v>
      </c>
      <c r="X22" s="94"/>
      <c r="Y22" s="94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</row>
    <row r="23" spans="1:254" s="41" customFormat="1" ht="29.25" customHeight="1">
      <c r="A23" s="522">
        <v>16</v>
      </c>
      <c r="B23" s="805" t="s">
        <v>741</v>
      </c>
      <c r="C23" s="461">
        <v>1</v>
      </c>
      <c r="D23" s="286">
        <v>1</v>
      </c>
      <c r="E23" s="148">
        <f t="shared" si="0"/>
        <v>100</v>
      </c>
      <c r="F23" s="158">
        <v>3</v>
      </c>
      <c r="G23" s="158">
        <v>0</v>
      </c>
      <c r="H23" s="158">
        <v>0</v>
      </c>
      <c r="I23" s="149">
        <f t="shared" si="1"/>
        <v>3</v>
      </c>
      <c r="J23" s="158">
        <v>3</v>
      </c>
      <c r="K23" s="242">
        <f t="shared" si="2"/>
        <v>100</v>
      </c>
      <c r="L23" s="158"/>
      <c r="M23" s="148"/>
      <c r="N23" s="158"/>
      <c r="O23" s="173"/>
      <c r="P23" s="198">
        <f t="shared" si="3"/>
        <v>3</v>
      </c>
      <c r="Q23" s="158"/>
      <c r="R23" s="173">
        <f t="shared" si="5"/>
        <v>0</v>
      </c>
      <c r="S23" s="158"/>
      <c r="T23" s="300"/>
      <c r="U23" s="158"/>
      <c r="V23" s="173"/>
      <c r="W23" s="198">
        <f t="shared" si="4"/>
        <v>0</v>
      </c>
      <c r="X23" s="94"/>
      <c r="Y23" s="527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</row>
    <row r="24" spans="1:254" s="41" customFormat="1" ht="29.25" customHeight="1">
      <c r="A24" s="804">
        <v>17</v>
      </c>
      <c r="B24" s="805" t="s">
        <v>740</v>
      </c>
      <c r="C24" s="461">
        <v>1</v>
      </c>
      <c r="D24" s="286">
        <v>1</v>
      </c>
      <c r="E24" s="148">
        <f t="shared" si="0"/>
        <v>100</v>
      </c>
      <c r="F24" s="158">
        <v>6</v>
      </c>
      <c r="G24" s="158">
        <v>1</v>
      </c>
      <c r="H24" s="158">
        <v>1</v>
      </c>
      <c r="I24" s="149">
        <f t="shared" si="1"/>
        <v>8</v>
      </c>
      <c r="J24" s="158">
        <v>6</v>
      </c>
      <c r="K24" s="242">
        <f t="shared" si="2"/>
        <v>100</v>
      </c>
      <c r="L24" s="158">
        <v>1</v>
      </c>
      <c r="M24" s="148">
        <f>L24/G24*100</f>
        <v>100</v>
      </c>
      <c r="N24" s="158">
        <v>1</v>
      </c>
      <c r="O24" s="173">
        <f>N24/H24*100</f>
        <v>100</v>
      </c>
      <c r="P24" s="198">
        <f t="shared" si="3"/>
        <v>8</v>
      </c>
      <c r="Q24" s="158"/>
      <c r="R24" s="173">
        <f t="shared" si="5"/>
        <v>0</v>
      </c>
      <c r="S24" s="158"/>
      <c r="T24" s="300">
        <f>S24/L24*100</f>
        <v>0</v>
      </c>
      <c r="U24" s="158"/>
      <c r="V24" s="173">
        <f>U24/N24*100</f>
        <v>0</v>
      </c>
      <c r="W24" s="198">
        <f t="shared" si="4"/>
        <v>0</v>
      </c>
      <c r="X24" s="94"/>
      <c r="Y24" s="94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41" customFormat="1" ht="29.25" customHeight="1">
      <c r="A25" s="522">
        <v>18</v>
      </c>
      <c r="B25" s="802" t="s">
        <v>794</v>
      </c>
      <c r="C25" s="461">
        <v>1</v>
      </c>
      <c r="D25" s="461">
        <v>1</v>
      </c>
      <c r="E25" s="148">
        <f t="shared" si="0"/>
        <v>100</v>
      </c>
      <c r="F25" s="461">
        <v>3</v>
      </c>
      <c r="G25" s="461">
        <v>0</v>
      </c>
      <c r="H25" s="461">
        <v>0</v>
      </c>
      <c r="I25" s="149">
        <f t="shared" si="1"/>
        <v>3</v>
      </c>
      <c r="J25" s="461">
        <v>3</v>
      </c>
      <c r="K25" s="242">
        <f t="shared" si="2"/>
        <v>100</v>
      </c>
      <c r="L25" s="461">
        <v>0</v>
      </c>
      <c r="M25" s="148"/>
      <c r="N25" s="461">
        <v>0</v>
      </c>
      <c r="O25" s="173"/>
      <c r="P25" s="198">
        <f t="shared" si="3"/>
        <v>3</v>
      </c>
      <c r="Q25" s="461"/>
      <c r="R25" s="173">
        <f t="shared" si="5"/>
        <v>0</v>
      </c>
      <c r="S25" s="461"/>
      <c r="T25" s="300"/>
      <c r="U25" s="461"/>
      <c r="V25" s="173"/>
      <c r="W25" s="198">
        <f t="shared" si="4"/>
        <v>0</v>
      </c>
      <c r="X25" s="462"/>
      <c r="Y25" s="46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41" customFormat="1" ht="29.25" customHeight="1">
      <c r="A26" s="804">
        <v>19</v>
      </c>
      <c r="B26" s="805" t="s">
        <v>743</v>
      </c>
      <c r="C26" s="461">
        <v>1</v>
      </c>
      <c r="D26" s="286">
        <v>1</v>
      </c>
      <c r="E26" s="148">
        <f t="shared" si="0"/>
        <v>100</v>
      </c>
      <c r="F26" s="158">
        <v>14</v>
      </c>
      <c r="G26" s="158">
        <v>0</v>
      </c>
      <c r="H26" s="158">
        <v>0</v>
      </c>
      <c r="I26" s="149">
        <f t="shared" si="1"/>
        <v>14</v>
      </c>
      <c r="J26" s="158">
        <v>14</v>
      </c>
      <c r="K26" s="242">
        <f t="shared" si="2"/>
        <v>100</v>
      </c>
      <c r="L26" s="158"/>
      <c r="M26" s="148"/>
      <c r="N26" s="158"/>
      <c r="O26" s="173"/>
      <c r="P26" s="198">
        <f t="shared" si="3"/>
        <v>14</v>
      </c>
      <c r="Q26" s="158"/>
      <c r="R26" s="173">
        <f t="shared" si="5"/>
        <v>0</v>
      </c>
      <c r="S26" s="158"/>
      <c r="T26" s="300"/>
      <c r="U26" s="158"/>
      <c r="V26" s="173"/>
      <c r="W26" s="198">
        <f t="shared" si="4"/>
        <v>0</v>
      </c>
      <c r="X26" s="94"/>
      <c r="Y26" s="94">
        <v>10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41" customFormat="1" ht="29.25" customHeight="1">
      <c r="A27" s="522">
        <v>20</v>
      </c>
      <c r="B27" s="802" t="s">
        <v>795</v>
      </c>
      <c r="C27" s="461">
        <v>1</v>
      </c>
      <c r="D27" s="461">
        <v>1</v>
      </c>
      <c r="E27" s="148">
        <f t="shared" si="0"/>
        <v>100</v>
      </c>
      <c r="F27" s="461">
        <v>3</v>
      </c>
      <c r="G27" s="461">
        <v>1</v>
      </c>
      <c r="H27" s="461">
        <v>0</v>
      </c>
      <c r="I27" s="149">
        <f t="shared" si="1"/>
        <v>4</v>
      </c>
      <c r="J27" s="461">
        <v>3</v>
      </c>
      <c r="K27" s="242">
        <f t="shared" si="2"/>
        <v>100</v>
      </c>
      <c r="L27" s="461">
        <v>1</v>
      </c>
      <c r="M27" s="148">
        <f>L27/G27*100</f>
        <v>100</v>
      </c>
      <c r="N27" s="461"/>
      <c r="O27" s="173"/>
      <c r="P27" s="198">
        <f t="shared" si="3"/>
        <v>4</v>
      </c>
      <c r="Q27" s="461"/>
      <c r="R27" s="173">
        <f t="shared" si="5"/>
        <v>0</v>
      </c>
      <c r="S27" s="461"/>
      <c r="T27" s="300">
        <f>S27/L27*100</f>
        <v>0</v>
      </c>
      <c r="U27" s="461"/>
      <c r="V27" s="173"/>
      <c r="W27" s="198">
        <f t="shared" si="4"/>
        <v>0</v>
      </c>
      <c r="X27" s="462"/>
      <c r="Y27" s="46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41" customFormat="1" ht="29.25" customHeight="1">
      <c r="A28" s="804">
        <v>21</v>
      </c>
      <c r="B28" s="802" t="s">
        <v>796</v>
      </c>
      <c r="C28" s="461">
        <v>1</v>
      </c>
      <c r="D28" s="461">
        <v>1</v>
      </c>
      <c r="E28" s="148">
        <f t="shared" si="0"/>
        <v>100</v>
      </c>
      <c r="F28" s="461">
        <v>2</v>
      </c>
      <c r="G28" s="461">
        <v>0</v>
      </c>
      <c r="H28" s="461">
        <v>0</v>
      </c>
      <c r="I28" s="149">
        <f t="shared" si="1"/>
        <v>2</v>
      </c>
      <c r="J28" s="461">
        <v>2</v>
      </c>
      <c r="K28" s="242">
        <f t="shared" si="2"/>
        <v>100</v>
      </c>
      <c r="L28" s="461"/>
      <c r="M28" s="148"/>
      <c r="N28" s="461"/>
      <c r="O28" s="173"/>
      <c r="P28" s="198">
        <f t="shared" si="3"/>
        <v>2</v>
      </c>
      <c r="Q28" s="461"/>
      <c r="R28" s="173">
        <f t="shared" si="5"/>
        <v>0</v>
      </c>
      <c r="S28" s="461"/>
      <c r="T28" s="300"/>
      <c r="U28" s="461"/>
      <c r="V28" s="173"/>
      <c r="W28" s="198">
        <f t="shared" si="4"/>
        <v>0</v>
      </c>
      <c r="X28" s="462"/>
      <c r="Y28" s="46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41" customFormat="1" ht="29.25" customHeight="1">
      <c r="A29" s="522">
        <v>22</v>
      </c>
      <c r="B29" s="805" t="s">
        <v>746</v>
      </c>
      <c r="C29" s="461">
        <v>1</v>
      </c>
      <c r="D29" s="286">
        <v>1</v>
      </c>
      <c r="E29" s="148">
        <f t="shared" si="0"/>
        <v>100</v>
      </c>
      <c r="F29" s="158">
        <v>2</v>
      </c>
      <c r="G29" s="158">
        <v>0</v>
      </c>
      <c r="H29" s="158">
        <v>0</v>
      </c>
      <c r="I29" s="149">
        <f t="shared" si="1"/>
        <v>2</v>
      </c>
      <c r="J29" s="158">
        <v>2</v>
      </c>
      <c r="K29" s="242">
        <f t="shared" si="2"/>
        <v>100</v>
      </c>
      <c r="L29" s="158"/>
      <c r="M29" s="148"/>
      <c r="N29" s="158"/>
      <c r="O29" s="173"/>
      <c r="P29" s="198">
        <f t="shared" si="3"/>
        <v>2</v>
      </c>
      <c r="Q29" s="158"/>
      <c r="R29" s="173">
        <f t="shared" si="5"/>
        <v>0</v>
      </c>
      <c r="S29" s="158"/>
      <c r="T29" s="300"/>
      <c r="U29" s="158"/>
      <c r="V29" s="173"/>
      <c r="W29" s="198">
        <f t="shared" si="4"/>
        <v>0</v>
      </c>
      <c r="X29" s="94"/>
      <c r="Y29" s="94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41" customFormat="1" ht="29.25" customHeight="1">
      <c r="A30" s="804">
        <v>29</v>
      </c>
      <c r="B30" s="805" t="s">
        <v>752</v>
      </c>
      <c r="C30" s="461">
        <v>1</v>
      </c>
      <c r="D30" s="286">
        <v>1</v>
      </c>
      <c r="E30" s="148">
        <f t="shared" si="0"/>
        <v>100</v>
      </c>
      <c r="F30" s="158">
        <v>60</v>
      </c>
      <c r="G30" s="158">
        <v>8</v>
      </c>
      <c r="H30" s="158">
        <v>8</v>
      </c>
      <c r="I30" s="149">
        <f t="shared" si="1"/>
        <v>76</v>
      </c>
      <c r="J30" s="158">
        <v>43</v>
      </c>
      <c r="K30" s="242">
        <f t="shared" si="2"/>
        <v>71.66666666666667</v>
      </c>
      <c r="L30" s="158">
        <v>5</v>
      </c>
      <c r="M30" s="148">
        <f>L30/G30*100</f>
        <v>62.5</v>
      </c>
      <c r="N30" s="158">
        <v>6</v>
      </c>
      <c r="O30" s="173">
        <f>N30/H30*100</f>
        <v>75</v>
      </c>
      <c r="P30" s="198">
        <f t="shared" si="3"/>
        <v>54</v>
      </c>
      <c r="Q30" s="158">
        <v>1</v>
      </c>
      <c r="R30" s="173">
        <f t="shared" si="5"/>
        <v>2.3255813953488373</v>
      </c>
      <c r="S30" s="158"/>
      <c r="T30" s="300">
        <f>S30/L30*100</f>
        <v>0</v>
      </c>
      <c r="U30" s="158"/>
      <c r="V30" s="173">
        <f>U30/N30*100</f>
        <v>0</v>
      </c>
      <c r="W30" s="198">
        <f t="shared" si="4"/>
        <v>1</v>
      </c>
      <c r="X30" s="94">
        <v>10</v>
      </c>
      <c r="Y30" s="94">
        <v>10</v>
      </c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41" customFormat="1" ht="29.25" customHeight="1">
      <c r="A31" s="804">
        <v>41</v>
      </c>
      <c r="B31" s="805" t="s">
        <v>797</v>
      </c>
      <c r="C31" s="461">
        <v>1</v>
      </c>
      <c r="D31" s="286">
        <v>1</v>
      </c>
      <c r="E31" s="148">
        <f t="shared" si="0"/>
        <v>100</v>
      </c>
      <c r="F31" s="158">
        <v>51</v>
      </c>
      <c r="G31" s="158">
        <v>3</v>
      </c>
      <c r="H31" s="158">
        <v>9</v>
      </c>
      <c r="I31" s="149">
        <f t="shared" si="1"/>
        <v>63</v>
      </c>
      <c r="J31" s="158">
        <v>10</v>
      </c>
      <c r="K31" s="242">
        <f t="shared" si="2"/>
        <v>19.607843137254903</v>
      </c>
      <c r="L31" s="158"/>
      <c r="M31" s="148">
        <f>L31/G31*100</f>
        <v>0</v>
      </c>
      <c r="N31" s="158">
        <v>1</v>
      </c>
      <c r="O31" s="173">
        <f>N31/H31*100</f>
        <v>11.11111111111111</v>
      </c>
      <c r="P31" s="198">
        <f t="shared" si="3"/>
        <v>11</v>
      </c>
      <c r="Q31" s="158"/>
      <c r="R31" s="173">
        <f t="shared" si="5"/>
        <v>0</v>
      </c>
      <c r="S31" s="158"/>
      <c r="T31" s="300"/>
      <c r="U31" s="158"/>
      <c r="V31" s="173">
        <f>U31/N31*100</f>
        <v>0</v>
      </c>
      <c r="W31" s="198">
        <f t="shared" si="4"/>
        <v>0</v>
      </c>
      <c r="X31" s="94"/>
      <c r="Y31" s="94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41" customFormat="1" ht="29.25" customHeight="1">
      <c r="A32" s="804">
        <v>47</v>
      </c>
      <c r="B32" s="805" t="s">
        <v>798</v>
      </c>
      <c r="C32" s="461">
        <v>1</v>
      </c>
      <c r="D32" s="286">
        <v>1</v>
      </c>
      <c r="E32" s="148">
        <f t="shared" si="0"/>
        <v>100</v>
      </c>
      <c r="F32" s="158">
        <v>2</v>
      </c>
      <c r="G32" s="158">
        <v>0</v>
      </c>
      <c r="H32" s="158">
        <v>0</v>
      </c>
      <c r="I32" s="149">
        <f t="shared" si="1"/>
        <v>2</v>
      </c>
      <c r="J32" s="158">
        <v>2</v>
      </c>
      <c r="K32" s="242">
        <f t="shared" si="2"/>
        <v>100</v>
      </c>
      <c r="L32" s="158"/>
      <c r="M32" s="148"/>
      <c r="N32" s="158"/>
      <c r="O32" s="173"/>
      <c r="P32" s="198">
        <f t="shared" si="3"/>
        <v>2</v>
      </c>
      <c r="Q32" s="158"/>
      <c r="R32" s="173">
        <f t="shared" si="5"/>
        <v>0</v>
      </c>
      <c r="S32" s="158"/>
      <c r="T32" s="300"/>
      <c r="U32" s="158"/>
      <c r="V32" s="173"/>
      <c r="W32" s="198">
        <f t="shared" si="4"/>
        <v>0</v>
      </c>
      <c r="X32" s="94"/>
      <c r="Y32" s="94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41" customFormat="1" ht="29.25" customHeight="1">
      <c r="A33" s="522">
        <v>48</v>
      </c>
      <c r="B33" s="805" t="s">
        <v>799</v>
      </c>
      <c r="C33" s="461">
        <v>1</v>
      </c>
      <c r="D33" s="286">
        <v>1</v>
      </c>
      <c r="E33" s="148">
        <f t="shared" si="0"/>
        <v>100</v>
      </c>
      <c r="F33" s="158">
        <v>16</v>
      </c>
      <c r="G33" s="158">
        <v>0</v>
      </c>
      <c r="H33" s="158">
        <v>0</v>
      </c>
      <c r="I33" s="149">
        <f t="shared" si="1"/>
        <v>16</v>
      </c>
      <c r="J33" s="158">
        <v>16</v>
      </c>
      <c r="K33" s="242">
        <f t="shared" si="2"/>
        <v>100</v>
      </c>
      <c r="L33" s="158">
        <v>0</v>
      </c>
      <c r="M33" s="148"/>
      <c r="N33" s="158">
        <v>0</v>
      </c>
      <c r="O33" s="173"/>
      <c r="P33" s="198">
        <f t="shared" si="3"/>
        <v>16</v>
      </c>
      <c r="Q33" s="158">
        <v>0</v>
      </c>
      <c r="R33" s="173">
        <f t="shared" si="5"/>
        <v>0</v>
      </c>
      <c r="S33" s="158">
        <v>0</v>
      </c>
      <c r="T33" s="300"/>
      <c r="U33" s="158">
        <v>0</v>
      </c>
      <c r="V33" s="173"/>
      <c r="W33" s="198">
        <f t="shared" si="4"/>
        <v>0</v>
      </c>
      <c r="X33" s="94">
        <v>10</v>
      </c>
      <c r="Y33" s="94">
        <v>10</v>
      </c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41" customFormat="1" ht="29.25" customHeight="1">
      <c r="A34" s="804">
        <v>49</v>
      </c>
      <c r="B34" s="805" t="s">
        <v>754</v>
      </c>
      <c r="C34" s="461">
        <v>1</v>
      </c>
      <c r="D34" s="149">
        <v>1</v>
      </c>
      <c r="E34" s="148">
        <f t="shared" si="0"/>
        <v>100</v>
      </c>
      <c r="F34" s="149">
        <v>13</v>
      </c>
      <c r="G34" s="149">
        <v>0</v>
      </c>
      <c r="H34" s="149">
        <v>0</v>
      </c>
      <c r="I34" s="149">
        <f t="shared" si="1"/>
        <v>13</v>
      </c>
      <c r="J34" s="149">
        <v>13</v>
      </c>
      <c r="K34" s="242">
        <f t="shared" si="2"/>
        <v>100</v>
      </c>
      <c r="L34" s="149"/>
      <c r="M34" s="148"/>
      <c r="N34" s="149"/>
      <c r="O34" s="173"/>
      <c r="P34" s="198">
        <f t="shared" si="3"/>
        <v>13</v>
      </c>
      <c r="Q34" s="149">
        <v>3</v>
      </c>
      <c r="R34" s="173">
        <f t="shared" si="5"/>
        <v>23.076923076923077</v>
      </c>
      <c r="S34" s="149"/>
      <c r="T34" s="300"/>
      <c r="U34" s="149"/>
      <c r="V34" s="173"/>
      <c r="W34" s="198">
        <f t="shared" si="4"/>
        <v>3</v>
      </c>
      <c r="X34" s="94">
        <v>10</v>
      </c>
      <c r="Y34" s="94">
        <v>10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41" customFormat="1" ht="29.25" customHeight="1">
      <c r="A35" s="522">
        <v>50</v>
      </c>
      <c r="B35" s="805" t="s">
        <v>1</v>
      </c>
      <c r="C35" s="461">
        <v>1</v>
      </c>
      <c r="D35" s="286">
        <v>1</v>
      </c>
      <c r="E35" s="148">
        <f t="shared" si="0"/>
        <v>100</v>
      </c>
      <c r="F35" s="158">
        <v>6</v>
      </c>
      <c r="G35" s="158">
        <v>0</v>
      </c>
      <c r="H35" s="158">
        <v>0</v>
      </c>
      <c r="I35" s="149">
        <f t="shared" si="1"/>
        <v>6</v>
      </c>
      <c r="J35" s="158">
        <v>6</v>
      </c>
      <c r="K35" s="242">
        <f t="shared" si="2"/>
        <v>100</v>
      </c>
      <c r="L35" s="158"/>
      <c r="M35" s="148"/>
      <c r="N35" s="158"/>
      <c r="O35" s="173"/>
      <c r="P35" s="198">
        <f t="shared" si="3"/>
        <v>6</v>
      </c>
      <c r="Q35" s="158"/>
      <c r="R35" s="173">
        <f t="shared" si="5"/>
        <v>0</v>
      </c>
      <c r="S35" s="158"/>
      <c r="T35" s="300"/>
      <c r="U35" s="158"/>
      <c r="V35" s="173"/>
      <c r="W35" s="198">
        <f t="shared" si="4"/>
        <v>0</v>
      </c>
      <c r="X35" s="94"/>
      <c r="Y35" s="94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41" customFormat="1" ht="29.25" customHeight="1">
      <c r="A36" s="804">
        <v>51</v>
      </c>
      <c r="B36" s="805" t="s">
        <v>800</v>
      </c>
      <c r="C36" s="461">
        <v>1</v>
      </c>
      <c r="D36" s="286">
        <v>1</v>
      </c>
      <c r="E36" s="148">
        <f t="shared" si="0"/>
        <v>100</v>
      </c>
      <c r="F36" s="158">
        <v>2</v>
      </c>
      <c r="G36" s="158">
        <v>0</v>
      </c>
      <c r="H36" s="158">
        <v>0</v>
      </c>
      <c r="I36" s="149">
        <f t="shared" si="1"/>
        <v>2</v>
      </c>
      <c r="J36" s="158">
        <v>2</v>
      </c>
      <c r="K36" s="242">
        <f t="shared" si="2"/>
        <v>100</v>
      </c>
      <c r="L36" s="158"/>
      <c r="M36" s="148"/>
      <c r="N36" s="158"/>
      <c r="O36" s="173"/>
      <c r="P36" s="198">
        <f t="shared" si="3"/>
        <v>2</v>
      </c>
      <c r="Q36" s="158"/>
      <c r="R36" s="173">
        <f t="shared" si="5"/>
        <v>0</v>
      </c>
      <c r="S36" s="158"/>
      <c r="T36" s="300"/>
      <c r="U36" s="158"/>
      <c r="V36" s="173"/>
      <c r="W36" s="198">
        <f t="shared" si="4"/>
        <v>0</v>
      </c>
      <c r="X36" s="94"/>
      <c r="Y36" s="94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41" customFormat="1" ht="29.25" customHeight="1">
      <c r="A37" s="522">
        <v>52</v>
      </c>
      <c r="B37" s="805" t="s">
        <v>801</v>
      </c>
      <c r="C37" s="461">
        <v>1</v>
      </c>
      <c r="D37" s="286">
        <v>1</v>
      </c>
      <c r="E37" s="148">
        <f t="shared" si="0"/>
        <v>100</v>
      </c>
      <c r="F37" s="158">
        <v>3</v>
      </c>
      <c r="G37" s="158">
        <v>0</v>
      </c>
      <c r="H37" s="158">
        <v>0</v>
      </c>
      <c r="I37" s="149">
        <f t="shared" si="1"/>
        <v>3</v>
      </c>
      <c r="J37" s="158">
        <v>3</v>
      </c>
      <c r="K37" s="242">
        <f t="shared" si="2"/>
        <v>100</v>
      </c>
      <c r="L37" s="158"/>
      <c r="M37" s="148"/>
      <c r="N37" s="158"/>
      <c r="O37" s="173"/>
      <c r="P37" s="198">
        <f t="shared" si="3"/>
        <v>3</v>
      </c>
      <c r="Q37" s="158"/>
      <c r="R37" s="173">
        <f t="shared" si="5"/>
        <v>0</v>
      </c>
      <c r="S37" s="158"/>
      <c r="T37" s="300"/>
      <c r="U37" s="158"/>
      <c r="V37" s="173"/>
      <c r="W37" s="198">
        <f t="shared" si="4"/>
        <v>0</v>
      </c>
      <c r="X37" s="94"/>
      <c r="Y37" s="94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41" customFormat="1" ht="29.25" customHeight="1">
      <c r="A38" s="804">
        <v>53</v>
      </c>
      <c r="B38" s="805" t="s">
        <v>747</v>
      </c>
      <c r="C38" s="461">
        <v>1</v>
      </c>
      <c r="D38" s="286">
        <v>1</v>
      </c>
      <c r="E38" s="148">
        <f t="shared" si="0"/>
        <v>100</v>
      </c>
      <c r="F38" s="158">
        <v>7</v>
      </c>
      <c r="G38" s="158">
        <v>0</v>
      </c>
      <c r="H38" s="158">
        <v>0</v>
      </c>
      <c r="I38" s="149">
        <f t="shared" si="1"/>
        <v>7</v>
      </c>
      <c r="J38" s="158">
        <v>7</v>
      </c>
      <c r="K38" s="242">
        <f t="shared" si="2"/>
        <v>100</v>
      </c>
      <c r="L38" s="158"/>
      <c r="M38" s="148"/>
      <c r="N38" s="158"/>
      <c r="O38" s="173"/>
      <c r="P38" s="198">
        <f t="shared" si="3"/>
        <v>7</v>
      </c>
      <c r="Q38" s="158"/>
      <c r="R38" s="173">
        <f t="shared" si="5"/>
        <v>0</v>
      </c>
      <c r="S38" s="158"/>
      <c r="T38" s="300"/>
      <c r="U38" s="158"/>
      <c r="V38" s="173"/>
      <c r="W38" s="198">
        <f t="shared" si="4"/>
        <v>0</v>
      </c>
      <c r="X38" s="94"/>
      <c r="Y38" s="94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41" customFormat="1" ht="29.25" customHeight="1">
      <c r="A39" s="522">
        <v>54</v>
      </c>
      <c r="B39" s="805" t="s">
        <v>802</v>
      </c>
      <c r="C39" s="461">
        <v>1</v>
      </c>
      <c r="D39" s="286">
        <v>1</v>
      </c>
      <c r="E39" s="148">
        <f t="shared" si="0"/>
        <v>100</v>
      </c>
      <c r="F39" s="158">
        <v>7</v>
      </c>
      <c r="G39" s="158">
        <v>0</v>
      </c>
      <c r="H39" s="158">
        <v>0</v>
      </c>
      <c r="I39" s="149">
        <f t="shared" si="1"/>
        <v>7</v>
      </c>
      <c r="J39" s="158">
        <v>7</v>
      </c>
      <c r="K39" s="242">
        <f t="shared" si="2"/>
        <v>100</v>
      </c>
      <c r="L39" s="158"/>
      <c r="M39" s="148"/>
      <c r="N39" s="158"/>
      <c r="O39" s="173"/>
      <c r="P39" s="198">
        <f t="shared" si="3"/>
        <v>7</v>
      </c>
      <c r="Q39" s="158"/>
      <c r="R39" s="173">
        <f t="shared" si="5"/>
        <v>0</v>
      </c>
      <c r="S39" s="158"/>
      <c r="T39" s="300"/>
      <c r="U39" s="158"/>
      <c r="V39" s="173"/>
      <c r="W39" s="198">
        <f t="shared" si="4"/>
        <v>0</v>
      </c>
      <c r="X39" s="94"/>
      <c r="Y39" s="94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41" customFormat="1" ht="29.25" customHeight="1">
      <c r="A40" s="804">
        <v>55</v>
      </c>
      <c r="B40" s="805" t="s">
        <v>837</v>
      </c>
      <c r="C40" s="461">
        <v>1</v>
      </c>
      <c r="D40" s="94">
        <v>1</v>
      </c>
      <c r="E40" s="148">
        <f t="shared" si="0"/>
        <v>100</v>
      </c>
      <c r="F40" s="94">
        <v>20</v>
      </c>
      <c r="G40" s="94">
        <v>0</v>
      </c>
      <c r="H40" s="94">
        <v>0</v>
      </c>
      <c r="I40" s="149">
        <f t="shared" si="1"/>
        <v>20</v>
      </c>
      <c r="J40" s="94">
        <v>20</v>
      </c>
      <c r="K40" s="242">
        <f t="shared" si="2"/>
        <v>100</v>
      </c>
      <c r="L40" s="94"/>
      <c r="M40" s="148"/>
      <c r="N40" s="94"/>
      <c r="O40" s="173"/>
      <c r="P40" s="198">
        <f t="shared" si="3"/>
        <v>20</v>
      </c>
      <c r="Q40" s="94"/>
      <c r="R40" s="173">
        <f t="shared" si="5"/>
        <v>0</v>
      </c>
      <c r="S40" s="94"/>
      <c r="T40" s="300"/>
      <c r="U40" s="94"/>
      <c r="V40" s="173"/>
      <c r="W40" s="198">
        <f t="shared" si="4"/>
        <v>0</v>
      </c>
      <c r="X40" s="94"/>
      <c r="Y40" s="94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41" customFormat="1" ht="29.25" customHeight="1">
      <c r="A41" s="522">
        <v>56</v>
      </c>
      <c r="B41" s="805" t="s">
        <v>753</v>
      </c>
      <c r="C41" s="461">
        <v>1</v>
      </c>
      <c r="D41" s="286">
        <v>1</v>
      </c>
      <c r="E41" s="148">
        <f t="shared" si="0"/>
        <v>100</v>
      </c>
      <c r="F41" s="158">
        <v>4</v>
      </c>
      <c r="G41" s="158">
        <v>0</v>
      </c>
      <c r="H41" s="158">
        <v>0</v>
      </c>
      <c r="I41" s="149">
        <f t="shared" si="1"/>
        <v>4</v>
      </c>
      <c r="J41" s="158">
        <v>4</v>
      </c>
      <c r="K41" s="242">
        <f t="shared" si="2"/>
        <v>100</v>
      </c>
      <c r="L41" s="158"/>
      <c r="M41" s="148"/>
      <c r="N41" s="158"/>
      <c r="O41" s="173"/>
      <c r="P41" s="198">
        <f t="shared" si="3"/>
        <v>4</v>
      </c>
      <c r="Q41" s="158"/>
      <c r="R41" s="173">
        <f t="shared" si="5"/>
        <v>0</v>
      </c>
      <c r="S41" s="158"/>
      <c r="T41" s="300"/>
      <c r="U41" s="158"/>
      <c r="V41" s="173"/>
      <c r="W41" s="198">
        <f t="shared" si="4"/>
        <v>0</v>
      </c>
      <c r="X41" s="94"/>
      <c r="Y41" s="94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41" customFormat="1" ht="29.25" customHeight="1">
      <c r="A42" s="804">
        <v>57</v>
      </c>
      <c r="B42" s="805" t="s">
        <v>202</v>
      </c>
      <c r="C42" s="461">
        <v>1</v>
      </c>
      <c r="D42" s="286">
        <v>1</v>
      </c>
      <c r="E42" s="148">
        <f t="shared" si="0"/>
        <v>100</v>
      </c>
      <c r="F42" s="158">
        <v>5</v>
      </c>
      <c r="G42" s="158">
        <v>0</v>
      </c>
      <c r="H42" s="158">
        <v>0</v>
      </c>
      <c r="I42" s="149">
        <f t="shared" si="1"/>
        <v>5</v>
      </c>
      <c r="J42" s="158">
        <v>5</v>
      </c>
      <c r="K42" s="242">
        <f t="shared" si="2"/>
        <v>100</v>
      </c>
      <c r="L42" s="158"/>
      <c r="M42" s="148"/>
      <c r="N42" s="158"/>
      <c r="O42" s="173"/>
      <c r="P42" s="198">
        <f t="shared" si="3"/>
        <v>5</v>
      </c>
      <c r="Q42" s="158"/>
      <c r="R42" s="173">
        <f t="shared" si="5"/>
        <v>0</v>
      </c>
      <c r="S42" s="158"/>
      <c r="T42" s="300"/>
      <c r="U42" s="158"/>
      <c r="V42" s="173"/>
      <c r="W42" s="198">
        <f t="shared" si="4"/>
        <v>0</v>
      </c>
      <c r="X42" s="94"/>
      <c r="Y42" s="94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41" customFormat="1" ht="29.25" customHeight="1">
      <c r="A43" s="522">
        <v>58</v>
      </c>
      <c r="B43" s="805" t="s">
        <v>803</v>
      </c>
      <c r="C43" s="461">
        <v>1</v>
      </c>
      <c r="D43" s="286">
        <v>1</v>
      </c>
      <c r="E43" s="148">
        <f t="shared" si="0"/>
        <v>100</v>
      </c>
      <c r="F43" s="158">
        <v>4</v>
      </c>
      <c r="G43" s="158">
        <v>0</v>
      </c>
      <c r="H43" s="158">
        <v>0</v>
      </c>
      <c r="I43" s="149">
        <f t="shared" si="1"/>
        <v>4</v>
      </c>
      <c r="J43" s="158">
        <v>4</v>
      </c>
      <c r="K43" s="242">
        <f t="shared" si="2"/>
        <v>100</v>
      </c>
      <c r="L43" s="158"/>
      <c r="M43" s="148"/>
      <c r="N43" s="158"/>
      <c r="O43" s="173"/>
      <c r="P43" s="198">
        <f t="shared" si="3"/>
        <v>4</v>
      </c>
      <c r="Q43" s="158"/>
      <c r="R43" s="173">
        <f t="shared" si="5"/>
        <v>0</v>
      </c>
      <c r="S43" s="158"/>
      <c r="T43" s="300"/>
      <c r="U43" s="158"/>
      <c r="V43" s="173"/>
      <c r="W43" s="198">
        <f t="shared" si="4"/>
        <v>0</v>
      </c>
      <c r="X43" s="94"/>
      <c r="Y43" s="94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41" customFormat="1" ht="29.25" customHeight="1">
      <c r="A44" s="804">
        <v>59</v>
      </c>
      <c r="B44" s="805" t="s">
        <v>804</v>
      </c>
      <c r="C44" s="461">
        <v>1</v>
      </c>
      <c r="D44" s="286">
        <v>1</v>
      </c>
      <c r="E44" s="148">
        <f t="shared" si="0"/>
        <v>100</v>
      </c>
      <c r="F44" s="158">
        <v>3</v>
      </c>
      <c r="G44" s="158">
        <v>0</v>
      </c>
      <c r="H44" s="158">
        <v>0</v>
      </c>
      <c r="I44" s="149">
        <f t="shared" si="1"/>
        <v>3</v>
      </c>
      <c r="J44" s="158">
        <v>3</v>
      </c>
      <c r="K44" s="242">
        <f t="shared" si="2"/>
        <v>100</v>
      </c>
      <c r="L44" s="158"/>
      <c r="M44" s="148"/>
      <c r="N44" s="158"/>
      <c r="O44" s="173"/>
      <c r="P44" s="198">
        <f t="shared" si="3"/>
        <v>3</v>
      </c>
      <c r="Q44" s="158"/>
      <c r="R44" s="173">
        <f t="shared" si="5"/>
        <v>0</v>
      </c>
      <c r="S44" s="158"/>
      <c r="T44" s="300"/>
      <c r="U44" s="158"/>
      <c r="V44" s="173"/>
      <c r="W44" s="198">
        <f t="shared" si="4"/>
        <v>0</v>
      </c>
      <c r="X44" s="94"/>
      <c r="Y44" s="94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41" customFormat="1" ht="29.25" customHeight="1">
      <c r="A45" s="522">
        <v>60</v>
      </c>
      <c r="B45" s="805" t="s">
        <v>750</v>
      </c>
      <c r="C45" s="461">
        <v>1</v>
      </c>
      <c r="D45" s="286">
        <v>1</v>
      </c>
      <c r="E45" s="148">
        <f t="shared" si="0"/>
        <v>100</v>
      </c>
      <c r="F45" s="158">
        <v>4</v>
      </c>
      <c r="G45" s="158">
        <v>0</v>
      </c>
      <c r="H45" s="158">
        <v>0</v>
      </c>
      <c r="I45" s="149">
        <f t="shared" si="1"/>
        <v>4</v>
      </c>
      <c r="J45" s="158">
        <v>4</v>
      </c>
      <c r="K45" s="242">
        <f t="shared" si="2"/>
        <v>100</v>
      </c>
      <c r="L45" s="158"/>
      <c r="M45" s="148"/>
      <c r="N45" s="158"/>
      <c r="O45" s="173"/>
      <c r="P45" s="198">
        <f t="shared" si="3"/>
        <v>4</v>
      </c>
      <c r="Q45" s="158"/>
      <c r="R45" s="173">
        <f t="shared" si="5"/>
        <v>0</v>
      </c>
      <c r="S45" s="158"/>
      <c r="T45" s="300"/>
      <c r="U45" s="158"/>
      <c r="V45" s="173"/>
      <c r="W45" s="198">
        <f t="shared" si="4"/>
        <v>0</v>
      </c>
      <c r="X45" s="94"/>
      <c r="Y45" s="94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41" customFormat="1" ht="29.25" customHeight="1">
      <c r="A46" s="804">
        <v>61</v>
      </c>
      <c r="B46" s="805" t="s">
        <v>805</v>
      </c>
      <c r="C46" s="461">
        <v>1</v>
      </c>
      <c r="D46" s="94">
        <v>1</v>
      </c>
      <c r="E46" s="148">
        <f t="shared" si="0"/>
        <v>100</v>
      </c>
      <c r="F46" s="806">
        <v>13</v>
      </c>
      <c r="G46" s="806">
        <v>0</v>
      </c>
      <c r="H46" s="806">
        <v>0</v>
      </c>
      <c r="I46" s="149">
        <f t="shared" si="1"/>
        <v>13</v>
      </c>
      <c r="J46" s="806">
        <v>13</v>
      </c>
      <c r="K46" s="242">
        <f t="shared" si="2"/>
        <v>100</v>
      </c>
      <c r="L46" s="806"/>
      <c r="M46" s="148"/>
      <c r="N46" s="806"/>
      <c r="O46" s="173"/>
      <c r="P46" s="198">
        <f t="shared" si="3"/>
        <v>13</v>
      </c>
      <c r="Q46" s="806"/>
      <c r="R46" s="173">
        <f t="shared" si="5"/>
        <v>0</v>
      </c>
      <c r="S46" s="806"/>
      <c r="T46" s="300"/>
      <c r="U46" s="806"/>
      <c r="V46" s="173"/>
      <c r="W46" s="198">
        <f t="shared" si="4"/>
        <v>0</v>
      </c>
      <c r="X46" s="94"/>
      <c r="Y46" s="94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41" customFormat="1" ht="29.25" customHeight="1" thickBot="1">
      <c r="A47" s="808">
        <v>62</v>
      </c>
      <c r="B47" s="809" t="s">
        <v>806</v>
      </c>
      <c r="C47" s="810">
        <v>1</v>
      </c>
      <c r="D47" s="811">
        <v>1</v>
      </c>
      <c r="E47" s="184">
        <f t="shared" si="0"/>
        <v>100</v>
      </c>
      <c r="F47" s="812">
        <v>3</v>
      </c>
      <c r="G47" s="812">
        <v>0</v>
      </c>
      <c r="H47" s="812">
        <v>0</v>
      </c>
      <c r="I47" s="182">
        <f t="shared" si="1"/>
        <v>3</v>
      </c>
      <c r="J47" s="812">
        <v>3</v>
      </c>
      <c r="K47" s="265">
        <f t="shared" si="2"/>
        <v>100</v>
      </c>
      <c r="L47" s="812"/>
      <c r="M47" s="184"/>
      <c r="N47" s="812"/>
      <c r="O47" s="298"/>
      <c r="P47" s="726">
        <f t="shared" si="3"/>
        <v>3</v>
      </c>
      <c r="Q47" s="812"/>
      <c r="R47" s="298">
        <f t="shared" si="5"/>
        <v>0</v>
      </c>
      <c r="S47" s="812"/>
      <c r="T47" s="725"/>
      <c r="U47" s="812"/>
      <c r="V47" s="298"/>
      <c r="W47" s="726">
        <f t="shared" si="4"/>
        <v>0</v>
      </c>
      <c r="X47" s="812"/>
      <c r="Y47" s="81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1" customFormat="1" ht="29.25" customHeight="1" thickBot="1">
      <c r="A48" s="1018" t="s">
        <v>0</v>
      </c>
      <c r="B48" s="1019"/>
      <c r="C48" s="566">
        <f>SUM(C8:C47)</f>
        <v>40</v>
      </c>
      <c r="D48" s="566">
        <f>SUM(D8:D47)</f>
        <v>40</v>
      </c>
      <c r="E48" s="287">
        <f t="shared" si="0"/>
        <v>100</v>
      </c>
      <c r="F48" s="566">
        <f>SUM(F8:F47)</f>
        <v>961</v>
      </c>
      <c r="G48" s="566">
        <f>SUM(G8:G47)</f>
        <v>65</v>
      </c>
      <c r="H48" s="566">
        <f>SUM(H8:H47)</f>
        <v>81</v>
      </c>
      <c r="I48" s="566">
        <f t="shared" si="1"/>
        <v>1107</v>
      </c>
      <c r="J48" s="566">
        <f>SUM(J8:J47)</f>
        <v>649</v>
      </c>
      <c r="K48" s="291">
        <f t="shared" si="2"/>
        <v>67.53381893860562</v>
      </c>
      <c r="L48" s="799">
        <f>SUM(L8:L47)</f>
        <v>52</v>
      </c>
      <c r="M48" s="807">
        <f>L48/G48*100</f>
        <v>80</v>
      </c>
      <c r="N48" s="800">
        <f>SUM(N8:N47)</f>
        <v>51</v>
      </c>
      <c r="O48" s="288">
        <f>N48/H48*100</f>
        <v>62.96296296296296</v>
      </c>
      <c r="P48" s="288">
        <f>N48+L48+J48</f>
        <v>752</v>
      </c>
      <c r="Q48" s="566">
        <f>SUM(Q8:Q47)</f>
        <v>24</v>
      </c>
      <c r="R48" s="288">
        <f t="shared" si="5"/>
        <v>3.697996918335902</v>
      </c>
      <c r="S48" s="566">
        <f>SUM(S8:S47)</f>
        <v>5</v>
      </c>
      <c r="T48" s="288">
        <f>S48/L48*100</f>
        <v>9.615384615384617</v>
      </c>
      <c r="U48" s="566">
        <f>SUM(U8:U47)</f>
        <v>12</v>
      </c>
      <c r="V48" s="288">
        <f>U48/N48*100</f>
        <v>23.52941176470588</v>
      </c>
      <c r="W48" s="288">
        <f>U48+S48+Q48</f>
        <v>41</v>
      </c>
      <c r="X48" s="288">
        <f>SUM(X8:X47)</f>
        <v>140</v>
      </c>
      <c r="Y48" s="292">
        <f>SUM(Y8:Y47)</f>
        <v>360</v>
      </c>
      <c r="Z48" s="12"/>
      <c r="AA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6" ht="29.25" customHeight="1">
      <c r="A49" s="7"/>
      <c r="B49" s="142"/>
      <c r="C49" s="142"/>
      <c r="D49" s="142"/>
      <c r="E49" s="284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285"/>
      <c r="Y49" s="285"/>
      <c r="Z49" s="4"/>
    </row>
    <row r="50" spans="1:26" ht="29.25" customHeight="1">
      <c r="A50" s="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4"/>
    </row>
    <row r="51" spans="1:26" ht="29.25" customHeight="1">
      <c r="A51" s="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2"/>
    </row>
    <row r="52" spans="8:12" ht="29.25" customHeight="1">
      <c r="H52" s="2"/>
      <c r="I52" s="2"/>
      <c r="J52" s="4"/>
      <c r="K52" s="4"/>
      <c r="L52" s="2"/>
    </row>
    <row r="53" spans="8:12" ht="29.25" customHeight="1">
      <c r="H53" s="2"/>
      <c r="I53" s="2"/>
      <c r="J53" s="4"/>
      <c r="K53" s="4"/>
      <c r="L53" s="2"/>
    </row>
    <row r="54" spans="8:12" ht="29.25" customHeight="1">
      <c r="H54" s="2"/>
      <c r="I54" s="2"/>
      <c r="J54" s="4"/>
      <c r="K54" s="4"/>
      <c r="L54" s="2"/>
    </row>
    <row r="55" spans="8:12" ht="29.25" customHeight="1">
      <c r="H55" s="2"/>
      <c r="I55" s="2"/>
      <c r="J55" s="4"/>
      <c r="K55" s="4"/>
      <c r="L55" s="2"/>
    </row>
    <row r="56" spans="8:12" ht="29.25" customHeight="1">
      <c r="H56" s="2"/>
      <c r="I56" s="2"/>
      <c r="J56" s="2"/>
      <c r="K56" s="2"/>
      <c r="L56" s="2"/>
    </row>
  </sheetData>
  <sheetProtection/>
  <mergeCells count="26">
    <mergeCell ref="F5:F6"/>
    <mergeCell ref="G5:G6"/>
    <mergeCell ref="H5:H6"/>
    <mergeCell ref="I5:I6"/>
    <mergeCell ref="A1:Y1"/>
    <mergeCell ref="A2:Y2"/>
    <mergeCell ref="A3:Y3"/>
    <mergeCell ref="A4:A6"/>
    <mergeCell ref="B4:B6"/>
    <mergeCell ref="J4:P4"/>
    <mergeCell ref="Q4:W4"/>
    <mergeCell ref="X4:Y4"/>
    <mergeCell ref="X5:X6"/>
    <mergeCell ref="Y5:Y6"/>
    <mergeCell ref="W5:W6"/>
    <mergeCell ref="L5:M5"/>
    <mergeCell ref="A48:B48"/>
    <mergeCell ref="N5:O5"/>
    <mergeCell ref="P5:P6"/>
    <mergeCell ref="Q5:R5"/>
    <mergeCell ref="S5:T5"/>
    <mergeCell ref="U5:V5"/>
    <mergeCell ref="J5:K5"/>
    <mergeCell ref="C4:C6"/>
    <mergeCell ref="D4:E5"/>
    <mergeCell ref="F4:I4"/>
  </mergeCells>
  <printOptions/>
  <pageMargins left="0.15748031496063" right="0.15748031496063" top="0.275590551181102" bottom="0.236220472440945" header="0.15748031496063" footer="0.19685039370078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1" width="3.57421875" style="1" customWidth="1"/>
    <col min="2" max="2" width="14.8515625" style="3" customWidth="1"/>
    <col min="3" max="3" width="10.00390625" style="3" customWidth="1"/>
    <col min="4" max="4" width="8.57421875" style="3" customWidth="1"/>
    <col min="5" max="5" width="9.00390625" style="3" customWidth="1"/>
    <col min="6" max="6" width="12.00390625" style="3" customWidth="1"/>
    <col min="7" max="8" width="11.421875" style="105" customWidth="1"/>
    <col min="9" max="9" width="13.140625" style="1" customWidth="1"/>
    <col min="10" max="11" width="9.140625" style="1" customWidth="1"/>
    <col min="12" max="12" width="13.28125" style="1" customWidth="1"/>
    <col min="13" max="13" width="9.421875" style="1" customWidth="1"/>
    <col min="14" max="14" width="10.7109375" style="1" customWidth="1"/>
    <col min="15" max="15" width="12.28125" style="1" customWidth="1"/>
    <col min="16" max="16" width="9.7109375" style="1" customWidth="1"/>
    <col min="17" max="17" width="10.00390625" style="1" customWidth="1"/>
    <col min="18" max="18" width="12.421875" style="1" customWidth="1"/>
    <col min="19" max="87" width="9.140625" style="1" customWidth="1"/>
    <col min="88" max="246" width="9.140625" style="2" customWidth="1"/>
    <col min="247" max="16384" width="9.140625" style="1" customWidth="1"/>
  </cols>
  <sheetData>
    <row r="1" spans="1:18" ht="24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246" s="72" customFormat="1" ht="39" customHeight="1">
      <c r="A2" s="910" t="s">
        <v>767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82"/>
      <c r="E3" s="82"/>
      <c r="F3" s="82"/>
      <c r="G3" s="104"/>
      <c r="H3" s="104"/>
      <c r="I3" s="82"/>
      <c r="J3" s="82"/>
      <c r="K3" s="82"/>
      <c r="L3" s="82"/>
      <c r="M3" s="82"/>
      <c r="N3" s="82"/>
      <c r="O3" s="82"/>
      <c r="P3" s="82"/>
      <c r="Q3" s="81"/>
      <c r="R3" s="2"/>
      <c r="S3" s="2"/>
    </row>
    <row r="4" spans="1:19" ht="25.5" customHeight="1" thickBot="1">
      <c r="A4" s="936" t="s">
        <v>774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2"/>
    </row>
    <row r="5" spans="1:246" s="72" customFormat="1" ht="51" customHeight="1">
      <c r="A5" s="958" t="s">
        <v>24</v>
      </c>
      <c r="B5" s="963" t="s">
        <v>23</v>
      </c>
      <c r="C5" s="963" t="s">
        <v>22</v>
      </c>
      <c r="D5" s="943" t="s">
        <v>21</v>
      </c>
      <c r="E5" s="943"/>
      <c r="F5" s="943"/>
      <c r="G5" s="948" t="s">
        <v>20</v>
      </c>
      <c r="H5" s="948"/>
      <c r="I5" s="948"/>
      <c r="J5" s="964" t="s">
        <v>19</v>
      </c>
      <c r="K5" s="964"/>
      <c r="L5" s="964"/>
      <c r="M5" s="957" t="s">
        <v>18</v>
      </c>
      <c r="N5" s="957"/>
      <c r="O5" s="957"/>
      <c r="P5" s="934" t="s">
        <v>17</v>
      </c>
      <c r="Q5" s="934"/>
      <c r="R5" s="951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18.75" customHeight="1">
      <c r="A6" s="959"/>
      <c r="B6" s="952"/>
      <c r="C6" s="952"/>
      <c r="D6" s="939" t="s">
        <v>775</v>
      </c>
      <c r="E6" s="944" t="s">
        <v>780</v>
      </c>
      <c r="F6" s="946" t="s">
        <v>781</v>
      </c>
      <c r="G6" s="939" t="s">
        <v>775</v>
      </c>
      <c r="H6" s="939" t="s">
        <v>776</v>
      </c>
      <c r="I6" s="961" t="s">
        <v>781</v>
      </c>
      <c r="J6" s="952" t="s">
        <v>775</v>
      </c>
      <c r="K6" s="952" t="s">
        <v>776</v>
      </c>
      <c r="L6" s="953" t="s">
        <v>782</v>
      </c>
      <c r="M6" s="952" t="s">
        <v>777</v>
      </c>
      <c r="N6" s="952" t="s">
        <v>778</v>
      </c>
      <c r="O6" s="955" t="s">
        <v>782</v>
      </c>
      <c r="P6" s="939" t="s">
        <v>777</v>
      </c>
      <c r="Q6" s="939" t="s">
        <v>779</v>
      </c>
      <c r="R6" s="941" t="s">
        <v>782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34.5" customHeight="1" thickBot="1">
      <c r="A7" s="960"/>
      <c r="B7" s="944"/>
      <c r="C7" s="944"/>
      <c r="D7" s="940"/>
      <c r="E7" s="945"/>
      <c r="F7" s="947"/>
      <c r="G7" s="940"/>
      <c r="H7" s="940"/>
      <c r="I7" s="962"/>
      <c r="J7" s="944"/>
      <c r="K7" s="944"/>
      <c r="L7" s="954"/>
      <c r="M7" s="944"/>
      <c r="N7" s="944"/>
      <c r="O7" s="956"/>
      <c r="P7" s="940"/>
      <c r="Q7" s="940"/>
      <c r="R7" s="942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 thickBot="1">
      <c r="A8" s="247">
        <v>1</v>
      </c>
      <c r="B8" s="248">
        <v>2</v>
      </c>
      <c r="C8" s="247">
        <v>3</v>
      </c>
      <c r="D8" s="248">
        <v>4</v>
      </c>
      <c r="E8" s="247">
        <v>5</v>
      </c>
      <c r="F8" s="261">
        <v>6</v>
      </c>
      <c r="G8" s="247">
        <v>7</v>
      </c>
      <c r="H8" s="248">
        <v>8</v>
      </c>
      <c r="I8" s="247">
        <v>9</v>
      </c>
      <c r="J8" s="248">
        <v>10</v>
      </c>
      <c r="K8" s="247">
        <v>11</v>
      </c>
      <c r="L8" s="248">
        <v>12</v>
      </c>
      <c r="M8" s="247">
        <v>13</v>
      </c>
      <c r="N8" s="248">
        <v>14</v>
      </c>
      <c r="O8" s="247">
        <v>15</v>
      </c>
      <c r="P8" s="248">
        <v>16</v>
      </c>
      <c r="Q8" s="247">
        <v>17</v>
      </c>
      <c r="R8" s="249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18" s="57" customFormat="1" ht="30.75" customHeight="1">
      <c r="A9" s="145">
        <v>1</v>
      </c>
      <c r="B9" s="250" t="s">
        <v>11</v>
      </c>
      <c r="C9" s="239">
        <v>1</v>
      </c>
      <c r="D9" s="239">
        <v>1</v>
      </c>
      <c r="E9" s="239">
        <v>1</v>
      </c>
      <c r="F9" s="240">
        <f>E9-D9</f>
        <v>0</v>
      </c>
      <c r="G9" s="241">
        <v>10974</v>
      </c>
      <c r="H9" s="241">
        <v>11645</v>
      </c>
      <c r="I9" s="242">
        <f>H9-G9</f>
        <v>671</v>
      </c>
      <c r="J9" s="243">
        <v>9138</v>
      </c>
      <c r="K9" s="243">
        <v>9577</v>
      </c>
      <c r="L9" s="244">
        <f>K9-J9</f>
        <v>439</v>
      </c>
      <c r="M9" s="243">
        <v>2212</v>
      </c>
      <c r="N9" s="243">
        <v>3396</v>
      </c>
      <c r="O9" s="245">
        <f>N9-M9</f>
        <v>1184</v>
      </c>
      <c r="P9" s="254">
        <v>15290</v>
      </c>
      <c r="Q9" s="255">
        <v>48834</v>
      </c>
      <c r="R9" s="246">
        <f>Q9-P9</f>
        <v>33544</v>
      </c>
    </row>
    <row r="10" spans="1:87" s="42" customFormat="1" ht="33" customHeight="1">
      <c r="A10" s="115">
        <v>2</v>
      </c>
      <c r="B10" s="155" t="s">
        <v>10</v>
      </c>
      <c r="C10" s="108">
        <v>114</v>
      </c>
      <c r="D10" s="108">
        <v>79</v>
      </c>
      <c r="E10" s="108">
        <v>91</v>
      </c>
      <c r="F10" s="240">
        <f aca="true" t="shared" si="0" ref="F10:F20">E10-D10</f>
        <v>12</v>
      </c>
      <c r="G10" s="107">
        <v>676</v>
      </c>
      <c r="H10" s="107">
        <v>613</v>
      </c>
      <c r="I10" s="242">
        <f aca="true" t="shared" si="1" ref="I10:I20">H10-G10</f>
        <v>-63</v>
      </c>
      <c r="J10" s="108">
        <v>653</v>
      </c>
      <c r="K10" s="108">
        <v>613</v>
      </c>
      <c r="L10" s="244">
        <f aca="true" t="shared" si="2" ref="L10:L20">K10-J10</f>
        <v>-40</v>
      </c>
      <c r="M10" s="108">
        <v>76</v>
      </c>
      <c r="N10" s="108">
        <v>2</v>
      </c>
      <c r="O10" s="245">
        <f aca="true" t="shared" si="3" ref="O10:O20">N10-M10</f>
        <v>-74</v>
      </c>
      <c r="P10" s="256">
        <v>0</v>
      </c>
      <c r="Q10" s="212">
        <v>30</v>
      </c>
      <c r="R10" s="246">
        <f aca="true" t="shared" si="4" ref="R10:R20">Q10-P10</f>
        <v>30</v>
      </c>
      <c r="S10" s="5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246" s="52" customFormat="1" ht="30" customHeight="1">
      <c r="A11" s="116">
        <v>3</v>
      </c>
      <c r="B11" s="155" t="s">
        <v>9</v>
      </c>
      <c r="C11" s="108">
        <v>97</v>
      </c>
      <c r="D11" s="108">
        <v>62</v>
      </c>
      <c r="E11" s="108">
        <v>62</v>
      </c>
      <c r="F11" s="240">
        <f t="shared" si="0"/>
        <v>0</v>
      </c>
      <c r="G11" s="107">
        <v>1289</v>
      </c>
      <c r="H11" s="107">
        <v>1289</v>
      </c>
      <c r="I11" s="242">
        <f t="shared" si="1"/>
        <v>0</v>
      </c>
      <c r="J11" s="108">
        <v>1052</v>
      </c>
      <c r="K11" s="108">
        <v>635</v>
      </c>
      <c r="L11" s="244">
        <f t="shared" si="2"/>
        <v>-417</v>
      </c>
      <c r="M11" s="108">
        <v>17</v>
      </c>
      <c r="N11" s="108">
        <v>9</v>
      </c>
      <c r="O11" s="245">
        <f t="shared" si="3"/>
        <v>-8</v>
      </c>
      <c r="P11" s="256">
        <v>180</v>
      </c>
      <c r="Q11" s="212">
        <v>0</v>
      </c>
      <c r="R11" s="246">
        <f t="shared" si="4"/>
        <v>-180</v>
      </c>
      <c r="S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</row>
    <row r="12" spans="1:246" s="36" customFormat="1" ht="33" customHeight="1">
      <c r="A12" s="115">
        <v>4</v>
      </c>
      <c r="B12" s="155" t="s">
        <v>8</v>
      </c>
      <c r="C12" s="108">
        <v>97</v>
      </c>
      <c r="D12" s="108">
        <v>92</v>
      </c>
      <c r="E12" s="108">
        <v>92</v>
      </c>
      <c r="F12" s="240">
        <f t="shared" si="0"/>
        <v>0</v>
      </c>
      <c r="G12" s="107">
        <v>1650</v>
      </c>
      <c r="H12" s="107">
        <v>1638</v>
      </c>
      <c r="I12" s="242">
        <f t="shared" si="1"/>
        <v>-12</v>
      </c>
      <c r="J12" s="108">
        <v>1770</v>
      </c>
      <c r="K12" s="108">
        <v>1535</v>
      </c>
      <c r="L12" s="244">
        <f t="shared" si="2"/>
        <v>-235</v>
      </c>
      <c r="M12" s="108">
        <v>0</v>
      </c>
      <c r="N12" s="108">
        <v>0</v>
      </c>
      <c r="O12" s="245">
        <f t="shared" si="3"/>
        <v>0</v>
      </c>
      <c r="P12" s="256">
        <v>40</v>
      </c>
      <c r="Q12" s="212">
        <v>0</v>
      </c>
      <c r="R12" s="246">
        <f t="shared" si="4"/>
        <v>-40</v>
      </c>
      <c r="S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1:246" s="144" customFormat="1" ht="30" customHeight="1">
      <c r="A13" s="164">
        <v>5</v>
      </c>
      <c r="B13" s="157" t="s">
        <v>7</v>
      </c>
      <c r="C13" s="149">
        <v>92</v>
      </c>
      <c r="D13" s="149">
        <v>60</v>
      </c>
      <c r="E13" s="149">
        <v>57</v>
      </c>
      <c r="F13" s="240">
        <f t="shared" si="0"/>
        <v>-3</v>
      </c>
      <c r="G13" s="107">
        <v>821</v>
      </c>
      <c r="H13" s="107">
        <v>793</v>
      </c>
      <c r="I13" s="242">
        <f t="shared" si="1"/>
        <v>-28</v>
      </c>
      <c r="J13" s="149">
        <v>346</v>
      </c>
      <c r="K13" s="149">
        <v>268</v>
      </c>
      <c r="L13" s="244">
        <f t="shared" si="2"/>
        <v>-78</v>
      </c>
      <c r="M13" s="149">
        <v>5</v>
      </c>
      <c r="N13" s="149">
        <v>1</v>
      </c>
      <c r="O13" s="245">
        <f t="shared" si="3"/>
        <v>-4</v>
      </c>
      <c r="P13" s="260">
        <v>75</v>
      </c>
      <c r="Q13" s="212">
        <v>10</v>
      </c>
      <c r="R13" s="246">
        <f t="shared" si="4"/>
        <v>-65</v>
      </c>
      <c r="S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</row>
    <row r="14" spans="1:246" s="41" customFormat="1" ht="30" customHeight="1">
      <c r="A14" s="115">
        <v>6</v>
      </c>
      <c r="B14" s="160" t="s">
        <v>6</v>
      </c>
      <c r="C14" s="106">
        <v>113</v>
      </c>
      <c r="D14" s="106">
        <v>13</v>
      </c>
      <c r="E14" s="106">
        <v>16</v>
      </c>
      <c r="F14" s="240">
        <f t="shared" si="0"/>
        <v>3</v>
      </c>
      <c r="G14" s="107">
        <v>2332</v>
      </c>
      <c r="H14" s="107">
        <v>2373</v>
      </c>
      <c r="I14" s="242">
        <f t="shared" si="1"/>
        <v>41</v>
      </c>
      <c r="J14" s="106">
        <v>473</v>
      </c>
      <c r="K14" s="106">
        <v>428</v>
      </c>
      <c r="L14" s="244">
        <f t="shared" si="2"/>
        <v>-45</v>
      </c>
      <c r="M14" s="106">
        <v>56</v>
      </c>
      <c r="N14" s="106">
        <v>32</v>
      </c>
      <c r="O14" s="245">
        <f t="shared" si="3"/>
        <v>-24</v>
      </c>
      <c r="P14" s="257">
        <v>270</v>
      </c>
      <c r="Q14" s="212">
        <v>341</v>
      </c>
      <c r="R14" s="246">
        <f t="shared" si="4"/>
        <v>71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</row>
    <row r="15" spans="1:21" ht="28.5" customHeight="1">
      <c r="A15" s="115">
        <v>7</v>
      </c>
      <c r="B15" s="160" t="s">
        <v>5</v>
      </c>
      <c r="C15" s="106">
        <v>67</v>
      </c>
      <c r="D15" s="106">
        <v>63</v>
      </c>
      <c r="E15" s="106">
        <v>59</v>
      </c>
      <c r="F15" s="240">
        <f t="shared" si="0"/>
        <v>-4</v>
      </c>
      <c r="G15" s="107">
        <v>1620</v>
      </c>
      <c r="H15" s="107">
        <v>1642</v>
      </c>
      <c r="I15" s="242">
        <f t="shared" si="1"/>
        <v>22</v>
      </c>
      <c r="J15" s="108">
        <v>709</v>
      </c>
      <c r="K15" s="108">
        <v>889</v>
      </c>
      <c r="L15" s="244">
        <f t="shared" si="2"/>
        <v>180</v>
      </c>
      <c r="M15" s="108">
        <v>55</v>
      </c>
      <c r="N15" s="108">
        <v>12</v>
      </c>
      <c r="O15" s="245">
        <f t="shared" si="3"/>
        <v>-43</v>
      </c>
      <c r="P15" s="256">
        <v>60</v>
      </c>
      <c r="Q15" s="212">
        <v>100</v>
      </c>
      <c r="R15" s="246">
        <f t="shared" si="4"/>
        <v>40</v>
      </c>
      <c r="S15" s="2"/>
      <c r="U15" s="36"/>
    </row>
    <row r="16" spans="1:19" ht="29.25" customHeight="1">
      <c r="A16" s="115">
        <v>8</v>
      </c>
      <c r="B16" s="155" t="s">
        <v>4</v>
      </c>
      <c r="C16" s="108">
        <v>119</v>
      </c>
      <c r="D16" s="108">
        <v>92</v>
      </c>
      <c r="E16" s="108">
        <v>88</v>
      </c>
      <c r="F16" s="240">
        <f t="shared" si="0"/>
        <v>-4</v>
      </c>
      <c r="G16" s="107">
        <v>1122</v>
      </c>
      <c r="H16" s="111">
        <v>1115</v>
      </c>
      <c r="I16" s="242">
        <f t="shared" si="1"/>
        <v>-7</v>
      </c>
      <c r="J16" s="108">
        <v>826</v>
      </c>
      <c r="K16" s="108">
        <v>856</v>
      </c>
      <c r="L16" s="244">
        <f t="shared" si="2"/>
        <v>30</v>
      </c>
      <c r="M16" s="108">
        <v>113</v>
      </c>
      <c r="N16" s="108">
        <v>123</v>
      </c>
      <c r="O16" s="245">
        <f t="shared" si="3"/>
        <v>10</v>
      </c>
      <c r="P16" s="256">
        <v>436.5</v>
      </c>
      <c r="Q16" s="212">
        <v>768</v>
      </c>
      <c r="R16" s="246">
        <f t="shared" si="4"/>
        <v>331.5</v>
      </c>
      <c r="S16" s="2"/>
    </row>
    <row r="17" spans="1:19" ht="28.5" customHeight="1">
      <c r="A17" s="116">
        <v>9</v>
      </c>
      <c r="B17" s="155" t="s">
        <v>3</v>
      </c>
      <c r="C17" s="108">
        <v>109</v>
      </c>
      <c r="D17" s="108">
        <v>67</v>
      </c>
      <c r="E17" s="162">
        <v>68</v>
      </c>
      <c r="F17" s="240">
        <f t="shared" si="0"/>
        <v>1</v>
      </c>
      <c r="G17" s="107">
        <v>1298</v>
      </c>
      <c r="H17" s="111">
        <v>1356</v>
      </c>
      <c r="I17" s="242">
        <f t="shared" si="1"/>
        <v>58</v>
      </c>
      <c r="J17" s="108">
        <v>707</v>
      </c>
      <c r="K17" s="108">
        <v>1319</v>
      </c>
      <c r="L17" s="244">
        <f t="shared" si="2"/>
        <v>612</v>
      </c>
      <c r="M17" s="108">
        <v>0</v>
      </c>
      <c r="N17" s="108">
        <v>9</v>
      </c>
      <c r="O17" s="245">
        <f t="shared" si="3"/>
        <v>9</v>
      </c>
      <c r="P17" s="256">
        <v>0</v>
      </c>
      <c r="Q17" s="212">
        <v>53</v>
      </c>
      <c r="R17" s="246">
        <f t="shared" si="4"/>
        <v>53</v>
      </c>
      <c r="S17" s="2"/>
    </row>
    <row r="18" spans="1:19" ht="31.5" customHeight="1">
      <c r="A18" s="116">
        <v>10</v>
      </c>
      <c r="B18" s="155" t="s">
        <v>2</v>
      </c>
      <c r="C18" s="108">
        <v>44</v>
      </c>
      <c r="D18" s="108">
        <v>33</v>
      </c>
      <c r="E18" s="108">
        <v>37</v>
      </c>
      <c r="F18" s="240">
        <f t="shared" si="0"/>
        <v>4</v>
      </c>
      <c r="G18" s="107">
        <v>500</v>
      </c>
      <c r="H18" s="107">
        <v>493</v>
      </c>
      <c r="I18" s="242">
        <f t="shared" si="1"/>
        <v>-7</v>
      </c>
      <c r="J18" s="108">
        <v>201</v>
      </c>
      <c r="K18" s="108">
        <v>228</v>
      </c>
      <c r="L18" s="244">
        <f t="shared" si="2"/>
        <v>27</v>
      </c>
      <c r="M18" s="108">
        <v>0</v>
      </c>
      <c r="N18" s="108">
        <v>0</v>
      </c>
      <c r="O18" s="245">
        <f t="shared" si="3"/>
        <v>0</v>
      </c>
      <c r="P18" s="256">
        <v>0</v>
      </c>
      <c r="Q18" s="212">
        <v>0</v>
      </c>
      <c r="R18" s="246">
        <f t="shared" si="4"/>
        <v>0</v>
      </c>
      <c r="S18" s="2"/>
    </row>
    <row r="19" spans="1:19" ht="33" customHeight="1" thickBot="1">
      <c r="A19" s="251">
        <v>11</v>
      </c>
      <c r="B19" s="252" t="s">
        <v>1</v>
      </c>
      <c r="C19" s="183">
        <v>62</v>
      </c>
      <c r="D19" s="183">
        <v>21</v>
      </c>
      <c r="E19" s="183">
        <v>29</v>
      </c>
      <c r="F19" s="264">
        <f t="shared" si="0"/>
        <v>8</v>
      </c>
      <c r="G19" s="253">
        <v>466</v>
      </c>
      <c r="H19" s="253">
        <v>785</v>
      </c>
      <c r="I19" s="265">
        <f t="shared" si="1"/>
        <v>319</v>
      </c>
      <c r="J19" s="182">
        <v>310</v>
      </c>
      <c r="K19" s="182">
        <v>573</v>
      </c>
      <c r="L19" s="266">
        <f t="shared" si="2"/>
        <v>263</v>
      </c>
      <c r="M19" s="182">
        <v>23</v>
      </c>
      <c r="N19" s="182">
        <v>36</v>
      </c>
      <c r="O19" s="267">
        <f t="shared" si="3"/>
        <v>13</v>
      </c>
      <c r="P19" s="258">
        <v>154</v>
      </c>
      <c r="Q19" s="259">
        <v>370</v>
      </c>
      <c r="R19" s="268">
        <f t="shared" si="4"/>
        <v>216</v>
      </c>
      <c r="S19" s="2"/>
    </row>
    <row r="20" spans="1:246" s="11" customFormat="1" ht="29.25" customHeight="1" thickBot="1">
      <c r="A20" s="949" t="s">
        <v>0</v>
      </c>
      <c r="B20" s="950"/>
      <c r="C20" s="262">
        <f>SUM(C9:C19)</f>
        <v>915</v>
      </c>
      <c r="D20" s="262">
        <f>SUM(D9:D19)</f>
        <v>583</v>
      </c>
      <c r="E20" s="262">
        <f>SUM(E9:E19)</f>
        <v>600</v>
      </c>
      <c r="F20" s="269">
        <f t="shared" si="0"/>
        <v>17</v>
      </c>
      <c r="G20" s="262">
        <v>22748</v>
      </c>
      <c r="H20" s="262">
        <v>23161</v>
      </c>
      <c r="I20" s="270">
        <f t="shared" si="1"/>
        <v>413</v>
      </c>
      <c r="J20" s="262">
        <v>16185</v>
      </c>
      <c r="K20" s="262">
        <v>16921</v>
      </c>
      <c r="L20" s="270">
        <f t="shared" si="2"/>
        <v>736</v>
      </c>
      <c r="M20" s="262">
        <v>2557</v>
      </c>
      <c r="N20" s="262">
        <v>3593</v>
      </c>
      <c r="O20" s="270">
        <f t="shared" si="3"/>
        <v>1036</v>
      </c>
      <c r="P20" s="263">
        <f>SUM(P9:P19)</f>
        <v>16505.5</v>
      </c>
      <c r="Q20" s="263">
        <f>SUM(Q9:Q19)</f>
        <v>50506</v>
      </c>
      <c r="R20" s="271">
        <f t="shared" si="4"/>
        <v>34000.5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03"/>
      <c r="N21" s="103"/>
      <c r="O21" s="103"/>
      <c r="P21" s="103"/>
      <c r="Q21" s="100"/>
      <c r="R21" s="4"/>
    </row>
    <row r="22" spans="1:18" ht="24.75" customHeight="1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03"/>
      <c r="N22" s="103"/>
      <c r="O22" s="103"/>
      <c r="P22" s="103"/>
      <c r="Q22" s="101"/>
      <c r="R22" s="4"/>
    </row>
    <row r="23" spans="2:18" ht="26.2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03"/>
      <c r="N23" s="103"/>
      <c r="O23" s="103"/>
      <c r="P23" s="103"/>
      <c r="Q23" s="102"/>
      <c r="R23" s="2"/>
    </row>
    <row r="24" spans="9:16" ht="14.25" customHeight="1">
      <c r="I24" s="2"/>
      <c r="J24" s="2"/>
      <c r="K24" s="2"/>
      <c r="L24" s="2"/>
      <c r="M24" s="2"/>
      <c r="N24" s="2"/>
      <c r="O24" s="2"/>
      <c r="P24" s="2"/>
    </row>
    <row r="25" spans="9:16" ht="14.25" customHeight="1">
      <c r="I25" s="2"/>
      <c r="J25" s="2"/>
      <c r="K25" s="2"/>
      <c r="L25" s="2"/>
      <c r="M25" s="2"/>
      <c r="N25" s="2"/>
      <c r="O25" s="2"/>
      <c r="P25" s="2"/>
    </row>
    <row r="26" spans="9:16" ht="14.25" customHeight="1">
      <c r="I26" s="2"/>
      <c r="J26" s="2"/>
      <c r="K26" s="2"/>
      <c r="L26" s="2"/>
      <c r="M26" s="2"/>
      <c r="N26" s="2"/>
      <c r="O26" s="2"/>
      <c r="P26" s="2"/>
    </row>
    <row r="27" spans="9:16" ht="14.25" customHeight="1">
      <c r="I27" s="2"/>
      <c r="J27" s="2"/>
      <c r="K27" s="2"/>
      <c r="L27" s="2"/>
      <c r="M27" s="2"/>
      <c r="N27" s="2"/>
      <c r="O27" s="2"/>
      <c r="P27" s="2"/>
    </row>
    <row r="28" spans="9:16" ht="14.25">
      <c r="I28" s="2"/>
      <c r="J28" s="2"/>
      <c r="K28" s="2"/>
      <c r="L28" s="2"/>
      <c r="M28" s="2"/>
      <c r="N28" s="2"/>
      <c r="O28" s="2"/>
      <c r="P28" s="2"/>
    </row>
  </sheetData>
  <sheetProtection/>
  <mergeCells count="27">
    <mergeCell ref="I6:I7"/>
    <mergeCell ref="D6:D7"/>
    <mergeCell ref="G6:G7"/>
    <mergeCell ref="J6:J7"/>
    <mergeCell ref="B5:B7"/>
    <mergeCell ref="C5:C7"/>
    <mergeCell ref="J5:L5"/>
    <mergeCell ref="A20:B20"/>
    <mergeCell ref="P5:R5"/>
    <mergeCell ref="K6:K7"/>
    <mergeCell ref="L6:L7"/>
    <mergeCell ref="M6:M7"/>
    <mergeCell ref="N6:N7"/>
    <mergeCell ref="O6:O7"/>
    <mergeCell ref="M5:O5"/>
    <mergeCell ref="A5:A7"/>
    <mergeCell ref="H6:H7"/>
    <mergeCell ref="A4:R4"/>
    <mergeCell ref="A2:R2"/>
    <mergeCell ref="A1:R1"/>
    <mergeCell ref="P6:P7"/>
    <mergeCell ref="Q6:Q7"/>
    <mergeCell ref="R6:R7"/>
    <mergeCell ref="D5:F5"/>
    <mergeCell ref="E6:E7"/>
    <mergeCell ref="F6:F7"/>
    <mergeCell ref="G5:I5"/>
  </mergeCells>
  <printOptions/>
  <pageMargins left="0.35433070866141736" right="0.15748031496062992" top="0.25" bottom="0.2362204724409449" header="0.17" footer="0.196850393700787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">
      <selection activeCell="A1" sqref="A1:Y1"/>
    </sheetView>
  </sheetViews>
  <sheetFormatPr defaultColWidth="9.140625" defaultRowHeight="12.75"/>
  <cols>
    <col min="1" max="1" width="3.28125" style="1" customWidth="1"/>
    <col min="2" max="2" width="14.8515625" style="3" customWidth="1"/>
    <col min="3" max="3" width="7.28125" style="3" customWidth="1"/>
    <col min="4" max="4" width="7.8515625" style="3" customWidth="1"/>
    <col min="5" max="5" width="6.8515625" style="3" customWidth="1"/>
    <col min="6" max="6" width="7.2812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5.7109375" style="1" customWidth="1"/>
    <col min="12" max="12" width="6.28125" style="1" customWidth="1"/>
    <col min="13" max="13" width="6.57421875" style="1" customWidth="1"/>
    <col min="14" max="14" width="5.710937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5.8515625" style="1" customWidth="1"/>
    <col min="22" max="22" width="4.8515625" style="1" customWidth="1"/>
    <col min="23" max="23" width="6.7109375" style="1" customWidth="1"/>
    <col min="24" max="24" width="12.28125" style="1" customWidth="1"/>
    <col min="25" max="25" width="11.003906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769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6.5" customHeight="1" thickBot="1">
      <c r="A4" s="974" t="s">
        <v>768</v>
      </c>
      <c r="B4" s="974"/>
      <c r="C4" s="974"/>
      <c r="D4" s="974"/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  <c r="R4" s="974"/>
      <c r="S4" s="974"/>
      <c r="T4" s="974"/>
      <c r="U4" s="974"/>
      <c r="V4" s="974"/>
      <c r="W4" s="974"/>
      <c r="X4" s="974"/>
      <c r="Y4" s="974"/>
      <c r="Z4" s="2"/>
      <c r="AA4" s="2"/>
    </row>
    <row r="5" spans="1:254" s="72" customFormat="1" ht="56.25" customHeight="1">
      <c r="A5" s="937" t="s">
        <v>24</v>
      </c>
      <c r="B5" s="902" t="s">
        <v>23</v>
      </c>
      <c r="C5" s="902" t="s">
        <v>22</v>
      </c>
      <c r="D5" s="972" t="s">
        <v>21</v>
      </c>
      <c r="E5" s="972"/>
      <c r="F5" s="915" t="s">
        <v>20</v>
      </c>
      <c r="G5" s="915"/>
      <c r="H5" s="915"/>
      <c r="I5" s="915"/>
      <c r="J5" s="975" t="s">
        <v>19</v>
      </c>
      <c r="K5" s="975"/>
      <c r="L5" s="975"/>
      <c r="M5" s="975"/>
      <c r="N5" s="975"/>
      <c r="O5" s="975"/>
      <c r="P5" s="975"/>
      <c r="Q5" s="976" t="s">
        <v>18</v>
      </c>
      <c r="R5" s="976"/>
      <c r="S5" s="976"/>
      <c r="T5" s="976"/>
      <c r="U5" s="976"/>
      <c r="V5" s="976"/>
      <c r="W5" s="976"/>
      <c r="X5" s="967" t="s">
        <v>17</v>
      </c>
      <c r="Y5" s="924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38"/>
      <c r="B6" s="900"/>
      <c r="C6" s="900"/>
      <c r="D6" s="973"/>
      <c r="E6" s="973"/>
      <c r="F6" s="900" t="s">
        <v>16</v>
      </c>
      <c r="G6" s="900" t="s">
        <v>15</v>
      </c>
      <c r="H6" s="900" t="s">
        <v>14</v>
      </c>
      <c r="I6" s="900" t="s">
        <v>0</v>
      </c>
      <c r="J6" s="900" t="s">
        <v>16</v>
      </c>
      <c r="K6" s="900"/>
      <c r="L6" s="900" t="s">
        <v>15</v>
      </c>
      <c r="M6" s="900"/>
      <c r="N6" s="900" t="s">
        <v>14</v>
      </c>
      <c r="O6" s="900"/>
      <c r="P6" s="900" t="s">
        <v>0</v>
      </c>
      <c r="Q6" s="900" t="s">
        <v>16</v>
      </c>
      <c r="R6" s="900"/>
      <c r="S6" s="900" t="s">
        <v>15</v>
      </c>
      <c r="T6" s="900"/>
      <c r="U6" s="909" t="s">
        <v>14</v>
      </c>
      <c r="V6" s="909"/>
      <c r="W6" s="909" t="s">
        <v>0</v>
      </c>
      <c r="X6" s="968" t="s">
        <v>771</v>
      </c>
      <c r="Y6" s="92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71"/>
      <c r="B7" s="919"/>
      <c r="C7" s="919"/>
      <c r="D7" s="146" t="s">
        <v>13</v>
      </c>
      <c r="E7" s="201" t="s">
        <v>12</v>
      </c>
      <c r="F7" s="919"/>
      <c r="G7" s="919"/>
      <c r="H7" s="919"/>
      <c r="I7" s="919"/>
      <c r="J7" s="146" t="s">
        <v>13</v>
      </c>
      <c r="K7" s="202" t="s">
        <v>12</v>
      </c>
      <c r="L7" s="146" t="s">
        <v>13</v>
      </c>
      <c r="M7" s="203" t="s">
        <v>12</v>
      </c>
      <c r="N7" s="146" t="s">
        <v>13</v>
      </c>
      <c r="O7" s="204" t="s">
        <v>12</v>
      </c>
      <c r="P7" s="919"/>
      <c r="Q7" s="205" t="s">
        <v>13</v>
      </c>
      <c r="R7" s="206" t="s">
        <v>12</v>
      </c>
      <c r="S7" s="146" t="s">
        <v>13</v>
      </c>
      <c r="T7" s="207" t="s">
        <v>12</v>
      </c>
      <c r="U7" s="146" t="s">
        <v>13</v>
      </c>
      <c r="V7" s="207" t="s">
        <v>12</v>
      </c>
      <c r="W7" s="932"/>
      <c r="X7" s="969"/>
      <c r="Y7" s="970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8.75" customHeight="1" thickBot="1">
      <c r="A8" s="140">
        <v>1</v>
      </c>
      <c r="B8" s="141">
        <v>2</v>
      </c>
      <c r="C8" s="141">
        <v>3</v>
      </c>
      <c r="D8" s="141">
        <v>4</v>
      </c>
      <c r="E8" s="141">
        <v>5</v>
      </c>
      <c r="F8" s="141">
        <v>6</v>
      </c>
      <c r="G8" s="141">
        <v>7</v>
      </c>
      <c r="H8" s="141">
        <v>8</v>
      </c>
      <c r="I8" s="141">
        <v>9</v>
      </c>
      <c r="J8" s="141">
        <v>10</v>
      </c>
      <c r="K8" s="141">
        <v>11</v>
      </c>
      <c r="L8" s="141">
        <v>12</v>
      </c>
      <c r="M8" s="141">
        <v>13</v>
      </c>
      <c r="N8" s="141">
        <v>14</v>
      </c>
      <c r="O8" s="141">
        <v>15</v>
      </c>
      <c r="P8" s="141">
        <v>16</v>
      </c>
      <c r="Q8" s="141">
        <v>17</v>
      </c>
      <c r="R8" s="141">
        <v>18</v>
      </c>
      <c r="S8" s="141">
        <v>19</v>
      </c>
      <c r="T8" s="141">
        <v>20</v>
      </c>
      <c r="U8" s="141">
        <v>21</v>
      </c>
      <c r="V8" s="141">
        <v>22</v>
      </c>
      <c r="W8" s="141">
        <v>23</v>
      </c>
      <c r="X8" s="208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6.25" customHeight="1">
      <c r="A9" s="190">
        <v>1</v>
      </c>
      <c r="B9" s="191" t="s">
        <v>11</v>
      </c>
      <c r="C9" s="192">
        <v>1</v>
      </c>
      <c r="D9" s="192">
        <v>1</v>
      </c>
      <c r="E9" s="193">
        <f>D9/C9*100</f>
        <v>100</v>
      </c>
      <c r="F9" s="194">
        <v>8522</v>
      </c>
      <c r="G9" s="194">
        <v>1198</v>
      </c>
      <c r="H9" s="194">
        <v>1925</v>
      </c>
      <c r="I9" s="194">
        <f>H9+G9+F9</f>
        <v>11645</v>
      </c>
      <c r="J9" s="194">
        <v>8020</v>
      </c>
      <c r="K9" s="195">
        <f aca="true" t="shared" si="0" ref="K9:K20">J9/F9*100</f>
        <v>94.10936399906126</v>
      </c>
      <c r="L9" s="194">
        <v>846</v>
      </c>
      <c r="M9" s="196">
        <v>70.6</v>
      </c>
      <c r="N9" s="194">
        <v>711</v>
      </c>
      <c r="O9" s="197">
        <v>36.9</v>
      </c>
      <c r="P9" s="198">
        <f>N9+L9+J9</f>
        <v>9577</v>
      </c>
      <c r="Q9" s="194">
        <v>3310</v>
      </c>
      <c r="R9" s="199">
        <v>41.271820448877804</v>
      </c>
      <c r="S9" s="194">
        <v>78</v>
      </c>
      <c r="T9" s="200">
        <f>S9/L9*100</f>
        <v>9.219858156028367</v>
      </c>
      <c r="U9" s="194">
        <v>8</v>
      </c>
      <c r="V9" s="200">
        <f>U9/N9*100</f>
        <v>1.1251758087201125</v>
      </c>
      <c r="W9" s="198">
        <f>U9+S9+Q9</f>
        <v>3396</v>
      </c>
      <c r="X9" s="219">
        <v>48834</v>
      </c>
      <c r="Y9" s="210">
        <v>90594</v>
      </c>
      <c r="Z9" s="132"/>
    </row>
    <row r="10" spans="1:95" s="42" customFormat="1" ht="28.5" customHeight="1">
      <c r="A10" s="115">
        <v>2</v>
      </c>
      <c r="B10" s="155" t="s">
        <v>10</v>
      </c>
      <c r="C10" s="108">
        <v>114</v>
      </c>
      <c r="D10" s="108">
        <v>91</v>
      </c>
      <c r="E10" s="148">
        <f aca="true" t="shared" si="1" ref="E10:E20">D10/C10*100</f>
        <v>79.82456140350878</v>
      </c>
      <c r="F10" s="108">
        <v>515</v>
      </c>
      <c r="G10" s="108">
        <v>52</v>
      </c>
      <c r="H10" s="108">
        <v>46</v>
      </c>
      <c r="I10" s="149">
        <f aca="true" t="shared" si="2" ref="I10:I20">H10+G10+F10</f>
        <v>613</v>
      </c>
      <c r="J10" s="108">
        <v>515</v>
      </c>
      <c r="K10" s="150">
        <f t="shared" si="0"/>
        <v>100</v>
      </c>
      <c r="L10" s="108">
        <v>52</v>
      </c>
      <c r="M10" s="151">
        <v>100</v>
      </c>
      <c r="N10" s="130">
        <v>46</v>
      </c>
      <c r="O10" s="152">
        <v>100</v>
      </c>
      <c r="P10" s="178">
        <f aca="true" t="shared" si="3" ref="P10:P19">N10+L10+J10</f>
        <v>613</v>
      </c>
      <c r="Q10" s="108">
        <v>2</v>
      </c>
      <c r="R10" s="153">
        <v>6</v>
      </c>
      <c r="S10" s="108">
        <v>0</v>
      </c>
      <c r="T10" s="154">
        <f aca="true" t="shared" si="4" ref="T10:T20">S10/L10*100</f>
        <v>0</v>
      </c>
      <c r="U10" s="108">
        <v>0</v>
      </c>
      <c r="V10" s="154">
        <f aca="true" t="shared" si="5" ref="V10:V20">U10/N10*100</f>
        <v>0</v>
      </c>
      <c r="W10" s="178">
        <f aca="true" t="shared" si="6" ref="W10:W20">U10+S10+Q10</f>
        <v>2</v>
      </c>
      <c r="X10" s="220">
        <v>30</v>
      </c>
      <c r="Y10" s="211"/>
      <c r="Z10" s="56"/>
      <c r="AA10" s="56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</row>
    <row r="11" spans="1:254" s="52" customFormat="1" ht="29.25" customHeight="1">
      <c r="A11" s="116">
        <v>3</v>
      </c>
      <c r="B11" s="155" t="s">
        <v>9</v>
      </c>
      <c r="C11" s="108">
        <v>97</v>
      </c>
      <c r="D11" s="108">
        <v>62</v>
      </c>
      <c r="E11" s="148">
        <f t="shared" si="1"/>
        <v>63.91752577319587</v>
      </c>
      <c r="F11" s="108">
        <v>1060</v>
      </c>
      <c r="G11" s="108">
        <v>62</v>
      </c>
      <c r="H11" s="108">
        <v>167</v>
      </c>
      <c r="I11" s="149">
        <f t="shared" si="2"/>
        <v>1289</v>
      </c>
      <c r="J11" s="108">
        <v>556</v>
      </c>
      <c r="K11" s="150">
        <f t="shared" si="0"/>
        <v>52.45283018867924</v>
      </c>
      <c r="L11" s="108">
        <v>18</v>
      </c>
      <c r="M11" s="151">
        <v>28</v>
      </c>
      <c r="N11" s="130">
        <v>61</v>
      </c>
      <c r="O11" s="152">
        <v>37</v>
      </c>
      <c r="P11" s="178">
        <f t="shared" si="3"/>
        <v>635</v>
      </c>
      <c r="Q11" s="108">
        <v>9</v>
      </c>
      <c r="R11" s="153">
        <v>4.6</v>
      </c>
      <c r="S11" s="156">
        <v>0</v>
      </c>
      <c r="T11" s="154">
        <f t="shared" si="4"/>
        <v>0</v>
      </c>
      <c r="U11" s="156">
        <v>0</v>
      </c>
      <c r="V11" s="154">
        <f t="shared" si="5"/>
        <v>0</v>
      </c>
      <c r="W11" s="178">
        <f t="shared" si="6"/>
        <v>9</v>
      </c>
      <c r="X11" s="220">
        <v>0</v>
      </c>
      <c r="Y11" s="211"/>
      <c r="Z11" s="53"/>
      <c r="AA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30" customHeight="1">
      <c r="A12" s="115">
        <v>4</v>
      </c>
      <c r="B12" s="155" t="s">
        <v>8</v>
      </c>
      <c r="C12" s="108">
        <v>97</v>
      </c>
      <c r="D12" s="108">
        <v>92</v>
      </c>
      <c r="E12" s="148">
        <f t="shared" si="1"/>
        <v>94.84536082474226</v>
      </c>
      <c r="F12" s="108">
        <v>1365</v>
      </c>
      <c r="G12" s="108">
        <v>71</v>
      </c>
      <c r="H12" s="108">
        <v>202</v>
      </c>
      <c r="I12" s="149">
        <f t="shared" si="2"/>
        <v>1638</v>
      </c>
      <c r="J12" s="108">
        <v>1315</v>
      </c>
      <c r="K12" s="150">
        <f t="shared" si="0"/>
        <v>96.33699633699634</v>
      </c>
      <c r="L12" s="108">
        <v>68</v>
      </c>
      <c r="M12" s="151">
        <v>95.77464788732394</v>
      </c>
      <c r="N12" s="130">
        <v>152</v>
      </c>
      <c r="O12" s="152">
        <v>75.24752475247524</v>
      </c>
      <c r="P12" s="178">
        <f t="shared" si="3"/>
        <v>1535</v>
      </c>
      <c r="Q12" s="108">
        <v>0</v>
      </c>
      <c r="R12" s="153">
        <v>0</v>
      </c>
      <c r="S12" s="108">
        <v>0</v>
      </c>
      <c r="T12" s="154">
        <f t="shared" si="4"/>
        <v>0</v>
      </c>
      <c r="U12" s="108">
        <v>0</v>
      </c>
      <c r="V12" s="154">
        <f t="shared" si="5"/>
        <v>0</v>
      </c>
      <c r="W12" s="178">
        <f t="shared" si="6"/>
        <v>0</v>
      </c>
      <c r="X12" s="220">
        <v>0</v>
      </c>
      <c r="Y12" s="211"/>
      <c r="Z12" s="48"/>
      <c r="AA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7" ht="31.5" customHeight="1">
      <c r="A13" s="164">
        <v>5</v>
      </c>
      <c r="B13" s="157" t="s">
        <v>7</v>
      </c>
      <c r="C13" s="158">
        <v>92</v>
      </c>
      <c r="D13" s="158">
        <v>57</v>
      </c>
      <c r="E13" s="148">
        <f t="shared" si="1"/>
        <v>61.95652173913043</v>
      </c>
      <c r="F13" s="158">
        <v>713</v>
      </c>
      <c r="G13" s="158">
        <v>43</v>
      </c>
      <c r="H13" s="158">
        <v>37</v>
      </c>
      <c r="I13" s="149">
        <f t="shared" si="2"/>
        <v>793</v>
      </c>
      <c r="J13" s="158">
        <v>261</v>
      </c>
      <c r="K13" s="150">
        <f t="shared" si="0"/>
        <v>36.605890603085555</v>
      </c>
      <c r="L13" s="158">
        <v>3</v>
      </c>
      <c r="M13" s="159">
        <v>6.9</v>
      </c>
      <c r="N13" s="158">
        <v>4</v>
      </c>
      <c r="O13" s="159">
        <v>10.8</v>
      </c>
      <c r="P13" s="178">
        <f t="shared" si="3"/>
        <v>268</v>
      </c>
      <c r="Q13" s="158">
        <v>1</v>
      </c>
      <c r="R13" s="153">
        <v>0.4</v>
      </c>
      <c r="S13" s="158"/>
      <c r="T13" s="154">
        <f t="shared" si="4"/>
        <v>0</v>
      </c>
      <c r="U13" s="158"/>
      <c r="V13" s="154">
        <f t="shared" si="5"/>
        <v>0</v>
      </c>
      <c r="W13" s="178">
        <f t="shared" si="6"/>
        <v>1</v>
      </c>
      <c r="X13" s="221">
        <v>10</v>
      </c>
      <c r="Y13" s="211"/>
      <c r="Z13" s="2"/>
      <c r="AA13" s="2"/>
    </row>
    <row r="14" spans="1:254" s="41" customFormat="1" ht="24.75" customHeight="1">
      <c r="A14" s="115">
        <v>6</v>
      </c>
      <c r="B14" s="160" t="s">
        <v>6</v>
      </c>
      <c r="C14" s="106">
        <v>113</v>
      </c>
      <c r="D14" s="106">
        <v>16</v>
      </c>
      <c r="E14" s="148">
        <f t="shared" si="1"/>
        <v>14.15929203539823</v>
      </c>
      <c r="F14" s="106">
        <v>2091</v>
      </c>
      <c r="G14" s="106">
        <v>104</v>
      </c>
      <c r="H14" s="106">
        <v>178</v>
      </c>
      <c r="I14" s="149">
        <f t="shared" si="2"/>
        <v>2373</v>
      </c>
      <c r="J14" s="106">
        <v>345</v>
      </c>
      <c r="K14" s="150">
        <f t="shared" si="0"/>
        <v>16.49928263988522</v>
      </c>
      <c r="L14" s="161">
        <v>38</v>
      </c>
      <c r="M14" s="151">
        <v>36.53846153846153</v>
      </c>
      <c r="N14" s="161">
        <v>45</v>
      </c>
      <c r="O14" s="152">
        <v>25.280898876404496</v>
      </c>
      <c r="P14" s="178">
        <f t="shared" si="3"/>
        <v>428</v>
      </c>
      <c r="Q14" s="161">
        <v>31</v>
      </c>
      <c r="R14" s="153">
        <v>8.985507246376812</v>
      </c>
      <c r="S14" s="108">
        <v>1</v>
      </c>
      <c r="T14" s="154">
        <f t="shared" si="4"/>
        <v>2.631578947368421</v>
      </c>
      <c r="U14" s="108">
        <v>0</v>
      </c>
      <c r="V14" s="154">
        <f t="shared" si="5"/>
        <v>0</v>
      </c>
      <c r="W14" s="178">
        <f t="shared" si="6"/>
        <v>32</v>
      </c>
      <c r="X14" s="220">
        <v>341</v>
      </c>
      <c r="Y14" s="211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29" ht="25.5" customHeight="1">
      <c r="A15" s="115">
        <v>7</v>
      </c>
      <c r="B15" s="160" t="s">
        <v>5</v>
      </c>
      <c r="C15" s="106">
        <v>67</v>
      </c>
      <c r="D15" s="106">
        <v>59</v>
      </c>
      <c r="E15" s="148">
        <f t="shared" si="1"/>
        <v>88.05970149253731</v>
      </c>
      <c r="F15" s="108">
        <v>1332</v>
      </c>
      <c r="G15" s="108">
        <v>153</v>
      </c>
      <c r="H15" s="108">
        <v>157</v>
      </c>
      <c r="I15" s="149">
        <f t="shared" si="2"/>
        <v>1642</v>
      </c>
      <c r="J15" s="108">
        <v>759</v>
      </c>
      <c r="K15" s="150">
        <f t="shared" si="0"/>
        <v>56.981981981981974</v>
      </c>
      <c r="L15" s="108">
        <v>86</v>
      </c>
      <c r="M15" s="151">
        <v>44</v>
      </c>
      <c r="N15" s="108">
        <v>44</v>
      </c>
      <c r="O15" s="152">
        <v>28.02547770700637</v>
      </c>
      <c r="P15" s="178">
        <f t="shared" si="3"/>
        <v>889</v>
      </c>
      <c r="Q15" s="108">
        <v>12</v>
      </c>
      <c r="R15" s="153">
        <v>1.5810276679841897</v>
      </c>
      <c r="S15" s="108">
        <v>0</v>
      </c>
      <c r="T15" s="154">
        <f t="shared" si="4"/>
        <v>0</v>
      </c>
      <c r="U15" s="108">
        <v>0</v>
      </c>
      <c r="V15" s="154">
        <f t="shared" si="5"/>
        <v>0</v>
      </c>
      <c r="W15" s="178">
        <f t="shared" si="6"/>
        <v>12</v>
      </c>
      <c r="X15" s="220">
        <v>100</v>
      </c>
      <c r="Y15" s="211"/>
      <c r="Z15" s="2"/>
      <c r="AA15" s="2"/>
      <c r="AC15" s="36"/>
    </row>
    <row r="16" spans="1:27" ht="27" customHeight="1">
      <c r="A16" s="115">
        <v>8</v>
      </c>
      <c r="B16" s="155" t="s">
        <v>4</v>
      </c>
      <c r="C16" s="108">
        <v>119</v>
      </c>
      <c r="D16" s="108">
        <v>88</v>
      </c>
      <c r="E16" s="148">
        <f t="shared" si="1"/>
        <v>73.94957983193278</v>
      </c>
      <c r="F16" s="108">
        <v>918</v>
      </c>
      <c r="G16" s="108">
        <v>81</v>
      </c>
      <c r="H16" s="108">
        <v>116</v>
      </c>
      <c r="I16" s="149">
        <f t="shared" si="2"/>
        <v>1115</v>
      </c>
      <c r="J16" s="108">
        <v>738</v>
      </c>
      <c r="K16" s="150">
        <f t="shared" si="0"/>
        <v>80.3921568627451</v>
      </c>
      <c r="L16" s="108">
        <v>60</v>
      </c>
      <c r="M16" s="151">
        <v>74.07407407407408</v>
      </c>
      <c r="N16" s="108">
        <v>58</v>
      </c>
      <c r="O16" s="152">
        <v>50</v>
      </c>
      <c r="P16" s="178">
        <f t="shared" si="3"/>
        <v>856</v>
      </c>
      <c r="Q16" s="108">
        <v>114</v>
      </c>
      <c r="R16" s="153">
        <v>15.447154471544716</v>
      </c>
      <c r="S16" s="108">
        <v>3</v>
      </c>
      <c r="T16" s="154">
        <f t="shared" si="4"/>
        <v>5</v>
      </c>
      <c r="U16" s="108">
        <v>6</v>
      </c>
      <c r="V16" s="154">
        <f t="shared" si="5"/>
        <v>10.344827586206897</v>
      </c>
      <c r="W16" s="178">
        <f t="shared" si="6"/>
        <v>123</v>
      </c>
      <c r="X16" s="220">
        <v>768</v>
      </c>
      <c r="Y16" s="211"/>
      <c r="Z16" s="2"/>
      <c r="AA16" s="2"/>
    </row>
    <row r="17" spans="1:27" ht="28.5" customHeight="1">
      <c r="A17" s="164">
        <v>9</v>
      </c>
      <c r="B17" s="157" t="s">
        <v>3</v>
      </c>
      <c r="C17" s="149">
        <v>109</v>
      </c>
      <c r="D17" s="162">
        <v>68</v>
      </c>
      <c r="E17" s="148">
        <f t="shared" si="1"/>
        <v>62.38532110091744</v>
      </c>
      <c r="F17" s="108">
        <v>1111</v>
      </c>
      <c r="G17" s="108">
        <v>118</v>
      </c>
      <c r="H17" s="108">
        <v>127</v>
      </c>
      <c r="I17" s="149">
        <f t="shared" si="2"/>
        <v>1356</v>
      </c>
      <c r="J17" s="108">
        <v>1036</v>
      </c>
      <c r="K17" s="150">
        <f t="shared" si="0"/>
        <v>93.24932493249325</v>
      </c>
      <c r="L17" s="108">
        <v>161</v>
      </c>
      <c r="M17" s="151">
        <v>136.44067796610167</v>
      </c>
      <c r="N17" s="162">
        <v>122</v>
      </c>
      <c r="O17" s="152">
        <v>96.06299212598425</v>
      </c>
      <c r="P17" s="178">
        <f t="shared" si="3"/>
        <v>1319</v>
      </c>
      <c r="Q17" s="108">
        <v>8</v>
      </c>
      <c r="R17" s="153">
        <v>0.7722007722007722</v>
      </c>
      <c r="S17" s="108">
        <v>1</v>
      </c>
      <c r="T17" s="154">
        <f t="shared" si="4"/>
        <v>0.6211180124223602</v>
      </c>
      <c r="U17" s="162">
        <v>0</v>
      </c>
      <c r="V17" s="154">
        <f t="shared" si="5"/>
        <v>0</v>
      </c>
      <c r="W17" s="178">
        <f t="shared" si="6"/>
        <v>9</v>
      </c>
      <c r="X17" s="222">
        <v>53</v>
      </c>
      <c r="Y17" s="213"/>
      <c r="Z17" s="2"/>
      <c r="AA17" s="2"/>
    </row>
    <row r="18" spans="1:27" ht="31.5" customHeight="1">
      <c r="A18" s="116">
        <v>10</v>
      </c>
      <c r="B18" s="155" t="s">
        <v>2</v>
      </c>
      <c r="C18" s="108">
        <v>44</v>
      </c>
      <c r="D18" s="108">
        <v>37</v>
      </c>
      <c r="E18" s="148">
        <f t="shared" si="1"/>
        <v>84.0909090909091</v>
      </c>
      <c r="F18" s="108">
        <v>423</v>
      </c>
      <c r="G18" s="108">
        <v>42</v>
      </c>
      <c r="H18" s="108">
        <v>28</v>
      </c>
      <c r="I18" s="149">
        <f t="shared" si="2"/>
        <v>493</v>
      </c>
      <c r="J18" s="108">
        <v>196</v>
      </c>
      <c r="K18" s="150">
        <f t="shared" si="0"/>
        <v>46.335697399527184</v>
      </c>
      <c r="L18" s="108">
        <v>20</v>
      </c>
      <c r="M18" s="151">
        <f>L18/G18*100</f>
        <v>47.61904761904761</v>
      </c>
      <c r="N18" s="108">
        <v>12</v>
      </c>
      <c r="O18" s="152">
        <f>N18/H18*100</f>
        <v>42.857142857142854</v>
      </c>
      <c r="P18" s="178">
        <f t="shared" si="3"/>
        <v>228</v>
      </c>
      <c r="Q18" s="108">
        <v>0</v>
      </c>
      <c r="R18" s="153">
        <f>Q18/J18*100</f>
        <v>0</v>
      </c>
      <c r="S18" s="108">
        <v>0</v>
      </c>
      <c r="T18" s="154">
        <f t="shared" si="4"/>
        <v>0</v>
      </c>
      <c r="U18" s="108">
        <v>0</v>
      </c>
      <c r="V18" s="154">
        <f t="shared" si="5"/>
        <v>0</v>
      </c>
      <c r="W18" s="178">
        <f t="shared" si="6"/>
        <v>0</v>
      </c>
      <c r="X18" s="220">
        <v>0</v>
      </c>
      <c r="Y18" s="211"/>
      <c r="Z18" s="2"/>
      <c r="AA18" s="2"/>
    </row>
    <row r="19" spans="1:27" ht="29.25" customHeight="1" thickBot="1">
      <c r="A19" s="180">
        <v>11</v>
      </c>
      <c r="B19" s="181" t="s">
        <v>1</v>
      </c>
      <c r="C19" s="182">
        <v>62</v>
      </c>
      <c r="D19" s="183">
        <v>29</v>
      </c>
      <c r="E19" s="184">
        <v>46.774193548387096</v>
      </c>
      <c r="F19" s="183">
        <v>696</v>
      </c>
      <c r="G19" s="182">
        <v>35</v>
      </c>
      <c r="H19" s="182">
        <v>54</v>
      </c>
      <c r="I19" s="182">
        <f>SUM(F19:H19)</f>
        <v>785</v>
      </c>
      <c r="J19" s="183">
        <v>497</v>
      </c>
      <c r="K19" s="150">
        <f t="shared" si="0"/>
        <v>71.4080459770115</v>
      </c>
      <c r="L19" s="182">
        <v>38</v>
      </c>
      <c r="M19" s="185">
        <v>108.57142857142857</v>
      </c>
      <c r="N19" s="182">
        <v>38</v>
      </c>
      <c r="O19" s="186">
        <v>70.37037037037037</v>
      </c>
      <c r="P19" s="178">
        <f t="shared" si="3"/>
        <v>573</v>
      </c>
      <c r="Q19" s="183">
        <v>36</v>
      </c>
      <c r="R19" s="188">
        <v>7.2434607645875255</v>
      </c>
      <c r="S19" s="183">
        <v>0</v>
      </c>
      <c r="T19" s="189">
        <v>0</v>
      </c>
      <c r="U19" s="183">
        <v>0</v>
      </c>
      <c r="V19" s="189">
        <v>0</v>
      </c>
      <c r="W19" s="187">
        <f t="shared" si="6"/>
        <v>36</v>
      </c>
      <c r="X19" s="223">
        <v>370</v>
      </c>
      <c r="Y19" s="214"/>
      <c r="Z19" s="2"/>
      <c r="AA19" s="2"/>
    </row>
    <row r="20" spans="1:254" s="11" customFormat="1" ht="33" customHeight="1" thickBot="1">
      <c r="A20" s="965" t="s">
        <v>0</v>
      </c>
      <c r="B20" s="966"/>
      <c r="C20" s="215">
        <f>SUM(C9:C19)</f>
        <v>915</v>
      </c>
      <c r="D20" s="215">
        <f>SUM(D9:D19)</f>
        <v>600</v>
      </c>
      <c r="E20" s="138">
        <f t="shared" si="1"/>
        <v>65.57377049180327</v>
      </c>
      <c r="F20" s="215">
        <f>SUM(F9:F19)</f>
        <v>18746</v>
      </c>
      <c r="G20" s="215">
        <f>SUM(G9:G19)</f>
        <v>1959</v>
      </c>
      <c r="H20" s="215">
        <f>SUM(H9:H19)</f>
        <v>3037</v>
      </c>
      <c r="I20" s="215">
        <f t="shared" si="2"/>
        <v>23742</v>
      </c>
      <c r="J20" s="215">
        <f>SUM(J9:J19)</f>
        <v>14238</v>
      </c>
      <c r="K20" s="150">
        <f t="shared" si="0"/>
        <v>75.95220313666916</v>
      </c>
      <c r="L20" s="215">
        <f>SUM(L9:L19)</f>
        <v>1390</v>
      </c>
      <c r="M20" s="138">
        <f>L20/G20*100</f>
        <v>70.9545686574783</v>
      </c>
      <c r="N20" s="215">
        <f>SUM(N9:N19)</f>
        <v>1293</v>
      </c>
      <c r="O20" s="216">
        <f>N20/H20*100</f>
        <v>42.57490945011524</v>
      </c>
      <c r="P20" s="216">
        <f>N20+L20+J20</f>
        <v>16921</v>
      </c>
      <c r="Q20" s="215">
        <f>SUM(Q9:Q19)</f>
        <v>3523</v>
      </c>
      <c r="R20" s="138">
        <f>Q20/J20*100</f>
        <v>24.743643770192442</v>
      </c>
      <c r="S20" s="215">
        <f>SUM(S9:S19)</f>
        <v>83</v>
      </c>
      <c r="T20" s="216">
        <f t="shared" si="4"/>
        <v>5.971223021582734</v>
      </c>
      <c r="U20" s="215">
        <f>SUM(U9:U19)</f>
        <v>14</v>
      </c>
      <c r="V20" s="216">
        <f t="shared" si="5"/>
        <v>1.082753286929621</v>
      </c>
      <c r="W20" s="216">
        <f t="shared" si="6"/>
        <v>3620</v>
      </c>
      <c r="X20" s="217">
        <f>SUM(X9:X19)</f>
        <v>50506</v>
      </c>
      <c r="Y20" s="218">
        <f>SUM(Y9:Y19)</f>
        <v>90594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28" customFormat="1" ht="17.25" customHeight="1">
      <c r="A21" s="122"/>
      <c r="B21" s="122"/>
      <c r="C21" s="122"/>
      <c r="D21" s="122"/>
      <c r="E21" s="123"/>
      <c r="F21" s="122"/>
      <c r="G21" s="122"/>
      <c r="H21" s="122"/>
      <c r="I21" s="122"/>
      <c r="J21" s="122"/>
      <c r="K21" s="124"/>
      <c r="L21" s="122"/>
      <c r="M21" s="123"/>
      <c r="N21" s="122"/>
      <c r="O21" s="124"/>
      <c r="P21" s="124"/>
      <c r="Q21" s="122"/>
      <c r="R21" s="123"/>
      <c r="S21" s="122"/>
      <c r="T21" s="124"/>
      <c r="U21" s="122"/>
      <c r="V21" s="125"/>
      <c r="W21" s="125"/>
      <c r="X21" s="126"/>
      <c r="Y21" s="126"/>
      <c r="Z21" s="127"/>
      <c r="AA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pans="1:26" ht="21" customHeight="1">
      <c r="A22" s="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4"/>
    </row>
    <row r="23" spans="1:26" ht="21.75" customHeight="1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4"/>
    </row>
    <row r="24" spans="1:26" ht="14.25" customHeight="1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>
      <c r="H29" s="2"/>
      <c r="I29" s="2"/>
      <c r="J29" s="2"/>
      <c r="K29" s="2"/>
      <c r="L29" s="2"/>
    </row>
  </sheetData>
  <sheetProtection/>
  <mergeCells count="26">
    <mergeCell ref="F5:I5"/>
    <mergeCell ref="I6:I7"/>
    <mergeCell ref="P6:P7"/>
    <mergeCell ref="J5:P5"/>
    <mergeCell ref="Q5:W5"/>
    <mergeCell ref="W6:W7"/>
    <mergeCell ref="N6:O6"/>
    <mergeCell ref="Q6:R6"/>
    <mergeCell ref="S6:T6"/>
    <mergeCell ref="U6:V6"/>
    <mergeCell ref="X5:Y5"/>
    <mergeCell ref="X6:X7"/>
    <mergeCell ref="Y6:Y7"/>
    <mergeCell ref="A1:Y1"/>
    <mergeCell ref="A2:Y2"/>
    <mergeCell ref="A5:A7"/>
    <mergeCell ref="B5:B7"/>
    <mergeCell ref="C5:C7"/>
    <mergeCell ref="D5:E6"/>
    <mergeCell ref="A4:Y4"/>
    <mergeCell ref="L6:M6"/>
    <mergeCell ref="A20:B20"/>
    <mergeCell ref="F6:F7"/>
    <mergeCell ref="G6:G7"/>
    <mergeCell ref="H6:H7"/>
    <mergeCell ref="J6:K6"/>
  </mergeCells>
  <printOptions/>
  <pageMargins left="0.2755905511811024" right="0.1968503937007874" top="0.4330708661417323" bottom="0.31496062992125984" header="0.31496062992125984" footer="0.196850393700787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5" width="9.140625" style="3" customWidth="1"/>
    <col min="6" max="95" width="9.140625" style="1" customWidth="1"/>
    <col min="96" max="254" width="9.140625" style="2" customWidth="1"/>
    <col min="255" max="16384" width="9.140625" style="1" customWidth="1"/>
  </cols>
  <sheetData/>
  <sheetProtection/>
  <printOptions/>
  <pageMargins left="0.21" right="0.17" top="0.23" bottom="0.7480314960629921" header="0.17" footer="0.31496062992125984"/>
  <pageSetup horizontalDpi="600" verticalDpi="600" orientation="landscape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29"/>
  <sheetViews>
    <sheetView zoomScalePageLayoutView="0" workbookViewId="0" topLeftCell="A13">
      <selection activeCell="G10" sqref="G10"/>
    </sheetView>
  </sheetViews>
  <sheetFormatPr defaultColWidth="9.140625" defaultRowHeight="12.75"/>
  <cols>
    <col min="1" max="1" width="3.28125" style="1" customWidth="1"/>
    <col min="2" max="2" width="14.8515625" style="3" customWidth="1"/>
    <col min="3" max="4" width="7.8515625" style="3" customWidth="1"/>
    <col min="5" max="5" width="6.8515625" style="3" customWidth="1"/>
    <col min="6" max="6" width="8.57421875" style="1" customWidth="1"/>
    <col min="7" max="7" width="6.7109375" style="1" customWidth="1"/>
    <col min="8" max="8" width="9.57421875" style="1" customWidth="1"/>
    <col min="9" max="9" width="8.7109375" style="1" customWidth="1"/>
    <col min="10" max="10" width="7.57421875" style="1" customWidth="1"/>
    <col min="11" max="11" width="5.7109375" style="1" customWidth="1"/>
    <col min="12" max="12" width="6.28125" style="1" customWidth="1"/>
    <col min="13" max="13" width="6.57421875" style="1" customWidth="1"/>
    <col min="14" max="14" width="5.7109375" style="1" customWidth="1"/>
    <col min="15" max="15" width="6.57421875" style="1" customWidth="1"/>
    <col min="16" max="16" width="7.7109375" style="1" customWidth="1"/>
    <col min="17" max="17" width="7.421875" style="1" customWidth="1"/>
    <col min="18" max="18" width="5.421875" style="1" customWidth="1"/>
    <col min="19" max="20" width="5.140625" style="1" customWidth="1"/>
    <col min="21" max="21" width="6.8515625" style="1" customWidth="1"/>
    <col min="22" max="22" width="5.8515625" style="1" customWidth="1"/>
    <col min="23" max="23" width="8.00390625" style="1" customWidth="1"/>
    <col min="24" max="24" width="11.57421875" style="1" customWidth="1"/>
    <col min="25" max="25" width="11.42187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769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10" t="s">
        <v>807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47.25" customHeight="1">
      <c r="A5" s="937" t="s">
        <v>24</v>
      </c>
      <c r="B5" s="902" t="s">
        <v>23</v>
      </c>
      <c r="C5" s="902" t="s">
        <v>22</v>
      </c>
      <c r="D5" s="972" t="s">
        <v>21</v>
      </c>
      <c r="E5" s="972"/>
      <c r="F5" s="915" t="s">
        <v>20</v>
      </c>
      <c r="G5" s="915"/>
      <c r="H5" s="915"/>
      <c r="I5" s="915"/>
      <c r="J5" s="975" t="s">
        <v>19</v>
      </c>
      <c r="K5" s="975"/>
      <c r="L5" s="975"/>
      <c r="M5" s="975"/>
      <c r="N5" s="975"/>
      <c r="O5" s="975"/>
      <c r="P5" s="975"/>
      <c r="Q5" s="976" t="s">
        <v>18</v>
      </c>
      <c r="R5" s="976"/>
      <c r="S5" s="976"/>
      <c r="T5" s="976"/>
      <c r="U5" s="976"/>
      <c r="V5" s="976"/>
      <c r="W5" s="976"/>
      <c r="X5" s="967" t="s">
        <v>17</v>
      </c>
      <c r="Y5" s="924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38"/>
      <c r="B6" s="900"/>
      <c r="C6" s="900"/>
      <c r="D6" s="973"/>
      <c r="E6" s="973"/>
      <c r="F6" s="900" t="s">
        <v>16</v>
      </c>
      <c r="G6" s="900" t="s">
        <v>15</v>
      </c>
      <c r="H6" s="900" t="s">
        <v>14</v>
      </c>
      <c r="I6" s="900" t="s">
        <v>0</v>
      </c>
      <c r="J6" s="900" t="s">
        <v>16</v>
      </c>
      <c r="K6" s="900"/>
      <c r="L6" s="900" t="s">
        <v>15</v>
      </c>
      <c r="M6" s="900"/>
      <c r="N6" s="900" t="s">
        <v>14</v>
      </c>
      <c r="O6" s="900"/>
      <c r="P6" s="900" t="s">
        <v>0</v>
      </c>
      <c r="Q6" s="900" t="s">
        <v>16</v>
      </c>
      <c r="R6" s="900"/>
      <c r="S6" s="900" t="s">
        <v>15</v>
      </c>
      <c r="T6" s="900"/>
      <c r="U6" s="909" t="s">
        <v>14</v>
      </c>
      <c r="V6" s="909"/>
      <c r="W6" s="909" t="s">
        <v>0</v>
      </c>
      <c r="X6" s="977" t="s">
        <v>771</v>
      </c>
      <c r="Y6" s="92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71"/>
      <c r="B7" s="919"/>
      <c r="C7" s="919"/>
      <c r="D7" s="146" t="s">
        <v>13</v>
      </c>
      <c r="E7" s="201" t="s">
        <v>12</v>
      </c>
      <c r="F7" s="919"/>
      <c r="G7" s="919"/>
      <c r="H7" s="919"/>
      <c r="I7" s="919"/>
      <c r="J7" s="146" t="s">
        <v>13</v>
      </c>
      <c r="K7" s="276" t="s">
        <v>12</v>
      </c>
      <c r="L7" s="146" t="s">
        <v>13</v>
      </c>
      <c r="M7" s="275" t="s">
        <v>12</v>
      </c>
      <c r="N7" s="146" t="s">
        <v>13</v>
      </c>
      <c r="O7" s="276" t="s">
        <v>12</v>
      </c>
      <c r="P7" s="919"/>
      <c r="Q7" s="205" t="s">
        <v>13</v>
      </c>
      <c r="R7" s="206" t="s">
        <v>12</v>
      </c>
      <c r="S7" s="146" t="s">
        <v>13</v>
      </c>
      <c r="T7" s="207" t="s">
        <v>12</v>
      </c>
      <c r="U7" s="146" t="s">
        <v>13</v>
      </c>
      <c r="V7" s="207" t="s">
        <v>12</v>
      </c>
      <c r="W7" s="932"/>
      <c r="X7" s="978"/>
      <c r="Y7" s="970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8">
        <v>1</v>
      </c>
      <c r="B8" s="208">
        <v>2</v>
      </c>
      <c r="C8" s="208">
        <v>3</v>
      </c>
      <c r="D8" s="208">
        <v>4</v>
      </c>
      <c r="E8" s="208">
        <v>5</v>
      </c>
      <c r="F8" s="208">
        <v>6</v>
      </c>
      <c r="G8" s="208">
        <v>7</v>
      </c>
      <c r="H8" s="208">
        <v>8</v>
      </c>
      <c r="I8" s="327">
        <v>9</v>
      </c>
      <c r="J8" s="208">
        <v>10</v>
      </c>
      <c r="K8" s="208">
        <v>11</v>
      </c>
      <c r="L8" s="208">
        <v>12</v>
      </c>
      <c r="M8" s="208">
        <v>13</v>
      </c>
      <c r="N8" s="208">
        <v>14</v>
      </c>
      <c r="O8" s="208">
        <v>15</v>
      </c>
      <c r="P8" s="327">
        <v>16</v>
      </c>
      <c r="Q8" s="208">
        <v>17</v>
      </c>
      <c r="R8" s="208">
        <v>18</v>
      </c>
      <c r="S8" s="208">
        <v>19</v>
      </c>
      <c r="T8" s="208">
        <v>20</v>
      </c>
      <c r="U8" s="208">
        <v>21</v>
      </c>
      <c r="V8" s="208">
        <v>22</v>
      </c>
      <c r="W8" s="208">
        <v>23</v>
      </c>
      <c r="X8" s="208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6" s="57" customFormat="1" ht="24" customHeight="1">
      <c r="A9" s="190">
        <v>1</v>
      </c>
      <c r="B9" s="191" t="s">
        <v>11</v>
      </c>
      <c r="C9" s="358">
        <v>1</v>
      </c>
      <c r="D9" s="358">
        <v>1</v>
      </c>
      <c r="E9" s="387">
        <v>100</v>
      </c>
      <c r="F9" s="360">
        <v>8253</v>
      </c>
      <c r="G9" s="360">
        <v>1203</v>
      </c>
      <c r="H9" s="360">
        <v>1871</v>
      </c>
      <c r="I9" s="388">
        <f aca="true" t="shared" si="0" ref="I9:I19">H9+G9+F9</f>
        <v>11327</v>
      </c>
      <c r="J9" s="360">
        <v>5332</v>
      </c>
      <c r="K9" s="389">
        <v>64.60680964497757</v>
      </c>
      <c r="L9" s="360">
        <v>481</v>
      </c>
      <c r="M9" s="390">
        <v>40</v>
      </c>
      <c r="N9" s="360">
        <v>574</v>
      </c>
      <c r="O9" s="391">
        <v>30.67878140032068</v>
      </c>
      <c r="P9" s="392">
        <f aca="true" t="shared" si="1" ref="P9:P19">N9+L9+J9</f>
        <v>6387</v>
      </c>
      <c r="Q9" s="360">
        <v>369</v>
      </c>
      <c r="R9" s="393">
        <v>6.920480120030008</v>
      </c>
      <c r="S9" s="360">
        <v>69</v>
      </c>
      <c r="T9" s="393">
        <v>14.345114345114347</v>
      </c>
      <c r="U9" s="360">
        <v>10</v>
      </c>
      <c r="V9" s="393">
        <v>1.7421602787456445</v>
      </c>
      <c r="W9" s="362">
        <f>Q9+S9+U9</f>
        <v>448</v>
      </c>
      <c r="X9" s="335">
        <v>18914</v>
      </c>
      <c r="Y9" s="334">
        <v>4916</v>
      </c>
      <c r="Z9" s="132"/>
    </row>
    <row r="10" spans="1:27" s="42" customFormat="1" ht="24" customHeight="1">
      <c r="A10" s="115">
        <v>2</v>
      </c>
      <c r="B10" s="155" t="s">
        <v>10</v>
      </c>
      <c r="C10" s="110">
        <v>114</v>
      </c>
      <c r="D10" s="110">
        <v>91</v>
      </c>
      <c r="E10" s="394">
        <v>79.82456140350878</v>
      </c>
      <c r="F10" s="110">
        <v>581</v>
      </c>
      <c r="G10" s="110">
        <v>68</v>
      </c>
      <c r="H10" s="110">
        <v>54</v>
      </c>
      <c r="I10" s="388">
        <f t="shared" si="0"/>
        <v>703</v>
      </c>
      <c r="J10" s="110">
        <v>533</v>
      </c>
      <c r="K10" s="364">
        <v>91.73838209982789</v>
      </c>
      <c r="L10" s="110">
        <v>62</v>
      </c>
      <c r="M10" s="395">
        <v>91.17647058823529</v>
      </c>
      <c r="N10" s="396">
        <v>48</v>
      </c>
      <c r="O10" s="397">
        <v>88.88888888888889</v>
      </c>
      <c r="P10" s="392">
        <f t="shared" si="1"/>
        <v>643</v>
      </c>
      <c r="Q10" s="110">
        <v>1</v>
      </c>
      <c r="R10" s="398">
        <v>0.18761726078799248</v>
      </c>
      <c r="S10" s="110">
        <v>0</v>
      </c>
      <c r="T10" s="398">
        <v>0</v>
      </c>
      <c r="U10" s="110">
        <v>0</v>
      </c>
      <c r="V10" s="398">
        <v>0</v>
      </c>
      <c r="W10" s="362">
        <f aca="true" t="shared" si="2" ref="W10:W20">Q10+S10+U10</f>
        <v>1</v>
      </c>
      <c r="X10" s="399">
        <v>10</v>
      </c>
      <c r="Y10" s="400">
        <v>10</v>
      </c>
      <c r="Z10" s="56"/>
      <c r="AA10" s="56"/>
    </row>
    <row r="11" spans="1:254" s="52" customFormat="1" ht="24.75" customHeight="1">
      <c r="A11" s="116">
        <v>3</v>
      </c>
      <c r="B11" s="157" t="s">
        <v>9</v>
      </c>
      <c r="C11" s="113">
        <v>97</v>
      </c>
      <c r="D11" s="113">
        <v>59</v>
      </c>
      <c r="E11" s="394">
        <v>60.824742268041234</v>
      </c>
      <c r="F11" s="113">
        <v>1060</v>
      </c>
      <c r="G11" s="113">
        <v>60</v>
      </c>
      <c r="H11" s="113">
        <v>164</v>
      </c>
      <c r="I11" s="388">
        <f t="shared" si="0"/>
        <v>1284</v>
      </c>
      <c r="J11" s="113">
        <v>437</v>
      </c>
      <c r="K11" s="364">
        <v>41.22641509433962</v>
      </c>
      <c r="L11" s="113">
        <v>18</v>
      </c>
      <c r="M11" s="395">
        <v>30</v>
      </c>
      <c r="N11" s="401">
        <v>61</v>
      </c>
      <c r="O11" s="397">
        <v>37.19512195121951</v>
      </c>
      <c r="P11" s="392">
        <f t="shared" si="1"/>
        <v>516</v>
      </c>
      <c r="Q11" s="113">
        <v>6</v>
      </c>
      <c r="R11" s="398">
        <v>1.3729977116704806</v>
      </c>
      <c r="S11" s="402">
        <v>0</v>
      </c>
      <c r="T11" s="398">
        <v>0</v>
      </c>
      <c r="U11" s="402">
        <v>0</v>
      </c>
      <c r="V11" s="398">
        <v>0</v>
      </c>
      <c r="W11" s="362">
        <f t="shared" si="2"/>
        <v>6</v>
      </c>
      <c r="X11" s="399">
        <v>110</v>
      </c>
      <c r="Y11" s="400">
        <v>110</v>
      </c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</row>
    <row r="12" spans="1:254" s="36" customFormat="1" ht="25.5" customHeight="1">
      <c r="A12" s="115">
        <v>4</v>
      </c>
      <c r="B12" s="155" t="s">
        <v>8</v>
      </c>
      <c r="C12" s="110">
        <v>97</v>
      </c>
      <c r="D12" s="110">
        <v>91</v>
      </c>
      <c r="E12" s="394">
        <v>93.81443298969072</v>
      </c>
      <c r="F12" s="110">
        <v>1327</v>
      </c>
      <c r="G12" s="110">
        <v>74</v>
      </c>
      <c r="H12" s="110">
        <v>201</v>
      </c>
      <c r="I12" s="388">
        <f t="shared" si="0"/>
        <v>1602</v>
      </c>
      <c r="J12" s="110">
        <v>620</v>
      </c>
      <c r="K12" s="364">
        <v>46.72192916352675</v>
      </c>
      <c r="L12" s="110">
        <v>22</v>
      </c>
      <c r="M12" s="395">
        <v>28.57142857</v>
      </c>
      <c r="N12" s="396">
        <v>37</v>
      </c>
      <c r="O12" s="397">
        <v>18.407960199004975</v>
      </c>
      <c r="P12" s="392">
        <f t="shared" si="1"/>
        <v>679</v>
      </c>
      <c r="Q12" s="110">
        <v>0</v>
      </c>
      <c r="R12" s="398">
        <v>0</v>
      </c>
      <c r="S12" s="110">
        <v>0</v>
      </c>
      <c r="T12" s="398">
        <v>0</v>
      </c>
      <c r="U12" s="110">
        <v>0</v>
      </c>
      <c r="V12" s="398">
        <v>0</v>
      </c>
      <c r="W12" s="362">
        <f t="shared" si="2"/>
        <v>0</v>
      </c>
      <c r="X12" s="366"/>
      <c r="Y12" s="403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95" ht="31.5" customHeight="1">
      <c r="A13" s="164">
        <v>5</v>
      </c>
      <c r="B13" s="157" t="s">
        <v>7</v>
      </c>
      <c r="C13" s="367">
        <v>92</v>
      </c>
      <c r="D13" s="367">
        <v>57</v>
      </c>
      <c r="E13" s="394">
        <v>61.95652173913043</v>
      </c>
      <c r="F13" s="367">
        <v>710</v>
      </c>
      <c r="G13" s="367">
        <v>43</v>
      </c>
      <c r="H13" s="367">
        <v>37</v>
      </c>
      <c r="I13" s="388">
        <f t="shared" si="0"/>
        <v>790</v>
      </c>
      <c r="J13" s="367">
        <v>260</v>
      </c>
      <c r="K13" s="364">
        <v>36.61971830985916</v>
      </c>
      <c r="L13" s="367">
        <v>3</v>
      </c>
      <c r="M13" s="404">
        <v>6.976744186046512</v>
      </c>
      <c r="N13" s="367">
        <v>4</v>
      </c>
      <c r="O13" s="404">
        <v>0.5063291139240507</v>
      </c>
      <c r="P13" s="392">
        <f t="shared" si="1"/>
        <v>267</v>
      </c>
      <c r="Q13" s="367">
        <v>1</v>
      </c>
      <c r="R13" s="398">
        <v>0.38461538461538464</v>
      </c>
      <c r="S13" s="367"/>
      <c r="T13" s="398">
        <v>0</v>
      </c>
      <c r="U13" s="367"/>
      <c r="V13" s="398">
        <v>0</v>
      </c>
      <c r="W13" s="362">
        <f t="shared" si="2"/>
        <v>1</v>
      </c>
      <c r="X13" s="405">
        <v>10</v>
      </c>
      <c r="Y13" s="400">
        <v>10</v>
      </c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254" s="41" customFormat="1" ht="24.75" customHeight="1">
      <c r="A14" s="115">
        <v>6</v>
      </c>
      <c r="B14" s="160" t="s">
        <v>6</v>
      </c>
      <c r="C14" s="109">
        <v>113</v>
      </c>
      <c r="D14" s="109">
        <v>16</v>
      </c>
      <c r="E14" s="394">
        <f>D14/C14*100</f>
        <v>14.15929203539823</v>
      </c>
      <c r="F14" s="109">
        <v>2091</v>
      </c>
      <c r="G14" s="109">
        <v>104</v>
      </c>
      <c r="H14" s="109">
        <v>178</v>
      </c>
      <c r="I14" s="388">
        <f t="shared" si="0"/>
        <v>2373</v>
      </c>
      <c r="J14" s="109">
        <v>345</v>
      </c>
      <c r="K14" s="364">
        <f>J14/F14*100</f>
        <v>16.49928263988522</v>
      </c>
      <c r="L14" s="176">
        <v>38</v>
      </c>
      <c r="M14" s="395">
        <v>36.53846153846153</v>
      </c>
      <c r="N14" s="176">
        <v>45</v>
      </c>
      <c r="O14" s="397">
        <v>25.280898876404496</v>
      </c>
      <c r="P14" s="392">
        <f t="shared" si="1"/>
        <v>428</v>
      </c>
      <c r="Q14" s="176">
        <v>31</v>
      </c>
      <c r="R14" s="398">
        <v>8.985507246376812</v>
      </c>
      <c r="S14" s="110">
        <v>1</v>
      </c>
      <c r="T14" s="398">
        <f>S14/L14*100</f>
        <v>2.631578947368421</v>
      </c>
      <c r="U14" s="110">
        <v>0</v>
      </c>
      <c r="V14" s="398">
        <f>U14/N14*100</f>
        <v>0</v>
      </c>
      <c r="W14" s="362">
        <f t="shared" si="2"/>
        <v>32</v>
      </c>
      <c r="X14" s="399">
        <v>341</v>
      </c>
      <c r="Y14" s="400">
        <v>341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</row>
    <row r="15" spans="1:95" ht="25.5" customHeight="1">
      <c r="A15" s="115">
        <v>7</v>
      </c>
      <c r="B15" s="160" t="s">
        <v>5</v>
      </c>
      <c r="C15" s="109">
        <v>67</v>
      </c>
      <c r="D15" s="109">
        <v>48</v>
      </c>
      <c r="E15" s="394">
        <v>71.64179104477611</v>
      </c>
      <c r="F15" s="110">
        <v>1305</v>
      </c>
      <c r="G15" s="110">
        <v>151</v>
      </c>
      <c r="H15" s="110">
        <v>141</v>
      </c>
      <c r="I15" s="388">
        <f t="shared" si="0"/>
        <v>1597</v>
      </c>
      <c r="J15" s="110">
        <v>363</v>
      </c>
      <c r="K15" s="364">
        <v>27.816091954022987</v>
      </c>
      <c r="L15" s="110">
        <v>47</v>
      </c>
      <c r="M15" s="395">
        <v>31.125827814569533</v>
      </c>
      <c r="N15" s="110">
        <v>13</v>
      </c>
      <c r="O15" s="397">
        <v>9.219858156028367</v>
      </c>
      <c r="P15" s="392">
        <f t="shared" si="1"/>
        <v>423</v>
      </c>
      <c r="Q15" s="110">
        <v>7</v>
      </c>
      <c r="R15" s="398">
        <v>1.9283746556473829</v>
      </c>
      <c r="S15" s="110">
        <v>0</v>
      </c>
      <c r="T15" s="398"/>
      <c r="U15" s="110">
        <v>0</v>
      </c>
      <c r="V15" s="398"/>
      <c r="W15" s="362">
        <f t="shared" si="2"/>
        <v>7</v>
      </c>
      <c r="X15" s="399">
        <v>70</v>
      </c>
      <c r="Y15" s="400">
        <v>70</v>
      </c>
      <c r="Z15" s="2"/>
      <c r="AA15" s="2"/>
      <c r="AB15" s="2"/>
      <c r="AC15" s="48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27" ht="21.75" customHeight="1">
      <c r="A16" s="115">
        <v>8</v>
      </c>
      <c r="B16" s="157" t="s">
        <v>4</v>
      </c>
      <c r="C16" s="113">
        <v>119</v>
      </c>
      <c r="D16" s="113">
        <v>88</v>
      </c>
      <c r="E16" s="394">
        <v>73.94957983193278</v>
      </c>
      <c r="F16" s="113">
        <v>919</v>
      </c>
      <c r="G16" s="113">
        <v>81</v>
      </c>
      <c r="H16" s="113">
        <v>112</v>
      </c>
      <c r="I16" s="388">
        <f t="shared" si="0"/>
        <v>1112</v>
      </c>
      <c r="J16" s="113">
        <v>414</v>
      </c>
      <c r="K16" s="364">
        <v>45.04896626768226</v>
      </c>
      <c r="L16" s="113">
        <v>42</v>
      </c>
      <c r="M16" s="395">
        <v>51.85185185185185</v>
      </c>
      <c r="N16" s="113">
        <v>19</v>
      </c>
      <c r="O16" s="397">
        <v>16.964285714285715</v>
      </c>
      <c r="P16" s="392">
        <f t="shared" si="1"/>
        <v>475</v>
      </c>
      <c r="Q16" s="113">
        <v>49</v>
      </c>
      <c r="R16" s="398">
        <v>11.83574879227053</v>
      </c>
      <c r="S16" s="113"/>
      <c r="T16" s="398"/>
      <c r="U16" s="113"/>
      <c r="V16" s="398"/>
      <c r="W16" s="362">
        <f t="shared" si="2"/>
        <v>49</v>
      </c>
      <c r="X16" s="399">
        <v>259</v>
      </c>
      <c r="Y16" s="400">
        <v>259</v>
      </c>
      <c r="Z16" s="2"/>
      <c r="AA16" s="2"/>
    </row>
    <row r="17" spans="1:27" ht="25.5" customHeight="1">
      <c r="A17" s="164">
        <v>9</v>
      </c>
      <c r="B17" s="273" t="s">
        <v>3</v>
      </c>
      <c r="C17" s="113">
        <v>109</v>
      </c>
      <c r="D17" s="112">
        <v>62</v>
      </c>
      <c r="E17" s="394">
        <v>56.88073394495413</v>
      </c>
      <c r="F17" s="110">
        <v>1085</v>
      </c>
      <c r="G17" s="110">
        <v>116</v>
      </c>
      <c r="H17" s="110">
        <v>136</v>
      </c>
      <c r="I17" s="388">
        <f t="shared" si="0"/>
        <v>1337</v>
      </c>
      <c r="J17" s="110">
        <v>517</v>
      </c>
      <c r="K17" s="364">
        <v>47.64976958525345</v>
      </c>
      <c r="L17" s="110">
        <v>82</v>
      </c>
      <c r="M17" s="395">
        <v>70.6896551724138</v>
      </c>
      <c r="N17" s="112">
        <v>61</v>
      </c>
      <c r="O17" s="397">
        <v>44.85294117647059</v>
      </c>
      <c r="P17" s="392">
        <f t="shared" si="1"/>
        <v>660</v>
      </c>
      <c r="Q17" s="110">
        <v>4</v>
      </c>
      <c r="R17" s="398">
        <v>0.3686635944700461</v>
      </c>
      <c r="S17" s="110">
        <v>0</v>
      </c>
      <c r="T17" s="398">
        <v>0</v>
      </c>
      <c r="U17" s="112">
        <v>0</v>
      </c>
      <c r="V17" s="398">
        <v>0</v>
      </c>
      <c r="W17" s="362">
        <f t="shared" si="2"/>
        <v>4</v>
      </c>
      <c r="X17" s="399">
        <v>80</v>
      </c>
      <c r="Y17" s="400">
        <v>80</v>
      </c>
      <c r="Z17" s="2"/>
      <c r="AA17" s="2"/>
    </row>
    <row r="18" spans="1:27" ht="25.5" customHeight="1">
      <c r="A18" s="116">
        <v>10</v>
      </c>
      <c r="B18" s="155" t="s">
        <v>2</v>
      </c>
      <c r="C18" s="110">
        <v>44</v>
      </c>
      <c r="D18" s="110">
        <v>38</v>
      </c>
      <c r="E18" s="394">
        <v>86.36363636363636</v>
      </c>
      <c r="F18" s="110">
        <v>414</v>
      </c>
      <c r="G18" s="110">
        <v>46</v>
      </c>
      <c r="H18" s="110">
        <v>29</v>
      </c>
      <c r="I18" s="388">
        <f t="shared" si="0"/>
        <v>489</v>
      </c>
      <c r="J18" s="110">
        <v>378</v>
      </c>
      <c r="K18" s="364">
        <v>91.30434782608695</v>
      </c>
      <c r="L18" s="110">
        <v>41</v>
      </c>
      <c r="M18" s="395">
        <v>89.13043478260869</v>
      </c>
      <c r="N18" s="110">
        <v>24</v>
      </c>
      <c r="O18" s="397">
        <v>82.75862068965517</v>
      </c>
      <c r="P18" s="392">
        <f t="shared" si="1"/>
        <v>443</v>
      </c>
      <c r="Q18" s="110">
        <v>0</v>
      </c>
      <c r="R18" s="398">
        <v>0</v>
      </c>
      <c r="S18" s="110">
        <v>0</v>
      </c>
      <c r="T18" s="398">
        <v>0</v>
      </c>
      <c r="U18" s="110">
        <v>0</v>
      </c>
      <c r="V18" s="398">
        <v>0</v>
      </c>
      <c r="W18" s="362">
        <f t="shared" si="2"/>
        <v>0</v>
      </c>
      <c r="X18" s="174"/>
      <c r="Y18" s="406"/>
      <c r="Z18" s="2"/>
      <c r="AA18" s="2"/>
    </row>
    <row r="19" spans="1:27" ht="21.75" customHeight="1" thickBot="1">
      <c r="A19" s="180">
        <v>11</v>
      </c>
      <c r="B19" s="296" t="s">
        <v>1</v>
      </c>
      <c r="C19" s="371">
        <v>62</v>
      </c>
      <c r="D19" s="369">
        <v>23</v>
      </c>
      <c r="E19" s="407">
        <v>37.096774193548384</v>
      </c>
      <c r="F19" s="369">
        <v>771</v>
      </c>
      <c r="G19" s="371">
        <v>96</v>
      </c>
      <c r="H19" s="371">
        <v>60</v>
      </c>
      <c r="I19" s="408">
        <f t="shared" si="0"/>
        <v>927</v>
      </c>
      <c r="J19" s="369">
        <v>178</v>
      </c>
      <c r="K19" s="376">
        <v>96.73913043478261</v>
      </c>
      <c r="L19" s="371">
        <v>7</v>
      </c>
      <c r="M19" s="409">
        <v>50</v>
      </c>
      <c r="N19" s="371">
        <v>9</v>
      </c>
      <c r="O19" s="410">
        <v>112.5</v>
      </c>
      <c r="P19" s="411">
        <f t="shared" si="1"/>
        <v>194</v>
      </c>
      <c r="Q19" s="369">
        <v>11</v>
      </c>
      <c r="R19" s="412">
        <v>6.179775280898876</v>
      </c>
      <c r="S19" s="369">
        <v>0</v>
      </c>
      <c r="T19" s="412">
        <v>0</v>
      </c>
      <c r="U19" s="369">
        <v>0</v>
      </c>
      <c r="V19" s="412">
        <v>0</v>
      </c>
      <c r="W19" s="413">
        <f t="shared" si="2"/>
        <v>11</v>
      </c>
      <c r="X19" s="414">
        <v>90</v>
      </c>
      <c r="Y19" s="415">
        <v>90</v>
      </c>
      <c r="Z19" s="2"/>
      <c r="AA19" s="2"/>
    </row>
    <row r="20" spans="1:254" s="11" customFormat="1" ht="24" customHeight="1" thickBot="1">
      <c r="A20" s="979" t="s">
        <v>0</v>
      </c>
      <c r="B20" s="980"/>
      <c r="C20" s="339">
        <f>SUM(C9:C19)</f>
        <v>915</v>
      </c>
      <c r="D20" s="339">
        <f>SUM(D9:D19)</f>
        <v>574</v>
      </c>
      <c r="E20" s="337">
        <f>D20/C20*100</f>
        <v>62.732240437158474</v>
      </c>
      <c r="F20" s="339">
        <f>SUM(F9:F19)</f>
        <v>18516</v>
      </c>
      <c r="G20" s="339">
        <f>SUM(G9:G19)</f>
        <v>2042</v>
      </c>
      <c r="H20" s="339">
        <f>SUM(H9:H19)</f>
        <v>2983</v>
      </c>
      <c r="I20" s="339">
        <f>H20+G20+F20</f>
        <v>23541</v>
      </c>
      <c r="J20" s="339">
        <f>SUM(J9:J19)</f>
        <v>9377</v>
      </c>
      <c r="K20" s="340">
        <f>J20/F20*100</f>
        <v>50.64268740548714</v>
      </c>
      <c r="L20" s="339">
        <f>SUM(L9:L19)</f>
        <v>843</v>
      </c>
      <c r="M20" s="337">
        <f>L20/G20*100</f>
        <v>41.28305582761998</v>
      </c>
      <c r="N20" s="339">
        <f>SUM(N9:N19)</f>
        <v>895</v>
      </c>
      <c r="O20" s="341">
        <f>N20/H20*100</f>
        <v>30.00335232986926</v>
      </c>
      <c r="P20" s="341">
        <f>N20+L20+J20</f>
        <v>11115</v>
      </c>
      <c r="Q20" s="339">
        <f>SUM(Q9:Q19)</f>
        <v>479</v>
      </c>
      <c r="R20" s="341">
        <f>Q20/J20*100</f>
        <v>5.108243574704064</v>
      </c>
      <c r="S20" s="339">
        <f>SUM(S9:S19)</f>
        <v>70</v>
      </c>
      <c r="T20" s="341">
        <f>S20/L20*100</f>
        <v>8.30367734282325</v>
      </c>
      <c r="U20" s="339">
        <f>SUM(U9:U19)</f>
        <v>10</v>
      </c>
      <c r="V20" s="341">
        <f>U20/N20*100</f>
        <v>1.1173184357541899</v>
      </c>
      <c r="W20" s="341">
        <f t="shared" si="2"/>
        <v>559</v>
      </c>
      <c r="X20" s="341">
        <f>SUM(X9:X19)</f>
        <v>19884</v>
      </c>
      <c r="Y20" s="357">
        <f>SUM(Y9:Y19)</f>
        <v>5886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54" s="128" customFormat="1" ht="17.25" customHeight="1">
      <c r="A21" s="122"/>
      <c r="B21" s="122"/>
      <c r="C21" s="122"/>
      <c r="D21" s="122"/>
      <c r="E21" s="123"/>
      <c r="F21" s="122"/>
      <c r="G21" s="122"/>
      <c r="H21" s="122"/>
      <c r="I21" s="122"/>
      <c r="J21" s="122"/>
      <c r="K21" s="124"/>
      <c r="L21" s="122"/>
      <c r="M21" s="123"/>
      <c r="N21" s="122"/>
      <c r="O21" s="124"/>
      <c r="P21" s="124"/>
      <c r="Q21" s="122"/>
      <c r="R21" s="123"/>
      <c r="S21" s="122"/>
      <c r="T21" s="124"/>
      <c r="U21" s="122"/>
      <c r="V21" s="125"/>
      <c r="W21" s="125"/>
      <c r="X21" s="126"/>
      <c r="Y21" s="126"/>
      <c r="Z21" s="127"/>
      <c r="AA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7"/>
      <c r="GW21" s="127"/>
      <c r="GX21" s="127"/>
      <c r="GY21" s="127"/>
      <c r="GZ21" s="127"/>
      <c r="HA21" s="127"/>
      <c r="HB21" s="127"/>
      <c r="HC21" s="127"/>
      <c r="HD21" s="127"/>
      <c r="HE21" s="127"/>
      <c r="HF21" s="127"/>
      <c r="HG21" s="127"/>
      <c r="HH21" s="127"/>
      <c r="HI21" s="127"/>
      <c r="HJ21" s="127"/>
      <c r="HK21" s="127"/>
      <c r="HL21" s="127"/>
      <c r="HM21" s="127"/>
      <c r="HN21" s="127"/>
      <c r="HO21" s="127"/>
      <c r="HP21" s="127"/>
      <c r="HQ21" s="127"/>
      <c r="HR21" s="127"/>
      <c r="HS21" s="127"/>
      <c r="HT21" s="127"/>
      <c r="HU21" s="127"/>
      <c r="HV21" s="127"/>
      <c r="HW21" s="127"/>
      <c r="HX21" s="127"/>
      <c r="HY21" s="127"/>
      <c r="HZ21" s="127"/>
      <c r="IA21" s="127"/>
      <c r="IB21" s="127"/>
      <c r="IC21" s="127"/>
      <c r="ID21" s="127"/>
      <c r="IE21" s="127"/>
      <c r="IF21" s="127"/>
      <c r="IG21" s="127"/>
      <c r="IH21" s="127"/>
      <c r="II21" s="127"/>
      <c r="IJ21" s="127"/>
      <c r="IK21" s="127"/>
      <c r="IL21" s="127"/>
      <c r="IM21" s="127"/>
      <c r="IN21" s="127"/>
      <c r="IO21" s="127"/>
      <c r="IP21" s="127"/>
      <c r="IQ21" s="127"/>
      <c r="IR21" s="127"/>
      <c r="IS21" s="127"/>
      <c r="IT21" s="127"/>
    </row>
    <row r="22" spans="1:26" ht="21" customHeight="1">
      <c r="A22" s="7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4"/>
    </row>
    <row r="23" spans="1:26" ht="21.75" customHeight="1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4"/>
    </row>
    <row r="24" spans="1:26" ht="14.25" customHeight="1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 customHeight="1">
      <c r="H28" s="2"/>
      <c r="I28" s="2"/>
      <c r="J28" s="4"/>
      <c r="K28" s="4"/>
      <c r="L28" s="2"/>
    </row>
    <row r="29" spans="8:12" ht="14.25">
      <c r="H29" s="2"/>
      <c r="I29" s="2"/>
      <c r="J29" s="2"/>
      <c r="K29" s="2"/>
      <c r="L29" s="2"/>
    </row>
  </sheetData>
  <sheetProtection/>
  <mergeCells count="26">
    <mergeCell ref="S6:T6"/>
    <mergeCell ref="U6:V6"/>
    <mergeCell ref="W6:W7"/>
    <mergeCell ref="X6:X7"/>
    <mergeCell ref="Y6:Y7"/>
    <mergeCell ref="A20:B20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4330708661417323" right="0.2362204724409449" top="0.2755905511811024" bottom="0.4330708661417323" header="0.15748031496062992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1">
      <selection activeCell="L6" sqref="L6:L7"/>
    </sheetView>
  </sheetViews>
  <sheetFormatPr defaultColWidth="9.140625" defaultRowHeight="12.75"/>
  <cols>
    <col min="1" max="1" width="3.57421875" style="1" customWidth="1"/>
    <col min="2" max="2" width="16.8515625" style="3" customWidth="1"/>
    <col min="3" max="3" width="9.00390625" style="3" customWidth="1"/>
    <col min="4" max="4" width="9.28125" style="105" customWidth="1"/>
    <col min="5" max="5" width="8.7109375" style="3" customWidth="1"/>
    <col min="6" max="6" width="11.28125" style="3" customWidth="1"/>
    <col min="7" max="7" width="11.28125" style="105" customWidth="1"/>
    <col min="8" max="8" width="8.57421875" style="105" customWidth="1"/>
    <col min="9" max="9" width="11.421875" style="1" customWidth="1"/>
    <col min="10" max="11" width="9.140625" style="1" customWidth="1"/>
    <col min="12" max="12" width="11.57421875" style="1" customWidth="1"/>
    <col min="13" max="13" width="9.00390625" style="1" customWidth="1"/>
    <col min="14" max="14" width="8.00390625" style="1" customWidth="1"/>
    <col min="15" max="15" width="8.57421875" style="1" customWidth="1"/>
    <col min="16" max="16" width="8.8515625" style="1" customWidth="1"/>
    <col min="17" max="17" width="8.421875" style="1" customWidth="1"/>
    <col min="18" max="18" width="12.28125" style="1" customWidth="1"/>
    <col min="19" max="19" width="18.57421875" style="1" customWidth="1"/>
    <col min="20" max="87" width="9.140625" style="1" customWidth="1"/>
    <col min="88" max="246" width="9.140625" style="2" customWidth="1"/>
    <col min="247" max="16384" width="9.140625" style="1" customWidth="1"/>
  </cols>
  <sheetData>
    <row r="1" spans="1:18" ht="22.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246" s="72" customFormat="1" ht="40.5" customHeight="1">
      <c r="A2" s="910" t="s">
        <v>767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104"/>
      <c r="E3" s="82"/>
      <c r="F3" s="82"/>
      <c r="G3" s="104"/>
      <c r="H3" s="104"/>
      <c r="I3" s="82"/>
      <c r="J3" s="82"/>
      <c r="K3" s="82"/>
      <c r="L3" s="82"/>
      <c r="M3" s="82"/>
      <c r="N3" s="82"/>
      <c r="O3" s="82"/>
      <c r="P3" s="81"/>
      <c r="Q3" s="81"/>
      <c r="R3" s="2"/>
      <c r="S3" s="2"/>
    </row>
    <row r="4" spans="1:19" ht="30.75" customHeight="1" thickBot="1">
      <c r="A4" s="936" t="s">
        <v>821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2"/>
    </row>
    <row r="5" spans="1:246" s="72" customFormat="1" ht="66" customHeight="1">
      <c r="A5" s="958" t="s">
        <v>24</v>
      </c>
      <c r="B5" s="963" t="s">
        <v>23</v>
      </c>
      <c r="C5" s="963" t="s">
        <v>22</v>
      </c>
      <c r="D5" s="943" t="s">
        <v>21</v>
      </c>
      <c r="E5" s="943"/>
      <c r="F5" s="943"/>
      <c r="G5" s="948" t="s">
        <v>20</v>
      </c>
      <c r="H5" s="948"/>
      <c r="I5" s="948"/>
      <c r="J5" s="964" t="s">
        <v>19</v>
      </c>
      <c r="K5" s="964"/>
      <c r="L5" s="964"/>
      <c r="M5" s="957" t="s">
        <v>18</v>
      </c>
      <c r="N5" s="957"/>
      <c r="O5" s="957"/>
      <c r="P5" s="934" t="s">
        <v>17</v>
      </c>
      <c r="Q5" s="934"/>
      <c r="R5" s="951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25.5" customHeight="1">
      <c r="A6" s="959"/>
      <c r="B6" s="952"/>
      <c r="C6" s="952"/>
      <c r="D6" s="973" t="s">
        <v>815</v>
      </c>
      <c r="E6" s="919" t="s">
        <v>814</v>
      </c>
      <c r="F6" s="982" t="s">
        <v>810</v>
      </c>
      <c r="G6" s="973" t="s">
        <v>815</v>
      </c>
      <c r="H6" s="986" t="s">
        <v>816</v>
      </c>
      <c r="I6" s="983" t="s">
        <v>810</v>
      </c>
      <c r="J6" s="900" t="s">
        <v>817</v>
      </c>
      <c r="K6" s="900" t="s">
        <v>814</v>
      </c>
      <c r="L6" s="989" t="s">
        <v>811</v>
      </c>
      <c r="M6" s="900" t="s">
        <v>818</v>
      </c>
      <c r="N6" s="900" t="s">
        <v>814</v>
      </c>
      <c r="O6" s="988" t="s">
        <v>811</v>
      </c>
      <c r="P6" s="973" t="s">
        <v>819</v>
      </c>
      <c r="Q6" s="973" t="s">
        <v>820</v>
      </c>
      <c r="R6" s="941" t="s">
        <v>811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40.5" customHeight="1">
      <c r="A7" s="959"/>
      <c r="B7" s="952"/>
      <c r="C7" s="952"/>
      <c r="D7" s="981"/>
      <c r="E7" s="928"/>
      <c r="F7" s="982"/>
      <c r="G7" s="973"/>
      <c r="H7" s="987"/>
      <c r="I7" s="983"/>
      <c r="J7" s="900"/>
      <c r="K7" s="900"/>
      <c r="L7" s="989"/>
      <c r="M7" s="900"/>
      <c r="N7" s="900"/>
      <c r="O7" s="988"/>
      <c r="P7" s="973"/>
      <c r="Q7" s="973"/>
      <c r="R7" s="941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>
      <c r="A8" s="282">
        <v>1</v>
      </c>
      <c r="B8" s="280">
        <v>2</v>
      </c>
      <c r="C8" s="280">
        <v>3</v>
      </c>
      <c r="D8" s="293">
        <v>4</v>
      </c>
      <c r="E8" s="280">
        <v>5</v>
      </c>
      <c r="F8" s="331">
        <v>6</v>
      </c>
      <c r="G8" s="293">
        <v>7</v>
      </c>
      <c r="H8" s="280">
        <v>8</v>
      </c>
      <c r="I8" s="330">
        <v>9</v>
      </c>
      <c r="J8" s="280">
        <v>10</v>
      </c>
      <c r="K8" s="280">
        <v>11</v>
      </c>
      <c r="L8" s="332">
        <v>12</v>
      </c>
      <c r="M8" s="280">
        <v>13</v>
      </c>
      <c r="N8" s="280">
        <v>14</v>
      </c>
      <c r="O8" s="333">
        <v>15</v>
      </c>
      <c r="P8" s="280">
        <v>16</v>
      </c>
      <c r="Q8" s="280">
        <v>17</v>
      </c>
      <c r="R8" s="305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242" s="57" customFormat="1" ht="34.5" customHeight="1">
      <c r="A9" s="114">
        <v>1</v>
      </c>
      <c r="B9" s="384" t="s">
        <v>11</v>
      </c>
      <c r="C9" s="109">
        <v>1</v>
      </c>
      <c r="D9" s="358">
        <v>1</v>
      </c>
      <c r="E9" s="109">
        <v>1</v>
      </c>
      <c r="F9" s="359">
        <f>E9-D9</f>
        <v>0</v>
      </c>
      <c r="G9" s="360">
        <v>11327</v>
      </c>
      <c r="H9" s="113">
        <v>12630</v>
      </c>
      <c r="I9" s="361">
        <f>H9-G9</f>
        <v>1303</v>
      </c>
      <c r="J9" s="362">
        <v>6387</v>
      </c>
      <c r="K9" s="110">
        <v>12291</v>
      </c>
      <c r="L9" s="363">
        <f>K9-J9</f>
        <v>5904</v>
      </c>
      <c r="M9" s="362">
        <v>448</v>
      </c>
      <c r="N9" s="110">
        <v>964</v>
      </c>
      <c r="O9" s="364">
        <f>N9-M9</f>
        <v>516</v>
      </c>
      <c r="P9" s="277">
        <v>18914</v>
      </c>
      <c r="Q9" s="277">
        <v>15734</v>
      </c>
      <c r="R9" s="365">
        <f>Q9-P9</f>
        <v>-3180</v>
      </c>
      <c r="S9" s="326" t="s">
        <v>824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2"/>
      <c r="CQ9" s="142"/>
      <c r="CR9" s="142"/>
      <c r="CS9" s="142"/>
      <c r="CT9" s="142"/>
      <c r="CU9" s="142"/>
      <c r="CV9" s="142"/>
      <c r="CW9" s="142"/>
      <c r="CX9" s="142"/>
      <c r="CY9" s="142"/>
      <c r="CZ9" s="142"/>
      <c r="DA9" s="142"/>
      <c r="DB9" s="142"/>
      <c r="DC9" s="142"/>
      <c r="DD9" s="142"/>
      <c r="DE9" s="142"/>
      <c r="DF9" s="142"/>
      <c r="DG9" s="142"/>
      <c r="DH9" s="142"/>
      <c r="DI9" s="142"/>
      <c r="DJ9" s="142"/>
      <c r="DK9" s="142"/>
      <c r="DL9" s="142"/>
      <c r="DM9" s="142"/>
      <c r="DN9" s="142"/>
      <c r="DO9" s="142"/>
      <c r="DP9" s="142"/>
      <c r="DQ9" s="142"/>
      <c r="DR9" s="142"/>
      <c r="DS9" s="142"/>
      <c r="DT9" s="142"/>
      <c r="DU9" s="142"/>
      <c r="DV9" s="142"/>
      <c r="DW9" s="142"/>
      <c r="DX9" s="142"/>
      <c r="DY9" s="142"/>
      <c r="DZ9" s="142"/>
      <c r="EA9" s="142"/>
      <c r="EB9" s="142"/>
      <c r="EC9" s="142"/>
      <c r="ED9" s="142"/>
      <c r="EE9" s="142"/>
      <c r="EF9" s="142"/>
      <c r="EG9" s="142"/>
      <c r="EH9" s="142"/>
      <c r="EI9" s="142"/>
      <c r="EJ9" s="142"/>
      <c r="EK9" s="142"/>
      <c r="EL9" s="142"/>
      <c r="EM9" s="142"/>
      <c r="EN9" s="142"/>
      <c r="EO9" s="142"/>
      <c r="EP9" s="142"/>
      <c r="EQ9" s="142"/>
      <c r="ER9" s="142"/>
      <c r="ES9" s="142"/>
      <c r="ET9" s="142"/>
      <c r="EU9" s="142"/>
      <c r="EV9" s="142"/>
      <c r="EW9" s="142"/>
      <c r="EX9" s="142"/>
      <c r="EY9" s="142"/>
      <c r="EZ9" s="142"/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2"/>
      <c r="FM9" s="142"/>
      <c r="FN9" s="142"/>
      <c r="FO9" s="142"/>
      <c r="FP9" s="142"/>
      <c r="FQ9" s="142"/>
      <c r="FR9" s="142"/>
      <c r="FS9" s="142"/>
      <c r="FT9" s="142"/>
      <c r="FU9" s="142"/>
      <c r="FV9" s="142"/>
      <c r="FW9" s="142"/>
      <c r="FX9" s="142"/>
      <c r="FY9" s="142"/>
      <c r="FZ9" s="142"/>
      <c r="GA9" s="142"/>
      <c r="GB9" s="142"/>
      <c r="GC9" s="142"/>
      <c r="GD9" s="142"/>
      <c r="GE9" s="142"/>
      <c r="GF9" s="142"/>
      <c r="GG9" s="142"/>
      <c r="GH9" s="142"/>
      <c r="GI9" s="142"/>
      <c r="GJ9" s="142"/>
      <c r="GK9" s="142"/>
      <c r="GL9" s="142"/>
      <c r="GM9" s="142"/>
      <c r="GN9" s="142"/>
      <c r="GO9" s="142"/>
      <c r="GP9" s="142"/>
      <c r="GQ9" s="142"/>
      <c r="GR9" s="142"/>
      <c r="GS9" s="142"/>
      <c r="GT9" s="142"/>
      <c r="GU9" s="142"/>
      <c r="GV9" s="142"/>
      <c r="GW9" s="142"/>
      <c r="GX9" s="142"/>
      <c r="GY9" s="142"/>
      <c r="GZ9" s="142"/>
      <c r="HA9" s="142"/>
      <c r="HB9" s="142"/>
      <c r="HC9" s="142"/>
      <c r="HD9" s="142"/>
      <c r="HE9" s="142"/>
      <c r="HF9" s="142"/>
      <c r="HG9" s="142"/>
      <c r="HH9" s="142"/>
      <c r="HI9" s="142"/>
      <c r="HJ9" s="142"/>
      <c r="HK9" s="142"/>
      <c r="HL9" s="142"/>
      <c r="HM9" s="142"/>
      <c r="HN9" s="142"/>
      <c r="HO9" s="142"/>
      <c r="HP9" s="142"/>
      <c r="HQ9" s="142"/>
      <c r="HR9" s="142"/>
      <c r="HS9" s="142"/>
      <c r="HT9" s="142"/>
      <c r="HU9" s="142"/>
      <c r="HV9" s="142"/>
      <c r="HW9" s="142"/>
      <c r="HX9" s="142"/>
      <c r="HY9" s="142"/>
      <c r="HZ9" s="142"/>
      <c r="IA9" s="142"/>
      <c r="IB9" s="142"/>
      <c r="IC9" s="142"/>
      <c r="ID9" s="142"/>
      <c r="IE9" s="142"/>
      <c r="IF9" s="142"/>
      <c r="IG9" s="142"/>
      <c r="IH9" s="142"/>
    </row>
    <row r="10" spans="1:242" s="42" customFormat="1" ht="33" customHeight="1">
      <c r="A10" s="115">
        <v>2</v>
      </c>
      <c r="B10" s="385" t="s">
        <v>10</v>
      </c>
      <c r="C10" s="110">
        <v>114</v>
      </c>
      <c r="D10" s="110">
        <v>91</v>
      </c>
      <c r="E10" s="110">
        <v>84</v>
      </c>
      <c r="F10" s="359">
        <f aca="true" t="shared" si="0" ref="F10:F20">E10-D10</f>
        <v>-7</v>
      </c>
      <c r="G10" s="113">
        <v>703</v>
      </c>
      <c r="H10" s="113">
        <v>664</v>
      </c>
      <c r="I10" s="361">
        <f aca="true" t="shared" si="1" ref="I10:I20">H10-G10</f>
        <v>-39</v>
      </c>
      <c r="J10" s="177">
        <v>643</v>
      </c>
      <c r="K10" s="110">
        <v>664</v>
      </c>
      <c r="L10" s="363">
        <f aca="true" t="shared" si="2" ref="L10:L20">K10-J10</f>
        <v>21</v>
      </c>
      <c r="M10" s="177">
        <v>1</v>
      </c>
      <c r="N10" s="110">
        <v>187</v>
      </c>
      <c r="O10" s="364">
        <f aca="true" t="shared" si="3" ref="O10:O20">N10-M10</f>
        <v>186</v>
      </c>
      <c r="P10" s="174">
        <v>10</v>
      </c>
      <c r="Q10" s="174">
        <v>2103</v>
      </c>
      <c r="R10" s="365">
        <f aca="true" t="shared" si="4" ref="R10:R20">Q10-P10</f>
        <v>2093</v>
      </c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2"/>
      <c r="CQ10" s="142"/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42"/>
      <c r="DC10" s="142"/>
      <c r="DD10" s="142"/>
      <c r="DE10" s="142"/>
      <c r="DF10" s="142"/>
      <c r="DG10" s="142"/>
      <c r="DH10" s="142"/>
      <c r="DI10" s="142"/>
      <c r="DJ10" s="142"/>
      <c r="DK10" s="142"/>
      <c r="DL10" s="142"/>
      <c r="DM10" s="142"/>
      <c r="DN10" s="142"/>
      <c r="DO10" s="142"/>
      <c r="DP10" s="142"/>
      <c r="DQ10" s="142"/>
      <c r="DR10" s="142"/>
      <c r="DS10" s="142"/>
      <c r="DT10" s="142"/>
      <c r="DU10" s="142"/>
      <c r="DV10" s="142"/>
      <c r="DW10" s="142"/>
      <c r="DX10" s="142"/>
      <c r="DY10" s="142"/>
      <c r="DZ10" s="142"/>
      <c r="EA10" s="142"/>
      <c r="EB10" s="142"/>
      <c r="EC10" s="142"/>
      <c r="ED10" s="142"/>
      <c r="EE10" s="142"/>
      <c r="EF10" s="142"/>
      <c r="EG10" s="142"/>
      <c r="EH10" s="142"/>
      <c r="EI10" s="142"/>
      <c r="EJ10" s="142"/>
      <c r="EK10" s="142"/>
      <c r="EL10" s="142"/>
      <c r="EM10" s="142"/>
      <c r="EN10" s="142"/>
      <c r="EO10" s="142"/>
      <c r="EP10" s="142"/>
      <c r="EQ10" s="142"/>
      <c r="ER10" s="142"/>
      <c r="ES10" s="142"/>
      <c r="ET10" s="142"/>
      <c r="EU10" s="142"/>
      <c r="EV10" s="142"/>
      <c r="EW10" s="142"/>
      <c r="EX10" s="142"/>
      <c r="EY10" s="142"/>
      <c r="EZ10" s="142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2"/>
      <c r="FM10" s="142"/>
      <c r="FN10" s="142"/>
      <c r="FO10" s="142"/>
      <c r="FP10" s="142"/>
      <c r="FQ10" s="142"/>
      <c r="FR10" s="142"/>
      <c r="FS10" s="142"/>
      <c r="FT10" s="142"/>
      <c r="FU10" s="142"/>
      <c r="FV10" s="142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2"/>
      <c r="GR10" s="142"/>
      <c r="GS10" s="142"/>
      <c r="GT10" s="142"/>
      <c r="GU10" s="142"/>
      <c r="GV10" s="142"/>
      <c r="GW10" s="142"/>
      <c r="GX10" s="142"/>
      <c r="GY10" s="142"/>
      <c r="GZ10" s="142"/>
      <c r="HA10" s="142"/>
      <c r="HB10" s="142"/>
      <c r="HC10" s="142"/>
      <c r="HD10" s="142"/>
      <c r="HE10" s="142"/>
      <c r="HF10" s="142"/>
      <c r="HG10" s="142"/>
      <c r="HH10" s="142"/>
      <c r="HI10" s="142"/>
      <c r="HJ10" s="142"/>
      <c r="HK10" s="142"/>
      <c r="HL10" s="142"/>
      <c r="HM10" s="142"/>
      <c r="HN10" s="142"/>
      <c r="HO10" s="142"/>
      <c r="HP10" s="142"/>
      <c r="HQ10" s="142"/>
      <c r="HR10" s="142"/>
      <c r="HS10" s="142"/>
      <c r="HT10" s="142"/>
      <c r="HU10" s="142"/>
      <c r="HV10" s="142"/>
      <c r="HW10" s="142"/>
      <c r="HX10" s="142"/>
      <c r="HY10" s="142"/>
      <c r="HZ10" s="142"/>
      <c r="IA10" s="142"/>
      <c r="IB10" s="142"/>
      <c r="IC10" s="142"/>
      <c r="ID10" s="142"/>
      <c r="IE10" s="142"/>
      <c r="IF10" s="142"/>
      <c r="IG10" s="142"/>
      <c r="IH10" s="142"/>
    </row>
    <row r="11" spans="1:246" s="52" customFormat="1" ht="30" customHeight="1">
      <c r="A11" s="116">
        <v>3</v>
      </c>
      <c r="B11" s="385" t="s">
        <v>9</v>
      </c>
      <c r="C11" s="110">
        <v>97</v>
      </c>
      <c r="D11" s="113">
        <v>59</v>
      </c>
      <c r="E11" s="110">
        <v>60</v>
      </c>
      <c r="F11" s="359">
        <f t="shared" si="0"/>
        <v>1</v>
      </c>
      <c r="G11" s="113">
        <v>1284</v>
      </c>
      <c r="H11" s="113">
        <v>1219</v>
      </c>
      <c r="I11" s="361">
        <f t="shared" si="1"/>
        <v>-65</v>
      </c>
      <c r="J11" s="177">
        <v>516</v>
      </c>
      <c r="K11" s="110">
        <v>634</v>
      </c>
      <c r="L11" s="363">
        <f t="shared" si="2"/>
        <v>118</v>
      </c>
      <c r="M11" s="177">
        <v>6</v>
      </c>
      <c r="N11" s="110">
        <v>4</v>
      </c>
      <c r="O11" s="364">
        <f t="shared" si="3"/>
        <v>-2</v>
      </c>
      <c r="P11" s="174">
        <v>110</v>
      </c>
      <c r="Q11" s="174">
        <v>40</v>
      </c>
      <c r="R11" s="365">
        <f t="shared" si="4"/>
        <v>-70</v>
      </c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2"/>
      <c r="EJ11" s="142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2"/>
      <c r="FM11" s="142"/>
      <c r="FN11" s="142"/>
      <c r="FO11" s="142"/>
      <c r="FP11" s="142"/>
      <c r="FQ11" s="142"/>
      <c r="FR11" s="142"/>
      <c r="FS11" s="142"/>
      <c r="FT11" s="142"/>
      <c r="FU11" s="142"/>
      <c r="FV11" s="142"/>
      <c r="FW11" s="142"/>
      <c r="FX11" s="142"/>
      <c r="FY11" s="142"/>
      <c r="FZ11" s="142"/>
      <c r="GA11" s="142"/>
      <c r="GB11" s="142"/>
      <c r="GC11" s="142"/>
      <c r="GD11" s="142"/>
      <c r="GE11" s="142"/>
      <c r="GF11" s="142"/>
      <c r="GG11" s="142"/>
      <c r="GH11" s="142"/>
      <c r="GI11" s="142"/>
      <c r="GJ11" s="142"/>
      <c r="GK11" s="142"/>
      <c r="GL11" s="142"/>
      <c r="GM11" s="142"/>
      <c r="GN11" s="142"/>
      <c r="GO11" s="142"/>
      <c r="GP11" s="142"/>
      <c r="GQ11" s="142"/>
      <c r="GR11" s="142"/>
      <c r="GS11" s="142"/>
      <c r="GT11" s="142"/>
      <c r="GU11" s="142"/>
      <c r="GV11" s="142"/>
      <c r="GW11" s="142"/>
      <c r="GX11" s="142"/>
      <c r="GY11" s="142"/>
      <c r="GZ11" s="142"/>
      <c r="HA11" s="142"/>
      <c r="HB11" s="142"/>
      <c r="HC11" s="142"/>
      <c r="HD11" s="142"/>
      <c r="HE11" s="142"/>
      <c r="HF11" s="142"/>
      <c r="HG11" s="142"/>
      <c r="HH11" s="142"/>
      <c r="HI11" s="142"/>
      <c r="HJ11" s="142"/>
      <c r="HK11" s="142"/>
      <c r="HL11" s="142"/>
      <c r="HM11" s="142"/>
      <c r="HN11" s="142"/>
      <c r="HO11" s="142"/>
      <c r="HP11" s="142"/>
      <c r="HQ11" s="142"/>
      <c r="HR11" s="142"/>
      <c r="HS11" s="142"/>
      <c r="HT11" s="142"/>
      <c r="HU11" s="142"/>
      <c r="HV11" s="142"/>
      <c r="HW11" s="142"/>
      <c r="HX11" s="142"/>
      <c r="HY11" s="142"/>
      <c r="HZ11" s="142"/>
      <c r="IA11" s="142"/>
      <c r="IB11" s="142"/>
      <c r="IC11" s="142"/>
      <c r="ID11" s="142"/>
      <c r="IE11" s="142"/>
      <c r="IF11" s="142"/>
      <c r="IG11" s="142"/>
      <c r="IH11" s="142"/>
      <c r="II11" s="53"/>
      <c r="IJ11" s="53"/>
      <c r="IK11" s="53"/>
      <c r="IL11" s="53"/>
    </row>
    <row r="12" spans="1:246" s="36" customFormat="1" ht="33" customHeight="1">
      <c r="A12" s="115">
        <v>4</v>
      </c>
      <c r="B12" s="385" t="s">
        <v>8</v>
      </c>
      <c r="C12" s="110">
        <v>97</v>
      </c>
      <c r="D12" s="110">
        <v>91</v>
      </c>
      <c r="E12" s="110">
        <v>91</v>
      </c>
      <c r="F12" s="359">
        <f t="shared" si="0"/>
        <v>0</v>
      </c>
      <c r="G12" s="113">
        <v>1602</v>
      </c>
      <c r="H12" s="113">
        <v>1486</v>
      </c>
      <c r="I12" s="361">
        <f t="shared" si="1"/>
        <v>-116</v>
      </c>
      <c r="J12" s="177">
        <v>679</v>
      </c>
      <c r="K12" s="110">
        <v>1507</v>
      </c>
      <c r="L12" s="363">
        <f t="shared" si="2"/>
        <v>828</v>
      </c>
      <c r="M12" s="177">
        <v>0</v>
      </c>
      <c r="N12" s="110">
        <v>0</v>
      </c>
      <c r="O12" s="364">
        <f t="shared" si="3"/>
        <v>0</v>
      </c>
      <c r="P12" s="366">
        <v>0</v>
      </c>
      <c r="Q12" s="366">
        <v>0</v>
      </c>
      <c r="R12" s="365">
        <f t="shared" si="4"/>
        <v>0</v>
      </c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2"/>
      <c r="DN12" s="142"/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2"/>
      <c r="FF12" s="142"/>
      <c r="FG12" s="142"/>
      <c r="FH12" s="142"/>
      <c r="FI12" s="142"/>
      <c r="FJ12" s="142"/>
      <c r="FK12" s="142"/>
      <c r="FL12" s="142"/>
      <c r="FM12" s="142"/>
      <c r="FN12" s="142"/>
      <c r="FO12" s="142"/>
      <c r="FP12" s="142"/>
      <c r="FQ12" s="142"/>
      <c r="FR12" s="142"/>
      <c r="FS12" s="142"/>
      <c r="FT12" s="142"/>
      <c r="FU12" s="142"/>
      <c r="FV12" s="142"/>
      <c r="FW12" s="142"/>
      <c r="FX12" s="142"/>
      <c r="FY12" s="142"/>
      <c r="FZ12" s="142"/>
      <c r="GA12" s="142"/>
      <c r="GB12" s="142"/>
      <c r="GC12" s="142"/>
      <c r="GD12" s="142"/>
      <c r="GE12" s="142"/>
      <c r="GF12" s="142"/>
      <c r="GG12" s="142"/>
      <c r="GH12" s="142"/>
      <c r="GI12" s="142"/>
      <c r="GJ12" s="142"/>
      <c r="GK12" s="142"/>
      <c r="GL12" s="142"/>
      <c r="GM12" s="142"/>
      <c r="GN12" s="142"/>
      <c r="GO12" s="142"/>
      <c r="GP12" s="142"/>
      <c r="GQ12" s="142"/>
      <c r="GR12" s="142"/>
      <c r="GS12" s="142"/>
      <c r="GT12" s="142"/>
      <c r="GU12" s="142"/>
      <c r="GV12" s="142"/>
      <c r="GW12" s="142"/>
      <c r="GX12" s="142"/>
      <c r="GY12" s="142"/>
      <c r="GZ12" s="142"/>
      <c r="HA12" s="142"/>
      <c r="HB12" s="142"/>
      <c r="HC12" s="142"/>
      <c r="HD12" s="142"/>
      <c r="HE12" s="142"/>
      <c r="HF12" s="142"/>
      <c r="HG12" s="142"/>
      <c r="HH12" s="142"/>
      <c r="HI12" s="142"/>
      <c r="HJ12" s="142"/>
      <c r="HK12" s="142"/>
      <c r="HL12" s="142"/>
      <c r="HM12" s="142"/>
      <c r="HN12" s="142"/>
      <c r="HO12" s="142"/>
      <c r="HP12" s="142"/>
      <c r="HQ12" s="142"/>
      <c r="HR12" s="142"/>
      <c r="HS12" s="142"/>
      <c r="HT12" s="142"/>
      <c r="HU12" s="142"/>
      <c r="HV12" s="142"/>
      <c r="HW12" s="142"/>
      <c r="HX12" s="142"/>
      <c r="HY12" s="142"/>
      <c r="HZ12" s="142"/>
      <c r="IA12" s="142"/>
      <c r="IB12" s="142"/>
      <c r="IC12" s="142"/>
      <c r="ID12" s="142"/>
      <c r="IE12" s="142"/>
      <c r="IF12" s="142"/>
      <c r="IG12" s="142"/>
      <c r="IH12" s="142"/>
      <c r="II12" s="48"/>
      <c r="IJ12" s="48"/>
      <c r="IK12" s="48"/>
      <c r="IL12" s="48"/>
    </row>
    <row r="13" spans="1:246" s="144" customFormat="1" ht="30" customHeight="1">
      <c r="A13" s="164">
        <v>5</v>
      </c>
      <c r="B13" s="175" t="s">
        <v>7</v>
      </c>
      <c r="C13" s="113">
        <v>92</v>
      </c>
      <c r="D13" s="367">
        <v>57</v>
      </c>
      <c r="E13" s="113">
        <v>57</v>
      </c>
      <c r="F13" s="359">
        <f t="shared" si="0"/>
        <v>0</v>
      </c>
      <c r="G13" s="113">
        <v>790</v>
      </c>
      <c r="H13" s="113">
        <v>788</v>
      </c>
      <c r="I13" s="361">
        <f t="shared" si="1"/>
        <v>-2</v>
      </c>
      <c r="J13" s="177">
        <v>267</v>
      </c>
      <c r="K13" s="113">
        <v>268</v>
      </c>
      <c r="L13" s="363">
        <f t="shared" si="2"/>
        <v>1</v>
      </c>
      <c r="M13" s="177">
        <v>1</v>
      </c>
      <c r="N13" s="113">
        <v>1</v>
      </c>
      <c r="O13" s="364">
        <f t="shared" si="3"/>
        <v>0</v>
      </c>
      <c r="P13" s="368">
        <v>10</v>
      </c>
      <c r="Q13" s="368">
        <v>10</v>
      </c>
      <c r="R13" s="365">
        <f t="shared" si="4"/>
        <v>0</v>
      </c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2"/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2"/>
      <c r="DN13" s="142"/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2"/>
      <c r="EJ13" s="142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2"/>
      <c r="FF13" s="142"/>
      <c r="FG13" s="142"/>
      <c r="FH13" s="142"/>
      <c r="FI13" s="142"/>
      <c r="FJ13" s="142"/>
      <c r="FK13" s="142"/>
      <c r="FL13" s="142"/>
      <c r="FM13" s="142"/>
      <c r="FN13" s="142"/>
      <c r="FO13" s="142"/>
      <c r="FP13" s="142"/>
      <c r="FQ13" s="142"/>
      <c r="FR13" s="142"/>
      <c r="FS13" s="142"/>
      <c r="FT13" s="142"/>
      <c r="FU13" s="142"/>
      <c r="FV13" s="142"/>
      <c r="FW13" s="142"/>
      <c r="FX13" s="142"/>
      <c r="FY13" s="142"/>
      <c r="FZ13" s="142"/>
      <c r="GA13" s="142"/>
      <c r="GB13" s="142"/>
      <c r="GC13" s="142"/>
      <c r="GD13" s="142"/>
      <c r="GE13" s="142"/>
      <c r="GF13" s="142"/>
      <c r="GG13" s="142"/>
      <c r="GH13" s="142"/>
      <c r="GI13" s="142"/>
      <c r="GJ13" s="142"/>
      <c r="GK13" s="142"/>
      <c r="GL13" s="142"/>
      <c r="GM13" s="142"/>
      <c r="GN13" s="142"/>
      <c r="GO13" s="142"/>
      <c r="GP13" s="142"/>
      <c r="GQ13" s="142"/>
      <c r="GR13" s="142"/>
      <c r="GS13" s="142"/>
      <c r="GT13" s="142"/>
      <c r="GU13" s="142"/>
      <c r="GV13" s="142"/>
      <c r="GW13" s="142"/>
      <c r="GX13" s="142"/>
      <c r="GY13" s="142"/>
      <c r="GZ13" s="142"/>
      <c r="HA13" s="142"/>
      <c r="HB13" s="142"/>
      <c r="HC13" s="142"/>
      <c r="HD13" s="142"/>
      <c r="HE13" s="142"/>
      <c r="HF13" s="142"/>
      <c r="HG13" s="142"/>
      <c r="HH13" s="142"/>
      <c r="HI13" s="142"/>
      <c r="HJ13" s="142"/>
      <c r="HK13" s="142"/>
      <c r="HL13" s="142"/>
      <c r="HM13" s="142"/>
      <c r="HN13" s="142"/>
      <c r="HO13" s="142"/>
      <c r="HP13" s="142"/>
      <c r="HQ13" s="142"/>
      <c r="HR13" s="142"/>
      <c r="HS13" s="142"/>
      <c r="HT13" s="142"/>
      <c r="HU13" s="142"/>
      <c r="HV13" s="142"/>
      <c r="HW13" s="142"/>
      <c r="HX13" s="142"/>
      <c r="HY13" s="142"/>
      <c r="HZ13" s="142"/>
      <c r="IA13" s="142"/>
      <c r="IB13" s="142"/>
      <c r="IC13" s="142"/>
      <c r="ID13" s="142"/>
      <c r="IE13" s="142"/>
      <c r="IF13" s="142"/>
      <c r="IG13" s="142"/>
      <c r="IH13" s="142"/>
      <c r="II13" s="143"/>
      <c r="IJ13" s="143"/>
      <c r="IK13" s="143"/>
      <c r="IL13" s="143"/>
    </row>
    <row r="14" spans="1:246" s="41" customFormat="1" ht="30" customHeight="1">
      <c r="A14" s="115">
        <v>6</v>
      </c>
      <c r="B14" s="384" t="s">
        <v>6</v>
      </c>
      <c r="C14" s="109">
        <v>113</v>
      </c>
      <c r="D14" s="109">
        <v>16</v>
      </c>
      <c r="E14" s="109">
        <v>57</v>
      </c>
      <c r="F14" s="359">
        <f t="shared" si="0"/>
        <v>41</v>
      </c>
      <c r="G14" s="113">
        <v>2373</v>
      </c>
      <c r="H14" s="113">
        <v>2369</v>
      </c>
      <c r="I14" s="361">
        <f t="shared" si="1"/>
        <v>-4</v>
      </c>
      <c r="J14" s="177">
        <v>428</v>
      </c>
      <c r="K14" s="109">
        <v>590</v>
      </c>
      <c r="L14" s="363">
        <f t="shared" si="2"/>
        <v>162</v>
      </c>
      <c r="M14" s="177">
        <v>32</v>
      </c>
      <c r="N14" s="109">
        <v>22</v>
      </c>
      <c r="O14" s="364">
        <f t="shared" si="3"/>
        <v>-10</v>
      </c>
      <c r="P14" s="174">
        <v>341</v>
      </c>
      <c r="Q14" s="174">
        <v>125</v>
      </c>
      <c r="R14" s="365">
        <f t="shared" si="4"/>
        <v>-216</v>
      </c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2"/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2"/>
      <c r="DN14" s="142"/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2"/>
      <c r="EJ14" s="142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2"/>
      <c r="FM14" s="142"/>
      <c r="FN14" s="142"/>
      <c r="FO14" s="142"/>
      <c r="FP14" s="142"/>
      <c r="FQ14" s="142"/>
      <c r="FR14" s="142"/>
      <c r="FS14" s="142"/>
      <c r="FT14" s="142"/>
      <c r="FU14" s="142"/>
      <c r="FV14" s="142"/>
      <c r="FW14" s="142"/>
      <c r="FX14" s="142"/>
      <c r="FY14" s="142"/>
      <c r="FZ14" s="142"/>
      <c r="GA14" s="142"/>
      <c r="GB14" s="142"/>
      <c r="GC14" s="142"/>
      <c r="GD14" s="142"/>
      <c r="GE14" s="142"/>
      <c r="GF14" s="142"/>
      <c r="GG14" s="142"/>
      <c r="GH14" s="142"/>
      <c r="GI14" s="142"/>
      <c r="GJ14" s="142"/>
      <c r="GK14" s="142"/>
      <c r="GL14" s="142"/>
      <c r="GM14" s="142"/>
      <c r="GN14" s="142"/>
      <c r="GO14" s="142"/>
      <c r="GP14" s="142"/>
      <c r="GQ14" s="142"/>
      <c r="GR14" s="142"/>
      <c r="GS14" s="142"/>
      <c r="GT14" s="142"/>
      <c r="GU14" s="142"/>
      <c r="GV14" s="142"/>
      <c r="GW14" s="142"/>
      <c r="GX14" s="142"/>
      <c r="GY14" s="142"/>
      <c r="GZ14" s="142"/>
      <c r="HA14" s="142"/>
      <c r="HB14" s="142"/>
      <c r="HC14" s="142"/>
      <c r="HD14" s="142"/>
      <c r="HE14" s="142"/>
      <c r="HF14" s="142"/>
      <c r="HG14" s="142"/>
      <c r="HH14" s="142"/>
      <c r="HI14" s="142"/>
      <c r="HJ14" s="142"/>
      <c r="HK14" s="142"/>
      <c r="HL14" s="142"/>
      <c r="HM14" s="142"/>
      <c r="HN14" s="142"/>
      <c r="HO14" s="142"/>
      <c r="HP14" s="142"/>
      <c r="HQ14" s="142"/>
      <c r="HR14" s="142"/>
      <c r="HS14" s="142"/>
      <c r="HT14" s="142"/>
      <c r="HU14" s="142"/>
      <c r="HV14" s="142"/>
      <c r="HW14" s="142"/>
      <c r="HX14" s="142"/>
      <c r="HY14" s="142"/>
      <c r="HZ14" s="142"/>
      <c r="IA14" s="142"/>
      <c r="IB14" s="142"/>
      <c r="IC14" s="142"/>
      <c r="ID14" s="142"/>
      <c r="IE14" s="142"/>
      <c r="IF14" s="142"/>
      <c r="IG14" s="142"/>
      <c r="IH14" s="142"/>
      <c r="II14" s="42"/>
      <c r="IJ14" s="42"/>
      <c r="IK14" s="42"/>
      <c r="IL14" s="42"/>
    </row>
    <row r="15" spans="1:242" ht="28.5" customHeight="1">
      <c r="A15" s="115">
        <v>7</v>
      </c>
      <c r="B15" s="384" t="s">
        <v>5</v>
      </c>
      <c r="C15" s="109">
        <v>67</v>
      </c>
      <c r="D15" s="109">
        <v>48</v>
      </c>
      <c r="E15" s="109">
        <v>50</v>
      </c>
      <c r="F15" s="359">
        <f t="shared" si="0"/>
        <v>2</v>
      </c>
      <c r="G15" s="113">
        <v>1597</v>
      </c>
      <c r="H15" s="113">
        <v>1798</v>
      </c>
      <c r="I15" s="361">
        <f t="shared" si="1"/>
        <v>201</v>
      </c>
      <c r="J15" s="177">
        <v>423</v>
      </c>
      <c r="K15" s="110">
        <v>651</v>
      </c>
      <c r="L15" s="363">
        <f t="shared" si="2"/>
        <v>228</v>
      </c>
      <c r="M15" s="177">
        <v>7</v>
      </c>
      <c r="N15" s="110">
        <v>27</v>
      </c>
      <c r="O15" s="364">
        <f t="shared" si="3"/>
        <v>20</v>
      </c>
      <c r="P15" s="174">
        <v>70</v>
      </c>
      <c r="Q15" s="174">
        <v>260</v>
      </c>
      <c r="R15" s="365">
        <f t="shared" si="4"/>
        <v>190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2"/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2"/>
      <c r="DN15" s="142"/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2"/>
      <c r="EJ15" s="142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142"/>
      <c r="FQ15" s="142"/>
      <c r="FR15" s="142"/>
      <c r="FS15" s="142"/>
      <c r="FT15" s="142"/>
      <c r="FU15" s="142"/>
      <c r="FV15" s="142"/>
      <c r="FW15" s="142"/>
      <c r="FX15" s="142"/>
      <c r="FY15" s="142"/>
      <c r="FZ15" s="142"/>
      <c r="GA15" s="142"/>
      <c r="GB15" s="142"/>
      <c r="GC15" s="142"/>
      <c r="GD15" s="142"/>
      <c r="GE15" s="142"/>
      <c r="GF15" s="142"/>
      <c r="GG15" s="142"/>
      <c r="GH15" s="142"/>
      <c r="GI15" s="142"/>
      <c r="GJ15" s="142"/>
      <c r="GK15" s="142"/>
      <c r="GL15" s="142"/>
      <c r="GM15" s="142"/>
      <c r="GN15" s="142"/>
      <c r="GO15" s="142"/>
      <c r="GP15" s="142"/>
      <c r="GQ15" s="142"/>
      <c r="GR15" s="142"/>
      <c r="GS15" s="142"/>
      <c r="GT15" s="142"/>
      <c r="GU15" s="142"/>
      <c r="GV15" s="142"/>
      <c r="GW15" s="142"/>
      <c r="GX15" s="142"/>
      <c r="GY15" s="142"/>
      <c r="GZ15" s="142"/>
      <c r="HA15" s="142"/>
      <c r="HB15" s="142"/>
      <c r="HC15" s="142"/>
      <c r="HD15" s="142"/>
      <c r="HE15" s="142"/>
      <c r="HF15" s="142"/>
      <c r="HG15" s="142"/>
      <c r="HH15" s="142"/>
      <c r="HI15" s="142"/>
      <c r="HJ15" s="142"/>
      <c r="HK15" s="142"/>
      <c r="HL15" s="142"/>
      <c r="HM15" s="142"/>
      <c r="HN15" s="142"/>
      <c r="HO15" s="142"/>
      <c r="HP15" s="142"/>
      <c r="HQ15" s="142"/>
      <c r="HR15" s="142"/>
      <c r="HS15" s="142"/>
      <c r="HT15" s="142"/>
      <c r="HU15" s="142"/>
      <c r="HV15" s="142"/>
      <c r="HW15" s="142"/>
      <c r="HX15" s="142"/>
      <c r="HY15" s="142"/>
      <c r="HZ15" s="142"/>
      <c r="IA15" s="142"/>
      <c r="IB15" s="142"/>
      <c r="IC15" s="142"/>
      <c r="ID15" s="142"/>
      <c r="IE15" s="142"/>
      <c r="IF15" s="142"/>
      <c r="IG15" s="142"/>
      <c r="IH15" s="142"/>
    </row>
    <row r="16" spans="1:36" ht="29.25" customHeight="1">
      <c r="A16" s="115">
        <v>8</v>
      </c>
      <c r="B16" s="385" t="s">
        <v>4</v>
      </c>
      <c r="C16" s="110">
        <v>119</v>
      </c>
      <c r="D16" s="113">
        <v>88</v>
      </c>
      <c r="E16" s="110">
        <v>88</v>
      </c>
      <c r="F16" s="359">
        <f t="shared" si="0"/>
        <v>0</v>
      </c>
      <c r="G16" s="113">
        <v>1112</v>
      </c>
      <c r="H16" s="113">
        <v>1206</v>
      </c>
      <c r="I16" s="361">
        <f t="shared" si="1"/>
        <v>94</v>
      </c>
      <c r="J16" s="177">
        <v>475</v>
      </c>
      <c r="K16" s="110">
        <v>594</v>
      </c>
      <c r="L16" s="363">
        <f t="shared" si="2"/>
        <v>119</v>
      </c>
      <c r="M16" s="177">
        <v>49</v>
      </c>
      <c r="N16" s="110">
        <v>100</v>
      </c>
      <c r="O16" s="364">
        <f t="shared" si="3"/>
        <v>51</v>
      </c>
      <c r="P16" s="174">
        <v>259</v>
      </c>
      <c r="Q16" s="174">
        <v>762</v>
      </c>
      <c r="R16" s="365">
        <f t="shared" si="4"/>
        <v>503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19" ht="28.5" customHeight="1">
      <c r="A17" s="116">
        <v>9</v>
      </c>
      <c r="B17" s="385" t="s">
        <v>3</v>
      </c>
      <c r="C17" s="110">
        <v>109</v>
      </c>
      <c r="D17" s="112">
        <v>62</v>
      </c>
      <c r="E17" s="112">
        <v>70</v>
      </c>
      <c r="F17" s="359">
        <f t="shared" si="0"/>
        <v>8</v>
      </c>
      <c r="G17" s="113">
        <v>1337</v>
      </c>
      <c r="H17" s="113">
        <v>1316</v>
      </c>
      <c r="I17" s="361">
        <f t="shared" si="1"/>
        <v>-21</v>
      </c>
      <c r="J17" s="177">
        <v>660</v>
      </c>
      <c r="K17" s="110">
        <v>632.5</v>
      </c>
      <c r="L17" s="363">
        <f t="shared" si="2"/>
        <v>-27.5</v>
      </c>
      <c r="M17" s="177">
        <v>4</v>
      </c>
      <c r="N17" s="110">
        <v>111</v>
      </c>
      <c r="O17" s="364">
        <f t="shared" si="3"/>
        <v>107</v>
      </c>
      <c r="P17" s="174">
        <v>80</v>
      </c>
      <c r="Q17" s="174">
        <v>50</v>
      </c>
      <c r="R17" s="365">
        <f t="shared" si="4"/>
        <v>-30</v>
      </c>
      <c r="S17" s="2"/>
    </row>
    <row r="18" spans="1:19" ht="31.5" customHeight="1">
      <c r="A18" s="116">
        <v>10</v>
      </c>
      <c r="B18" s="385" t="s">
        <v>2</v>
      </c>
      <c r="C18" s="110">
        <v>44</v>
      </c>
      <c r="D18" s="110">
        <v>38</v>
      </c>
      <c r="E18" s="110">
        <v>35</v>
      </c>
      <c r="F18" s="359">
        <f t="shared" si="0"/>
        <v>-3</v>
      </c>
      <c r="G18" s="113">
        <v>489</v>
      </c>
      <c r="H18" s="113">
        <v>470</v>
      </c>
      <c r="I18" s="361">
        <f t="shared" si="1"/>
        <v>-19</v>
      </c>
      <c r="J18" s="177">
        <v>443</v>
      </c>
      <c r="K18" s="110">
        <v>333</v>
      </c>
      <c r="L18" s="363">
        <f t="shared" si="2"/>
        <v>-110</v>
      </c>
      <c r="M18" s="177">
        <v>0</v>
      </c>
      <c r="N18" s="110">
        <v>0</v>
      </c>
      <c r="O18" s="364">
        <f t="shared" si="3"/>
        <v>0</v>
      </c>
      <c r="P18" s="174">
        <v>0</v>
      </c>
      <c r="Q18" s="174">
        <v>0</v>
      </c>
      <c r="R18" s="365">
        <f t="shared" si="4"/>
        <v>0</v>
      </c>
      <c r="S18" s="2"/>
    </row>
    <row r="19" spans="1:19" ht="33" customHeight="1" thickBot="1">
      <c r="A19" s="251">
        <v>11</v>
      </c>
      <c r="B19" s="386" t="s">
        <v>1</v>
      </c>
      <c r="C19" s="369">
        <v>62</v>
      </c>
      <c r="D19" s="369">
        <v>23</v>
      </c>
      <c r="E19" s="369">
        <v>21</v>
      </c>
      <c r="F19" s="370">
        <f t="shared" si="0"/>
        <v>-2</v>
      </c>
      <c r="G19" s="371">
        <v>927</v>
      </c>
      <c r="H19" s="372">
        <v>908</v>
      </c>
      <c r="I19" s="373">
        <f t="shared" si="1"/>
        <v>-19</v>
      </c>
      <c r="J19" s="374">
        <v>194</v>
      </c>
      <c r="K19" s="371">
        <v>620</v>
      </c>
      <c r="L19" s="375">
        <f t="shared" si="2"/>
        <v>426</v>
      </c>
      <c r="M19" s="374">
        <v>11</v>
      </c>
      <c r="N19" s="371">
        <v>24</v>
      </c>
      <c r="O19" s="376">
        <f t="shared" si="3"/>
        <v>13</v>
      </c>
      <c r="P19" s="377">
        <v>90</v>
      </c>
      <c r="Q19" s="378">
        <v>160</v>
      </c>
      <c r="R19" s="379">
        <f t="shared" si="4"/>
        <v>70</v>
      </c>
      <c r="S19" s="2"/>
    </row>
    <row r="20" spans="1:246" s="11" customFormat="1" ht="29.25" customHeight="1" thickBot="1">
      <c r="A20" s="984" t="s">
        <v>0</v>
      </c>
      <c r="B20" s="985"/>
      <c r="C20" s="328">
        <f>SUM(C9:C19)</f>
        <v>915</v>
      </c>
      <c r="D20" s="328">
        <f>SUM(D9:D19)</f>
        <v>574</v>
      </c>
      <c r="E20" s="328">
        <v>614</v>
      </c>
      <c r="F20" s="380">
        <f t="shared" si="0"/>
        <v>40</v>
      </c>
      <c r="G20" s="328">
        <v>23541</v>
      </c>
      <c r="H20" s="328">
        <v>24854</v>
      </c>
      <c r="I20" s="381">
        <f t="shared" si="1"/>
        <v>1313</v>
      </c>
      <c r="J20" s="382">
        <v>11115</v>
      </c>
      <c r="K20" s="328">
        <v>18784.5</v>
      </c>
      <c r="L20" s="381">
        <f t="shared" si="2"/>
        <v>7669.5</v>
      </c>
      <c r="M20" s="382">
        <v>559</v>
      </c>
      <c r="N20" s="328">
        <v>1440</v>
      </c>
      <c r="O20" s="381">
        <f t="shared" si="3"/>
        <v>881</v>
      </c>
      <c r="P20" s="382">
        <f>SUM(P9:P19)</f>
        <v>19884</v>
      </c>
      <c r="Q20" s="382">
        <v>19244</v>
      </c>
      <c r="R20" s="383">
        <f t="shared" si="4"/>
        <v>-640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42"/>
      <c r="C21" s="142"/>
      <c r="D21" s="284"/>
      <c r="E21" s="142"/>
      <c r="F21" s="142"/>
      <c r="G21" s="284"/>
      <c r="H21" s="142"/>
      <c r="I21" s="142"/>
      <c r="J21" s="284"/>
      <c r="K21" s="142"/>
      <c r="L21" s="142"/>
      <c r="M21" s="103"/>
      <c r="N21" s="103"/>
      <c r="O21" s="103"/>
      <c r="P21" s="100"/>
      <c r="Q21" s="329"/>
      <c r="R21" s="4"/>
    </row>
    <row r="22" spans="1:18" ht="24.75" customHeight="1">
      <c r="A22" s="2"/>
      <c r="B22" s="142"/>
      <c r="C22" s="142"/>
      <c r="D22" s="284"/>
      <c r="E22" s="142"/>
      <c r="F22" s="142"/>
      <c r="G22" s="284"/>
      <c r="H22" s="142"/>
      <c r="I22" s="142"/>
      <c r="J22" s="142"/>
      <c r="K22" s="142"/>
      <c r="L22" s="142"/>
      <c r="M22" s="103"/>
      <c r="N22" s="103"/>
      <c r="O22" s="103"/>
      <c r="P22" s="101"/>
      <c r="Q22" s="101"/>
      <c r="R22" s="4"/>
    </row>
    <row r="23" spans="2:18" ht="26.25" customHeight="1">
      <c r="B23" s="142"/>
      <c r="C23" s="142"/>
      <c r="D23" s="284"/>
      <c r="E23" s="142"/>
      <c r="F23" s="142"/>
      <c r="G23" s="284"/>
      <c r="H23" s="142"/>
      <c r="I23" s="142"/>
      <c r="J23" s="142"/>
      <c r="K23" s="142"/>
      <c r="L23" s="142"/>
      <c r="M23" s="103"/>
      <c r="N23" s="103"/>
      <c r="O23" s="103"/>
      <c r="P23" s="102"/>
      <c r="Q23" s="102"/>
      <c r="R23" s="2"/>
    </row>
    <row r="24" spans="9:15" ht="14.25" customHeight="1">
      <c r="I24" s="2"/>
      <c r="J24" s="2"/>
      <c r="K24" s="2"/>
      <c r="L24" s="2"/>
      <c r="M24" s="2"/>
      <c r="N24" s="2"/>
      <c r="O24" s="2"/>
    </row>
    <row r="25" spans="9:15" ht="14.25" customHeight="1">
      <c r="I25" s="2"/>
      <c r="J25" s="2"/>
      <c r="K25" s="2"/>
      <c r="L25" s="2"/>
      <c r="M25" s="2"/>
      <c r="N25" s="2"/>
      <c r="O25" s="2"/>
    </row>
    <row r="26" spans="9:15" ht="14.25" customHeight="1">
      <c r="I26" s="2"/>
      <c r="J26" s="2"/>
      <c r="K26" s="2"/>
      <c r="L26" s="2"/>
      <c r="M26" s="2"/>
      <c r="N26" s="2"/>
      <c r="O26" s="2"/>
    </row>
    <row r="27" spans="9:15" ht="14.25" customHeight="1">
      <c r="I27" s="2"/>
      <c r="J27" s="2"/>
      <c r="K27" s="2"/>
      <c r="L27" s="2"/>
      <c r="M27" s="2"/>
      <c r="N27" s="2"/>
      <c r="O27" s="2"/>
    </row>
    <row r="28" spans="9:15" ht="14.25">
      <c r="I28" s="2"/>
      <c r="J28" s="2"/>
      <c r="K28" s="2"/>
      <c r="L28" s="2"/>
      <c r="M28" s="2"/>
      <c r="N28" s="2"/>
      <c r="O28" s="2"/>
    </row>
  </sheetData>
  <sheetProtection/>
  <mergeCells count="27">
    <mergeCell ref="A20:B20"/>
    <mergeCell ref="E6:E7"/>
    <mergeCell ref="H6:H7"/>
    <mergeCell ref="M6:M7"/>
    <mergeCell ref="N6:N7"/>
    <mergeCell ref="O6:O7"/>
    <mergeCell ref="L6:L7"/>
    <mergeCell ref="P6:P7"/>
    <mergeCell ref="Q6:Q7"/>
    <mergeCell ref="R6:R7"/>
    <mergeCell ref="P5:R5"/>
    <mergeCell ref="D6:D7"/>
    <mergeCell ref="F6:F7"/>
    <mergeCell ref="G6:G7"/>
    <mergeCell ref="I6:I7"/>
    <mergeCell ref="J6:J7"/>
    <mergeCell ref="K6:K7"/>
    <mergeCell ref="A1:R1"/>
    <mergeCell ref="A2:R2"/>
    <mergeCell ref="A4:R4"/>
    <mergeCell ref="A5:A7"/>
    <mergeCell ref="B5:B7"/>
    <mergeCell ref="C5:C7"/>
    <mergeCell ref="D5:F5"/>
    <mergeCell ref="G5:I5"/>
    <mergeCell ref="J5:L5"/>
    <mergeCell ref="M5:O5"/>
  </mergeCells>
  <printOptions/>
  <pageMargins left="0.31496062992125984" right="0.15748031496062992" top="0.15748031496062992" bottom="0.31496062992125984" header="0.31496062992125984" footer="0.1968503937007874"/>
  <pageSetup horizontalDpi="1200" verticalDpi="12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O22" sqref="O22"/>
    </sheetView>
  </sheetViews>
  <sheetFormatPr defaultColWidth="9.140625" defaultRowHeight="12.75"/>
  <cols>
    <col min="1" max="1" width="4.00390625" style="1" customWidth="1"/>
    <col min="2" max="2" width="15.28125" style="3" customWidth="1"/>
    <col min="3" max="3" width="5.7109375" style="3" customWidth="1"/>
    <col min="4" max="5" width="6.00390625" style="3" customWidth="1"/>
    <col min="6" max="6" width="8.140625" style="1" customWidth="1"/>
    <col min="7" max="7" width="7.421875" style="1" customWidth="1"/>
    <col min="8" max="8" width="7.57421875" style="1" customWidth="1"/>
    <col min="9" max="9" width="8.57421875" style="1" customWidth="1"/>
    <col min="10" max="10" width="8.140625" style="1" customWidth="1"/>
    <col min="11" max="11" width="7.28125" style="1" customWidth="1"/>
    <col min="12" max="12" width="6.28125" style="1" customWidth="1"/>
    <col min="13" max="13" width="7.7109375" style="1" customWidth="1"/>
    <col min="14" max="14" width="6.8515625" style="1" customWidth="1"/>
    <col min="15" max="15" width="7.57421875" style="1" customWidth="1"/>
    <col min="16" max="16" width="8.140625" style="1" customWidth="1"/>
    <col min="17" max="17" width="6.140625" style="1" customWidth="1"/>
    <col min="18" max="18" width="6.7109375" style="1" customWidth="1"/>
    <col min="19" max="19" width="5.7109375" style="1" customWidth="1"/>
    <col min="20" max="20" width="7.00390625" style="1" customWidth="1"/>
    <col min="21" max="21" width="5.57421875" style="1" customWidth="1"/>
    <col min="22" max="22" width="7.00390625" style="1" customWidth="1"/>
    <col min="23" max="23" width="7.421875" style="1" customWidth="1"/>
    <col min="24" max="24" width="9.421875" style="1" customWidth="1"/>
    <col min="25" max="25" width="8.28125" style="1" customWidth="1"/>
    <col min="26" max="26" width="11.140625" style="1" customWidth="1"/>
    <col min="27" max="95" width="9.140625" style="1" customWidth="1"/>
    <col min="96" max="254" width="9.140625" style="2" customWidth="1"/>
    <col min="255" max="16384" width="9.140625" style="1" customWidth="1"/>
  </cols>
  <sheetData>
    <row r="1" spans="1:25" ht="18.75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</row>
    <row r="2" spans="1:254" s="72" customFormat="1" ht="35.25" customHeight="1">
      <c r="A2" s="910" t="s">
        <v>769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S2" s="910"/>
      <c r="T2" s="910"/>
      <c r="U2" s="910"/>
      <c r="V2" s="910"/>
      <c r="W2" s="910"/>
      <c r="X2" s="910"/>
      <c r="Y2" s="910"/>
      <c r="Z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</row>
    <row r="3" spans="1:27" ht="25.5" customHeight="1" hidden="1">
      <c r="A3" s="81"/>
      <c r="B3" s="82"/>
      <c r="C3" s="82"/>
      <c r="D3" s="82"/>
      <c r="E3" s="82"/>
      <c r="F3" s="82"/>
      <c r="G3" s="82"/>
      <c r="H3" s="82"/>
      <c r="I3" s="82"/>
      <c r="J3" s="82"/>
      <c r="K3" s="83"/>
      <c r="L3" s="82"/>
      <c r="M3" s="82"/>
      <c r="N3" s="82"/>
      <c r="O3" s="82"/>
      <c r="P3" s="82"/>
      <c r="Q3" s="82"/>
      <c r="R3" s="82"/>
      <c r="S3" s="82"/>
      <c r="T3" s="81"/>
      <c r="U3" s="81"/>
      <c r="V3" s="81"/>
      <c r="W3" s="81"/>
      <c r="X3" s="81"/>
      <c r="Y3" s="81"/>
      <c r="Z3" s="2"/>
      <c r="AA3" s="2"/>
    </row>
    <row r="4" spans="1:27" ht="19.5" customHeight="1" thickBot="1">
      <c r="A4" s="910" t="s">
        <v>812</v>
      </c>
      <c r="B4" s="910"/>
      <c r="C4" s="910"/>
      <c r="D4" s="910"/>
      <c r="E4" s="910"/>
      <c r="F4" s="910"/>
      <c r="G4" s="910"/>
      <c r="H4" s="910"/>
      <c r="I4" s="910"/>
      <c r="J4" s="910"/>
      <c r="K4" s="910"/>
      <c r="L4" s="910"/>
      <c r="M4" s="910"/>
      <c r="N4" s="910"/>
      <c r="O4" s="910"/>
      <c r="P4" s="910"/>
      <c r="Q4" s="910"/>
      <c r="R4" s="910"/>
      <c r="S4" s="910"/>
      <c r="T4" s="910"/>
      <c r="U4" s="910"/>
      <c r="V4" s="910"/>
      <c r="W4" s="910"/>
      <c r="X4" s="910"/>
      <c r="Y4" s="910"/>
      <c r="Z4" s="2"/>
      <c r="AA4" s="2"/>
    </row>
    <row r="5" spans="1:254" s="72" customFormat="1" ht="42.75" customHeight="1">
      <c r="A5" s="990" t="s">
        <v>24</v>
      </c>
      <c r="B5" s="993" t="s">
        <v>23</v>
      </c>
      <c r="C5" s="993" t="s">
        <v>22</v>
      </c>
      <c r="D5" s="996" t="s">
        <v>21</v>
      </c>
      <c r="E5" s="996"/>
      <c r="F5" s="996" t="s">
        <v>20</v>
      </c>
      <c r="G5" s="996"/>
      <c r="H5" s="996"/>
      <c r="I5" s="996"/>
      <c r="J5" s="996" t="s">
        <v>19</v>
      </c>
      <c r="K5" s="996"/>
      <c r="L5" s="996"/>
      <c r="M5" s="996"/>
      <c r="N5" s="996"/>
      <c r="O5" s="996"/>
      <c r="P5" s="996"/>
      <c r="Q5" s="998" t="s">
        <v>18</v>
      </c>
      <c r="R5" s="998"/>
      <c r="S5" s="998"/>
      <c r="T5" s="998"/>
      <c r="U5" s="998"/>
      <c r="V5" s="998"/>
      <c r="W5" s="998"/>
      <c r="X5" s="999" t="s">
        <v>17</v>
      </c>
      <c r="Y5" s="1000"/>
      <c r="Z5" s="57"/>
      <c r="AA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</row>
    <row r="6" spans="1:254" s="72" customFormat="1" ht="30.75" customHeight="1">
      <c r="A6" s="991"/>
      <c r="B6" s="994"/>
      <c r="C6" s="994"/>
      <c r="D6" s="997"/>
      <c r="E6" s="997"/>
      <c r="F6" s="994" t="s">
        <v>16</v>
      </c>
      <c r="G6" s="994" t="s">
        <v>15</v>
      </c>
      <c r="H6" s="994" t="s">
        <v>14</v>
      </c>
      <c r="I6" s="994" t="s">
        <v>0</v>
      </c>
      <c r="J6" s="994" t="s">
        <v>16</v>
      </c>
      <c r="K6" s="994"/>
      <c r="L6" s="994" t="s">
        <v>15</v>
      </c>
      <c r="M6" s="994"/>
      <c r="N6" s="994" t="s">
        <v>14</v>
      </c>
      <c r="O6" s="994"/>
      <c r="P6" s="994" t="s">
        <v>0</v>
      </c>
      <c r="Q6" s="994" t="s">
        <v>16</v>
      </c>
      <c r="R6" s="994"/>
      <c r="S6" s="994" t="s">
        <v>15</v>
      </c>
      <c r="T6" s="994"/>
      <c r="U6" s="1001" t="s">
        <v>14</v>
      </c>
      <c r="V6" s="1001"/>
      <c r="W6" s="1001" t="s">
        <v>0</v>
      </c>
      <c r="X6" s="1003" t="s">
        <v>771</v>
      </c>
      <c r="Y6" s="1005" t="s">
        <v>770</v>
      </c>
      <c r="Z6" s="57"/>
      <c r="AA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</row>
    <row r="7" spans="1:254" s="72" customFormat="1" ht="39.75" customHeight="1" thickBot="1">
      <c r="A7" s="992"/>
      <c r="B7" s="995"/>
      <c r="C7" s="995"/>
      <c r="D7" s="205" t="s">
        <v>13</v>
      </c>
      <c r="E7" s="294" t="s">
        <v>12</v>
      </c>
      <c r="F7" s="995"/>
      <c r="G7" s="995"/>
      <c r="H7" s="995"/>
      <c r="I7" s="995"/>
      <c r="J7" s="205" t="s">
        <v>13</v>
      </c>
      <c r="K7" s="295" t="s">
        <v>12</v>
      </c>
      <c r="L7" s="205" t="s">
        <v>13</v>
      </c>
      <c r="M7" s="294" t="s">
        <v>12</v>
      </c>
      <c r="N7" s="205" t="s">
        <v>13</v>
      </c>
      <c r="O7" s="295" t="s">
        <v>12</v>
      </c>
      <c r="P7" s="995"/>
      <c r="Q7" s="205" t="s">
        <v>13</v>
      </c>
      <c r="R7" s="294" t="s">
        <v>12</v>
      </c>
      <c r="S7" s="205" t="s">
        <v>13</v>
      </c>
      <c r="T7" s="295" t="s">
        <v>12</v>
      </c>
      <c r="U7" s="205" t="s">
        <v>13</v>
      </c>
      <c r="V7" s="295" t="s">
        <v>12</v>
      </c>
      <c r="W7" s="1002"/>
      <c r="X7" s="1004"/>
      <c r="Y7" s="1006"/>
      <c r="Z7" s="57"/>
      <c r="AA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</row>
    <row r="8" spans="1:254" s="61" customFormat="1" ht="15.75" customHeight="1" thickBot="1">
      <c r="A8" s="278">
        <v>1</v>
      </c>
      <c r="B8" s="208">
        <v>2</v>
      </c>
      <c r="C8" s="208">
        <v>3</v>
      </c>
      <c r="D8" s="208">
        <v>4</v>
      </c>
      <c r="E8" s="301">
        <v>5</v>
      </c>
      <c r="F8" s="208">
        <v>6</v>
      </c>
      <c r="G8" s="208">
        <v>7</v>
      </c>
      <c r="H8" s="208">
        <v>8</v>
      </c>
      <c r="I8" s="208">
        <v>9</v>
      </c>
      <c r="J8" s="208">
        <v>10</v>
      </c>
      <c r="K8" s="301">
        <v>11</v>
      </c>
      <c r="L8" s="208">
        <v>12</v>
      </c>
      <c r="M8" s="301">
        <v>13</v>
      </c>
      <c r="N8" s="208">
        <v>14</v>
      </c>
      <c r="O8" s="301">
        <v>15</v>
      </c>
      <c r="P8" s="208">
        <v>16</v>
      </c>
      <c r="Q8" s="208">
        <v>17</v>
      </c>
      <c r="R8" s="301">
        <v>18</v>
      </c>
      <c r="S8" s="208">
        <v>19</v>
      </c>
      <c r="T8" s="301">
        <v>20</v>
      </c>
      <c r="U8" s="208">
        <v>21</v>
      </c>
      <c r="V8" s="301">
        <v>22</v>
      </c>
      <c r="W8" s="208">
        <v>23</v>
      </c>
      <c r="X8" s="301">
        <v>24</v>
      </c>
      <c r="Y8" s="209">
        <v>25</v>
      </c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</row>
    <row r="9" spans="1:256" s="57" customFormat="1" ht="31.5" customHeight="1" thickBot="1">
      <c r="A9" s="278">
        <v>1</v>
      </c>
      <c r="B9" s="322" t="s">
        <v>11</v>
      </c>
      <c r="C9" s="336">
        <v>1</v>
      </c>
      <c r="D9" s="336">
        <v>1</v>
      </c>
      <c r="E9" s="337">
        <v>100</v>
      </c>
      <c r="F9" s="338">
        <v>8445</v>
      </c>
      <c r="G9" s="338">
        <v>1474</v>
      </c>
      <c r="H9" s="338">
        <v>2711</v>
      </c>
      <c r="I9" s="339">
        <f aca="true" t="shared" si="0" ref="I9:I20">H9+G9+F9</f>
        <v>12630</v>
      </c>
      <c r="J9" s="338">
        <v>8445</v>
      </c>
      <c r="K9" s="340">
        <f>J9/F9*100</f>
        <v>100</v>
      </c>
      <c r="L9" s="338">
        <v>1469</v>
      </c>
      <c r="M9" s="337">
        <f aca="true" t="shared" si="1" ref="M9:M19">L9/G9*100</f>
        <v>99.6607869742198</v>
      </c>
      <c r="N9" s="338">
        <v>2377</v>
      </c>
      <c r="O9" s="341">
        <f aca="true" t="shared" si="2" ref="O9:O19">N9/H9*100</f>
        <v>87.67982294356325</v>
      </c>
      <c r="P9" s="342">
        <v>12291</v>
      </c>
      <c r="Q9" s="338">
        <v>757</v>
      </c>
      <c r="R9" s="341">
        <f aca="true" t="shared" si="3" ref="R9:R19">Q9/J9*100</f>
        <v>8.96388395500296</v>
      </c>
      <c r="S9" s="338">
        <v>130</v>
      </c>
      <c r="T9" s="341">
        <f aca="true" t="shared" si="4" ref="T9:T19">S9/L9*100</f>
        <v>8.849557522123893</v>
      </c>
      <c r="U9" s="338">
        <v>77</v>
      </c>
      <c r="V9" s="341">
        <f aca="true" t="shared" si="5" ref="V9:V19">U9/N9*100</f>
        <v>3.2393773664282706</v>
      </c>
      <c r="W9" s="342">
        <v>964</v>
      </c>
      <c r="X9" s="343">
        <v>15734</v>
      </c>
      <c r="Y9" s="344">
        <v>48628</v>
      </c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325"/>
      <c r="DA9" s="325"/>
      <c r="DB9" s="325"/>
      <c r="DC9" s="325"/>
      <c r="DD9" s="325"/>
      <c r="DE9" s="325"/>
      <c r="DF9" s="325"/>
      <c r="DG9" s="325"/>
      <c r="DH9" s="325"/>
      <c r="DI9" s="325"/>
      <c r="DJ9" s="325"/>
      <c r="DK9" s="325"/>
      <c r="DL9" s="325"/>
      <c r="DM9" s="325"/>
      <c r="DN9" s="325"/>
      <c r="DO9" s="325"/>
      <c r="DP9" s="325"/>
      <c r="DQ9" s="325"/>
      <c r="DR9" s="325"/>
      <c r="DS9" s="325"/>
      <c r="DT9" s="325"/>
      <c r="DU9" s="325"/>
      <c r="DV9" s="325"/>
      <c r="DW9" s="325"/>
      <c r="DX9" s="325"/>
      <c r="DY9" s="325"/>
      <c r="DZ9" s="325"/>
      <c r="EA9" s="325"/>
      <c r="EB9" s="325"/>
      <c r="EC9" s="325"/>
      <c r="ED9" s="325"/>
      <c r="EE9" s="325"/>
      <c r="EF9" s="325"/>
      <c r="EG9" s="325"/>
      <c r="EH9" s="325"/>
      <c r="EI9" s="325"/>
      <c r="EJ9" s="325"/>
      <c r="EK9" s="325"/>
      <c r="EL9" s="325"/>
      <c r="EM9" s="325"/>
      <c r="EN9" s="325"/>
      <c r="EO9" s="325"/>
      <c r="EP9" s="325"/>
      <c r="EQ9" s="325"/>
      <c r="ER9" s="325"/>
      <c r="ES9" s="325"/>
      <c r="ET9" s="325"/>
      <c r="EU9" s="325"/>
      <c r="EV9" s="325"/>
      <c r="EW9" s="325"/>
      <c r="EX9" s="325"/>
      <c r="EY9" s="325"/>
      <c r="EZ9" s="325"/>
      <c r="FA9" s="325"/>
      <c r="FB9" s="325"/>
      <c r="FC9" s="325"/>
      <c r="FD9" s="325"/>
      <c r="FE9" s="325"/>
      <c r="FF9" s="325"/>
      <c r="FG9" s="325"/>
      <c r="FH9" s="325"/>
      <c r="FI9" s="325"/>
      <c r="FJ9" s="325"/>
      <c r="FK9" s="325"/>
      <c r="FL9" s="325"/>
      <c r="FM9" s="325"/>
      <c r="FN9" s="325"/>
      <c r="FO9" s="325"/>
      <c r="FP9" s="325"/>
      <c r="FQ9" s="325"/>
      <c r="FR9" s="325"/>
      <c r="FS9" s="325"/>
      <c r="FT9" s="325"/>
      <c r="FU9" s="325"/>
      <c r="FV9" s="325"/>
      <c r="FW9" s="325"/>
      <c r="FX9" s="325"/>
      <c r="FY9" s="325"/>
      <c r="FZ9" s="325"/>
      <c r="GA9" s="325"/>
      <c r="GB9" s="325"/>
      <c r="GC9" s="325"/>
      <c r="GD9" s="325"/>
      <c r="GE9" s="325"/>
      <c r="GF9" s="325"/>
      <c r="GG9" s="325"/>
      <c r="GH9" s="325"/>
      <c r="GI9" s="325"/>
      <c r="GJ9" s="325"/>
      <c r="GK9" s="325"/>
      <c r="GL9" s="325"/>
      <c r="GM9" s="325"/>
      <c r="GN9" s="325"/>
      <c r="GO9" s="325"/>
      <c r="GP9" s="325"/>
      <c r="GQ9" s="325"/>
      <c r="GR9" s="325"/>
      <c r="GS9" s="325"/>
      <c r="GT9" s="325"/>
      <c r="GU9" s="325"/>
      <c r="GV9" s="325"/>
      <c r="GW9" s="325"/>
      <c r="GX9" s="325"/>
      <c r="GY9" s="325"/>
      <c r="GZ9" s="325"/>
      <c r="HA9" s="325"/>
      <c r="HB9" s="325"/>
      <c r="HC9" s="325"/>
      <c r="HD9" s="325"/>
      <c r="HE9" s="325"/>
      <c r="HF9" s="325"/>
      <c r="HG9" s="325"/>
      <c r="HH9" s="325"/>
      <c r="HI9" s="325"/>
      <c r="HJ9" s="325"/>
      <c r="HK9" s="325"/>
      <c r="HL9" s="325"/>
      <c r="HM9" s="325"/>
      <c r="HN9" s="325"/>
      <c r="HO9" s="325"/>
      <c r="HP9" s="325"/>
      <c r="HQ9" s="325"/>
      <c r="HR9" s="325"/>
      <c r="HS9" s="325"/>
      <c r="HT9" s="325"/>
      <c r="HU9" s="325"/>
      <c r="HV9" s="325"/>
      <c r="HW9" s="325"/>
      <c r="HX9" s="325"/>
      <c r="HY9" s="325"/>
      <c r="HZ9" s="325"/>
      <c r="IA9" s="325"/>
      <c r="IB9" s="325"/>
      <c r="IC9" s="325"/>
      <c r="ID9" s="325"/>
      <c r="IE9" s="325"/>
      <c r="IF9" s="325"/>
      <c r="IG9" s="325"/>
      <c r="IH9" s="325"/>
      <c r="II9" s="325"/>
      <c r="IJ9" s="325"/>
      <c r="IK9" s="325"/>
      <c r="IL9" s="325"/>
      <c r="IM9" s="325"/>
      <c r="IN9" s="325"/>
      <c r="IO9" s="325"/>
      <c r="IP9" s="325"/>
      <c r="IQ9" s="325"/>
      <c r="IR9" s="325"/>
      <c r="IS9" s="325"/>
      <c r="IT9" s="325"/>
      <c r="IU9" s="325"/>
      <c r="IV9" s="325"/>
    </row>
    <row r="10" spans="1:256" s="42" customFormat="1" ht="29.25" customHeight="1" thickBot="1">
      <c r="A10" s="323">
        <v>2</v>
      </c>
      <c r="B10" s="324" t="s">
        <v>10</v>
      </c>
      <c r="C10" s="338">
        <v>114</v>
      </c>
      <c r="D10" s="338">
        <v>84</v>
      </c>
      <c r="E10" s="337">
        <f aca="true" t="shared" si="6" ref="E10:E20">D10/C10*100</f>
        <v>73.68421052631578</v>
      </c>
      <c r="F10" s="338">
        <v>533</v>
      </c>
      <c r="G10" s="338">
        <v>56</v>
      </c>
      <c r="H10" s="338">
        <v>75</v>
      </c>
      <c r="I10" s="339">
        <f t="shared" si="0"/>
        <v>664</v>
      </c>
      <c r="J10" s="338">
        <v>533</v>
      </c>
      <c r="K10" s="340">
        <f aca="true" t="shared" si="7" ref="K10:K19">J10/F10*100</f>
        <v>100</v>
      </c>
      <c r="L10" s="338">
        <v>56</v>
      </c>
      <c r="M10" s="337">
        <f t="shared" si="1"/>
        <v>100</v>
      </c>
      <c r="N10" s="345">
        <v>75</v>
      </c>
      <c r="O10" s="341">
        <f t="shared" si="2"/>
        <v>100</v>
      </c>
      <c r="P10" s="342">
        <f aca="true" t="shared" si="8" ref="P10:P20">J10+L10+N10</f>
        <v>664</v>
      </c>
      <c r="Q10" s="338">
        <v>180</v>
      </c>
      <c r="R10" s="341">
        <f t="shared" si="3"/>
        <v>33.771106941838646</v>
      </c>
      <c r="S10" s="338">
        <v>5</v>
      </c>
      <c r="T10" s="341">
        <f t="shared" si="4"/>
        <v>8.928571428571429</v>
      </c>
      <c r="U10" s="338">
        <v>2</v>
      </c>
      <c r="V10" s="341">
        <f t="shared" si="5"/>
        <v>2.666666666666667</v>
      </c>
      <c r="W10" s="342">
        <f aca="true" t="shared" si="9" ref="W10:W20">+Q10+S10+U10</f>
        <v>187</v>
      </c>
      <c r="X10" s="341">
        <v>2103</v>
      </c>
      <c r="Y10" s="346">
        <v>2103</v>
      </c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  <c r="AN10" s="325"/>
      <c r="AO10" s="325"/>
      <c r="AP10" s="325"/>
      <c r="AQ10" s="325"/>
      <c r="AR10" s="325"/>
      <c r="AS10" s="325"/>
      <c r="AT10" s="325"/>
      <c r="AU10" s="325"/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  <c r="CI10" s="325"/>
      <c r="CJ10" s="325"/>
      <c r="CK10" s="325"/>
      <c r="CL10" s="325"/>
      <c r="CM10" s="325"/>
      <c r="CN10" s="325"/>
      <c r="CO10" s="325"/>
      <c r="CP10" s="325"/>
      <c r="CQ10" s="325"/>
      <c r="CR10" s="325"/>
      <c r="CS10" s="325"/>
      <c r="CT10" s="325"/>
      <c r="CU10" s="325"/>
      <c r="CV10" s="325"/>
      <c r="CW10" s="325"/>
      <c r="CX10" s="325"/>
      <c r="CY10" s="325"/>
      <c r="CZ10" s="325"/>
      <c r="DA10" s="325"/>
      <c r="DB10" s="325"/>
      <c r="DC10" s="325"/>
      <c r="DD10" s="325"/>
      <c r="DE10" s="325"/>
      <c r="DF10" s="325"/>
      <c r="DG10" s="325"/>
      <c r="DH10" s="325"/>
      <c r="DI10" s="325"/>
      <c r="DJ10" s="325"/>
      <c r="DK10" s="325"/>
      <c r="DL10" s="325"/>
      <c r="DM10" s="325"/>
      <c r="DN10" s="325"/>
      <c r="DO10" s="325"/>
      <c r="DP10" s="325"/>
      <c r="DQ10" s="325"/>
      <c r="DR10" s="325"/>
      <c r="DS10" s="325"/>
      <c r="DT10" s="325"/>
      <c r="DU10" s="325"/>
      <c r="DV10" s="325"/>
      <c r="DW10" s="325"/>
      <c r="DX10" s="325"/>
      <c r="DY10" s="325"/>
      <c r="DZ10" s="325"/>
      <c r="EA10" s="325"/>
      <c r="EB10" s="325"/>
      <c r="EC10" s="325"/>
      <c r="ED10" s="325"/>
      <c r="EE10" s="325"/>
      <c r="EF10" s="325"/>
      <c r="EG10" s="325"/>
      <c r="EH10" s="325"/>
      <c r="EI10" s="325"/>
      <c r="EJ10" s="325"/>
      <c r="EK10" s="325"/>
      <c r="EL10" s="325"/>
      <c r="EM10" s="325"/>
      <c r="EN10" s="325"/>
      <c r="EO10" s="325"/>
      <c r="EP10" s="325"/>
      <c r="EQ10" s="325"/>
      <c r="ER10" s="325"/>
      <c r="ES10" s="325"/>
      <c r="ET10" s="325"/>
      <c r="EU10" s="325"/>
      <c r="EV10" s="325"/>
      <c r="EW10" s="325"/>
      <c r="EX10" s="325"/>
      <c r="EY10" s="325"/>
      <c r="EZ10" s="325"/>
      <c r="FA10" s="325"/>
      <c r="FB10" s="325"/>
      <c r="FC10" s="325"/>
      <c r="FD10" s="325"/>
      <c r="FE10" s="325"/>
      <c r="FF10" s="325"/>
      <c r="FG10" s="325"/>
      <c r="FH10" s="325"/>
      <c r="FI10" s="325"/>
      <c r="FJ10" s="325"/>
      <c r="FK10" s="325"/>
      <c r="FL10" s="325"/>
      <c r="FM10" s="325"/>
      <c r="FN10" s="325"/>
      <c r="FO10" s="325"/>
      <c r="FP10" s="325"/>
      <c r="FQ10" s="325"/>
      <c r="FR10" s="325"/>
      <c r="FS10" s="325"/>
      <c r="FT10" s="325"/>
      <c r="FU10" s="325"/>
      <c r="FV10" s="325"/>
      <c r="FW10" s="325"/>
      <c r="FX10" s="325"/>
      <c r="FY10" s="325"/>
      <c r="FZ10" s="325"/>
      <c r="GA10" s="325"/>
      <c r="GB10" s="325"/>
      <c r="GC10" s="325"/>
      <c r="GD10" s="325"/>
      <c r="GE10" s="325"/>
      <c r="GF10" s="325"/>
      <c r="GG10" s="325"/>
      <c r="GH10" s="325"/>
      <c r="GI10" s="325"/>
      <c r="GJ10" s="325"/>
      <c r="GK10" s="325"/>
      <c r="GL10" s="325"/>
      <c r="GM10" s="325"/>
      <c r="GN10" s="325"/>
      <c r="GO10" s="325"/>
      <c r="GP10" s="325"/>
      <c r="GQ10" s="325"/>
      <c r="GR10" s="325"/>
      <c r="GS10" s="325"/>
      <c r="GT10" s="325"/>
      <c r="GU10" s="325"/>
      <c r="GV10" s="325"/>
      <c r="GW10" s="325"/>
      <c r="GX10" s="325"/>
      <c r="GY10" s="325"/>
      <c r="GZ10" s="325"/>
      <c r="HA10" s="325"/>
      <c r="HB10" s="325"/>
      <c r="HC10" s="325"/>
      <c r="HD10" s="325"/>
      <c r="HE10" s="325"/>
      <c r="HF10" s="325"/>
      <c r="HG10" s="325"/>
      <c r="HH10" s="325"/>
      <c r="HI10" s="325"/>
      <c r="HJ10" s="325"/>
      <c r="HK10" s="325"/>
      <c r="HL10" s="325"/>
      <c r="HM10" s="325"/>
      <c r="HN10" s="325"/>
      <c r="HO10" s="325"/>
      <c r="HP10" s="325"/>
      <c r="HQ10" s="325"/>
      <c r="HR10" s="325"/>
      <c r="HS10" s="325"/>
      <c r="HT10" s="325"/>
      <c r="HU10" s="325"/>
      <c r="HV10" s="325"/>
      <c r="HW10" s="325"/>
      <c r="HX10" s="325"/>
      <c r="HY10" s="325"/>
      <c r="HZ10" s="325"/>
      <c r="IA10" s="325"/>
      <c r="IB10" s="325"/>
      <c r="IC10" s="325"/>
      <c r="ID10" s="325"/>
      <c r="IE10" s="325"/>
      <c r="IF10" s="325"/>
      <c r="IG10" s="325"/>
      <c r="IH10" s="325"/>
      <c r="II10" s="325"/>
      <c r="IJ10" s="325"/>
      <c r="IK10" s="325"/>
      <c r="IL10" s="325"/>
      <c r="IM10" s="325"/>
      <c r="IN10" s="325"/>
      <c r="IO10" s="325"/>
      <c r="IP10" s="325"/>
      <c r="IQ10" s="325"/>
      <c r="IR10" s="325"/>
      <c r="IS10" s="325"/>
      <c r="IT10" s="325"/>
      <c r="IU10" s="325"/>
      <c r="IV10" s="325"/>
    </row>
    <row r="11" spans="1:256" s="52" customFormat="1" ht="27.75" customHeight="1" thickBot="1">
      <c r="A11" s="323">
        <v>3</v>
      </c>
      <c r="B11" s="324" t="s">
        <v>9</v>
      </c>
      <c r="C11" s="338">
        <v>97</v>
      </c>
      <c r="D11" s="338">
        <v>60</v>
      </c>
      <c r="E11" s="337">
        <f t="shared" si="6"/>
        <v>61.855670103092784</v>
      </c>
      <c r="F11" s="338">
        <v>1075</v>
      </c>
      <c r="G11" s="338">
        <v>53</v>
      </c>
      <c r="H11" s="338">
        <v>91</v>
      </c>
      <c r="I11" s="339">
        <f t="shared" si="0"/>
        <v>1219</v>
      </c>
      <c r="J11" s="338">
        <v>592</v>
      </c>
      <c r="K11" s="340">
        <f t="shared" si="7"/>
        <v>55.06976744186046</v>
      </c>
      <c r="L11" s="338">
        <v>20</v>
      </c>
      <c r="M11" s="337">
        <f t="shared" si="1"/>
        <v>37.735849056603776</v>
      </c>
      <c r="N11" s="345">
        <v>22</v>
      </c>
      <c r="O11" s="341">
        <f t="shared" si="2"/>
        <v>24.175824175824175</v>
      </c>
      <c r="P11" s="342">
        <f t="shared" si="8"/>
        <v>634</v>
      </c>
      <c r="Q11" s="338">
        <v>4</v>
      </c>
      <c r="R11" s="341">
        <f t="shared" si="3"/>
        <v>0.6756756756756757</v>
      </c>
      <c r="S11" s="347">
        <v>0</v>
      </c>
      <c r="T11" s="341">
        <f t="shared" si="4"/>
        <v>0</v>
      </c>
      <c r="U11" s="347">
        <v>0</v>
      </c>
      <c r="V11" s="341">
        <f t="shared" si="5"/>
        <v>0</v>
      </c>
      <c r="W11" s="342">
        <f t="shared" si="9"/>
        <v>4</v>
      </c>
      <c r="X11" s="348">
        <v>40</v>
      </c>
      <c r="Y11" s="349">
        <v>40</v>
      </c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  <c r="IQ11" s="325"/>
      <c r="IR11" s="325"/>
      <c r="IS11" s="325"/>
      <c r="IT11" s="325"/>
      <c r="IU11" s="325"/>
      <c r="IV11" s="325"/>
    </row>
    <row r="12" spans="1:256" s="36" customFormat="1" ht="25.5" customHeight="1" thickBot="1">
      <c r="A12" s="323">
        <v>4</v>
      </c>
      <c r="B12" s="324" t="s">
        <v>8</v>
      </c>
      <c r="C12" s="338">
        <v>97</v>
      </c>
      <c r="D12" s="338">
        <v>91</v>
      </c>
      <c r="E12" s="337">
        <f t="shared" si="6"/>
        <v>93.81443298969072</v>
      </c>
      <c r="F12" s="338">
        <v>1228</v>
      </c>
      <c r="G12" s="338">
        <v>63</v>
      </c>
      <c r="H12" s="338">
        <v>195</v>
      </c>
      <c r="I12" s="339">
        <f t="shared" si="0"/>
        <v>1486</v>
      </c>
      <c r="J12" s="338">
        <v>1315</v>
      </c>
      <c r="K12" s="340">
        <f t="shared" si="7"/>
        <v>107.08469055374592</v>
      </c>
      <c r="L12" s="338">
        <v>40</v>
      </c>
      <c r="M12" s="337">
        <f t="shared" si="1"/>
        <v>63.49206349206349</v>
      </c>
      <c r="N12" s="345">
        <v>152</v>
      </c>
      <c r="O12" s="341">
        <f t="shared" si="2"/>
        <v>77.94871794871796</v>
      </c>
      <c r="P12" s="342">
        <f t="shared" si="8"/>
        <v>1507</v>
      </c>
      <c r="Q12" s="338">
        <v>0</v>
      </c>
      <c r="R12" s="341">
        <f t="shared" si="3"/>
        <v>0</v>
      </c>
      <c r="S12" s="338">
        <v>0</v>
      </c>
      <c r="T12" s="341">
        <f t="shared" si="4"/>
        <v>0</v>
      </c>
      <c r="U12" s="338">
        <v>0</v>
      </c>
      <c r="V12" s="341">
        <f t="shared" si="5"/>
        <v>0</v>
      </c>
      <c r="W12" s="342">
        <f t="shared" si="9"/>
        <v>0</v>
      </c>
      <c r="X12" s="348">
        <v>0</v>
      </c>
      <c r="Y12" s="349">
        <v>0</v>
      </c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325"/>
      <c r="AO12" s="325"/>
      <c r="AP12" s="325"/>
      <c r="AQ12" s="325"/>
      <c r="AR12" s="325"/>
      <c r="AS12" s="325"/>
      <c r="AT12" s="325"/>
      <c r="AU12" s="325"/>
      <c r="AV12" s="325"/>
      <c r="AW12" s="325"/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  <c r="CI12" s="325"/>
      <c r="CJ12" s="325"/>
      <c r="CK12" s="325"/>
      <c r="CL12" s="325"/>
      <c r="CM12" s="325"/>
      <c r="CN12" s="325"/>
      <c r="CO12" s="325"/>
      <c r="CP12" s="325"/>
      <c r="CQ12" s="325"/>
      <c r="CR12" s="325"/>
      <c r="CS12" s="325"/>
      <c r="CT12" s="325"/>
      <c r="CU12" s="325"/>
      <c r="CV12" s="325"/>
      <c r="CW12" s="325"/>
      <c r="CX12" s="325"/>
      <c r="CY12" s="325"/>
      <c r="CZ12" s="325"/>
      <c r="DA12" s="325"/>
      <c r="DB12" s="325"/>
      <c r="DC12" s="325"/>
      <c r="DD12" s="325"/>
      <c r="DE12" s="325"/>
      <c r="DF12" s="325"/>
      <c r="DG12" s="325"/>
      <c r="DH12" s="325"/>
      <c r="DI12" s="325"/>
      <c r="DJ12" s="325"/>
      <c r="DK12" s="325"/>
      <c r="DL12" s="325"/>
      <c r="DM12" s="325"/>
      <c r="DN12" s="325"/>
      <c r="DO12" s="325"/>
      <c r="DP12" s="325"/>
      <c r="DQ12" s="325"/>
      <c r="DR12" s="325"/>
      <c r="DS12" s="325"/>
      <c r="DT12" s="325"/>
      <c r="DU12" s="325"/>
      <c r="DV12" s="325"/>
      <c r="DW12" s="325"/>
      <c r="DX12" s="325"/>
      <c r="DY12" s="325"/>
      <c r="DZ12" s="325"/>
      <c r="EA12" s="325"/>
      <c r="EB12" s="325"/>
      <c r="EC12" s="325"/>
      <c r="ED12" s="325"/>
      <c r="EE12" s="325"/>
      <c r="EF12" s="325"/>
      <c r="EG12" s="325"/>
      <c r="EH12" s="325"/>
      <c r="EI12" s="325"/>
      <c r="EJ12" s="325"/>
      <c r="EK12" s="325"/>
      <c r="EL12" s="325"/>
      <c r="EM12" s="325"/>
      <c r="EN12" s="325"/>
      <c r="EO12" s="325"/>
      <c r="EP12" s="325"/>
      <c r="EQ12" s="325"/>
      <c r="ER12" s="325"/>
      <c r="ES12" s="325"/>
      <c r="ET12" s="325"/>
      <c r="EU12" s="325"/>
      <c r="EV12" s="325"/>
      <c r="EW12" s="325"/>
      <c r="EX12" s="325"/>
      <c r="EY12" s="325"/>
      <c r="EZ12" s="325"/>
      <c r="FA12" s="325"/>
      <c r="FB12" s="325"/>
      <c r="FC12" s="325"/>
      <c r="FD12" s="325"/>
      <c r="FE12" s="325"/>
      <c r="FF12" s="325"/>
      <c r="FG12" s="325"/>
      <c r="FH12" s="325"/>
      <c r="FI12" s="325"/>
      <c r="FJ12" s="325"/>
      <c r="FK12" s="325"/>
      <c r="FL12" s="325"/>
      <c r="FM12" s="325"/>
      <c r="FN12" s="325"/>
      <c r="FO12" s="325"/>
      <c r="FP12" s="325"/>
      <c r="FQ12" s="325"/>
      <c r="FR12" s="325"/>
      <c r="FS12" s="325"/>
      <c r="FT12" s="325"/>
      <c r="FU12" s="325"/>
      <c r="FV12" s="325"/>
      <c r="FW12" s="325"/>
      <c r="FX12" s="325"/>
      <c r="FY12" s="325"/>
      <c r="FZ12" s="325"/>
      <c r="GA12" s="325"/>
      <c r="GB12" s="325"/>
      <c r="GC12" s="325"/>
      <c r="GD12" s="325"/>
      <c r="GE12" s="325"/>
      <c r="GF12" s="325"/>
      <c r="GG12" s="325"/>
      <c r="GH12" s="325"/>
      <c r="GI12" s="325"/>
      <c r="GJ12" s="325"/>
      <c r="GK12" s="325"/>
      <c r="GL12" s="325"/>
      <c r="GM12" s="325"/>
      <c r="GN12" s="325"/>
      <c r="GO12" s="325"/>
      <c r="GP12" s="325"/>
      <c r="GQ12" s="325"/>
      <c r="GR12" s="325"/>
      <c r="GS12" s="325"/>
      <c r="GT12" s="325"/>
      <c r="GU12" s="325"/>
      <c r="GV12" s="325"/>
      <c r="GW12" s="325"/>
      <c r="GX12" s="325"/>
      <c r="GY12" s="325"/>
      <c r="GZ12" s="325"/>
      <c r="HA12" s="325"/>
      <c r="HB12" s="325"/>
      <c r="HC12" s="325"/>
      <c r="HD12" s="325"/>
      <c r="HE12" s="325"/>
      <c r="HF12" s="325"/>
      <c r="HG12" s="325"/>
      <c r="HH12" s="325"/>
      <c r="HI12" s="325"/>
      <c r="HJ12" s="325"/>
      <c r="HK12" s="325"/>
      <c r="HL12" s="325"/>
      <c r="HM12" s="325"/>
      <c r="HN12" s="325"/>
      <c r="HO12" s="325"/>
      <c r="HP12" s="325"/>
      <c r="HQ12" s="325"/>
      <c r="HR12" s="325"/>
      <c r="HS12" s="325"/>
      <c r="HT12" s="325"/>
      <c r="HU12" s="325"/>
      <c r="HV12" s="325"/>
      <c r="HW12" s="325"/>
      <c r="HX12" s="325"/>
      <c r="HY12" s="325"/>
      <c r="HZ12" s="325"/>
      <c r="IA12" s="325"/>
      <c r="IB12" s="325"/>
      <c r="IC12" s="325"/>
      <c r="ID12" s="325"/>
      <c r="IE12" s="325"/>
      <c r="IF12" s="325"/>
      <c r="IG12" s="325"/>
      <c r="IH12" s="325"/>
      <c r="II12" s="325"/>
      <c r="IJ12" s="325"/>
      <c r="IK12" s="325"/>
      <c r="IL12" s="325"/>
      <c r="IM12" s="325"/>
      <c r="IN12" s="325"/>
      <c r="IO12" s="325"/>
      <c r="IP12" s="325"/>
      <c r="IQ12" s="325"/>
      <c r="IR12" s="325"/>
      <c r="IS12" s="325"/>
      <c r="IT12" s="325"/>
      <c r="IU12" s="325"/>
      <c r="IV12" s="325"/>
    </row>
    <row r="13" spans="1:256" ht="31.5" customHeight="1" thickBot="1">
      <c r="A13" s="323">
        <v>5</v>
      </c>
      <c r="B13" s="324" t="s">
        <v>7</v>
      </c>
      <c r="C13" s="350">
        <v>92</v>
      </c>
      <c r="D13" s="350">
        <v>57</v>
      </c>
      <c r="E13" s="337">
        <f t="shared" si="6"/>
        <v>61.95652173913043</v>
      </c>
      <c r="F13" s="350">
        <v>710</v>
      </c>
      <c r="G13" s="350">
        <v>43</v>
      </c>
      <c r="H13" s="350">
        <v>35</v>
      </c>
      <c r="I13" s="339">
        <f t="shared" si="0"/>
        <v>788</v>
      </c>
      <c r="J13" s="350">
        <v>261</v>
      </c>
      <c r="K13" s="340">
        <f t="shared" si="7"/>
        <v>36.76056338028169</v>
      </c>
      <c r="L13" s="350">
        <v>3</v>
      </c>
      <c r="M13" s="337">
        <f t="shared" si="1"/>
        <v>6.976744186046512</v>
      </c>
      <c r="N13" s="350">
        <v>4</v>
      </c>
      <c r="O13" s="341">
        <f t="shared" si="2"/>
        <v>11.428571428571429</v>
      </c>
      <c r="P13" s="342">
        <f t="shared" si="8"/>
        <v>268</v>
      </c>
      <c r="Q13" s="350">
        <v>1</v>
      </c>
      <c r="R13" s="341">
        <f t="shared" si="3"/>
        <v>0.38314176245210724</v>
      </c>
      <c r="S13" s="350"/>
      <c r="T13" s="341">
        <f t="shared" si="4"/>
        <v>0</v>
      </c>
      <c r="U13" s="350"/>
      <c r="V13" s="341">
        <f t="shared" si="5"/>
        <v>0</v>
      </c>
      <c r="W13" s="342">
        <f t="shared" si="9"/>
        <v>1</v>
      </c>
      <c r="X13" s="351">
        <v>10</v>
      </c>
      <c r="Y13" s="349">
        <v>10</v>
      </c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325"/>
      <c r="AO13" s="325"/>
      <c r="AP13" s="325"/>
      <c r="AQ13" s="325"/>
      <c r="AR13" s="325"/>
      <c r="AS13" s="325"/>
      <c r="AT13" s="325"/>
      <c r="AU13" s="325"/>
      <c r="AV13" s="325"/>
      <c r="AW13" s="325"/>
      <c r="AX13" s="325"/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325"/>
      <c r="DA13" s="325"/>
      <c r="DB13" s="325"/>
      <c r="DC13" s="325"/>
      <c r="DD13" s="325"/>
      <c r="DE13" s="325"/>
      <c r="DF13" s="325"/>
      <c r="DG13" s="325"/>
      <c r="DH13" s="325"/>
      <c r="DI13" s="325"/>
      <c r="DJ13" s="325"/>
      <c r="DK13" s="325"/>
      <c r="DL13" s="325"/>
      <c r="DM13" s="325"/>
      <c r="DN13" s="325"/>
      <c r="DO13" s="325"/>
      <c r="DP13" s="325"/>
      <c r="DQ13" s="325"/>
      <c r="DR13" s="325"/>
      <c r="DS13" s="325"/>
      <c r="DT13" s="325"/>
      <c r="DU13" s="325"/>
      <c r="DV13" s="325"/>
      <c r="DW13" s="325"/>
      <c r="DX13" s="325"/>
      <c r="DY13" s="325"/>
      <c r="DZ13" s="325"/>
      <c r="EA13" s="325"/>
      <c r="EB13" s="325"/>
      <c r="EC13" s="325"/>
      <c r="ED13" s="325"/>
      <c r="EE13" s="325"/>
      <c r="EF13" s="325"/>
      <c r="EG13" s="325"/>
      <c r="EH13" s="325"/>
      <c r="EI13" s="325"/>
      <c r="EJ13" s="325"/>
      <c r="EK13" s="325"/>
      <c r="EL13" s="325"/>
      <c r="EM13" s="325"/>
      <c r="EN13" s="325"/>
      <c r="EO13" s="325"/>
      <c r="EP13" s="325"/>
      <c r="EQ13" s="325"/>
      <c r="ER13" s="325"/>
      <c r="ES13" s="325"/>
      <c r="ET13" s="325"/>
      <c r="EU13" s="325"/>
      <c r="EV13" s="325"/>
      <c r="EW13" s="325"/>
      <c r="EX13" s="325"/>
      <c r="EY13" s="325"/>
      <c r="EZ13" s="325"/>
      <c r="FA13" s="325"/>
      <c r="FB13" s="325"/>
      <c r="FC13" s="325"/>
      <c r="FD13" s="325"/>
      <c r="FE13" s="325"/>
      <c r="FF13" s="325"/>
      <c r="FG13" s="325"/>
      <c r="FH13" s="325"/>
      <c r="FI13" s="325"/>
      <c r="FJ13" s="325"/>
      <c r="FK13" s="325"/>
      <c r="FL13" s="325"/>
      <c r="FM13" s="325"/>
      <c r="FN13" s="325"/>
      <c r="FO13" s="325"/>
      <c r="FP13" s="325"/>
      <c r="FQ13" s="325"/>
      <c r="FR13" s="325"/>
      <c r="FS13" s="325"/>
      <c r="FT13" s="325"/>
      <c r="FU13" s="325"/>
      <c r="FV13" s="325"/>
      <c r="FW13" s="325"/>
      <c r="FX13" s="325"/>
      <c r="FY13" s="325"/>
      <c r="FZ13" s="325"/>
      <c r="GA13" s="325"/>
      <c r="GB13" s="325"/>
      <c r="GC13" s="325"/>
      <c r="GD13" s="325"/>
      <c r="GE13" s="325"/>
      <c r="GF13" s="325"/>
      <c r="GG13" s="325"/>
      <c r="GH13" s="325"/>
      <c r="GI13" s="325"/>
      <c r="GJ13" s="325"/>
      <c r="GK13" s="325"/>
      <c r="GL13" s="325"/>
      <c r="GM13" s="325"/>
      <c r="GN13" s="325"/>
      <c r="GO13" s="325"/>
      <c r="GP13" s="325"/>
      <c r="GQ13" s="325"/>
      <c r="GR13" s="325"/>
      <c r="GS13" s="325"/>
      <c r="GT13" s="325"/>
      <c r="GU13" s="325"/>
      <c r="GV13" s="325"/>
      <c r="GW13" s="325"/>
      <c r="GX13" s="325"/>
      <c r="GY13" s="325"/>
      <c r="GZ13" s="325"/>
      <c r="HA13" s="325"/>
      <c r="HB13" s="325"/>
      <c r="HC13" s="325"/>
      <c r="HD13" s="325"/>
      <c r="HE13" s="325"/>
      <c r="HF13" s="325"/>
      <c r="HG13" s="325"/>
      <c r="HH13" s="325"/>
      <c r="HI13" s="325"/>
      <c r="HJ13" s="325"/>
      <c r="HK13" s="325"/>
      <c r="HL13" s="325"/>
      <c r="HM13" s="325"/>
      <c r="HN13" s="325"/>
      <c r="HO13" s="325"/>
      <c r="HP13" s="325"/>
      <c r="HQ13" s="325"/>
      <c r="HR13" s="325"/>
      <c r="HS13" s="325"/>
      <c r="HT13" s="325"/>
      <c r="HU13" s="325"/>
      <c r="HV13" s="325"/>
      <c r="HW13" s="325"/>
      <c r="HX13" s="325"/>
      <c r="HY13" s="325"/>
      <c r="HZ13" s="325"/>
      <c r="IA13" s="325"/>
      <c r="IB13" s="325"/>
      <c r="IC13" s="325"/>
      <c r="ID13" s="325"/>
      <c r="IE13" s="325"/>
      <c r="IF13" s="325"/>
      <c r="IG13" s="325"/>
      <c r="IH13" s="325"/>
      <c r="II13" s="325"/>
      <c r="IJ13" s="325"/>
      <c r="IK13" s="325"/>
      <c r="IL13" s="325"/>
      <c r="IM13" s="325"/>
      <c r="IN13" s="325"/>
      <c r="IO13" s="325"/>
      <c r="IP13" s="325"/>
      <c r="IQ13" s="325"/>
      <c r="IR13" s="325"/>
      <c r="IS13" s="325"/>
      <c r="IT13" s="325"/>
      <c r="IU13" s="325"/>
      <c r="IV13" s="325"/>
    </row>
    <row r="14" spans="1:256" s="41" customFormat="1" ht="24.75" customHeight="1" thickBot="1">
      <c r="A14" s="323">
        <v>6</v>
      </c>
      <c r="B14" s="322" t="s">
        <v>6</v>
      </c>
      <c r="C14" s="336">
        <v>113</v>
      </c>
      <c r="D14" s="336">
        <v>57</v>
      </c>
      <c r="E14" s="337">
        <f t="shared" si="6"/>
        <v>50.442477876106196</v>
      </c>
      <c r="F14" s="336">
        <v>2055</v>
      </c>
      <c r="G14" s="336">
        <v>124</v>
      </c>
      <c r="H14" s="336">
        <v>190</v>
      </c>
      <c r="I14" s="339">
        <f t="shared" si="0"/>
        <v>2369</v>
      </c>
      <c r="J14" s="336">
        <v>517</v>
      </c>
      <c r="K14" s="340">
        <f t="shared" si="7"/>
        <v>25.158150851581507</v>
      </c>
      <c r="L14" s="352">
        <v>31</v>
      </c>
      <c r="M14" s="337">
        <f t="shared" si="1"/>
        <v>25</v>
      </c>
      <c r="N14" s="352">
        <v>42</v>
      </c>
      <c r="O14" s="341">
        <f t="shared" si="2"/>
        <v>22.105263157894736</v>
      </c>
      <c r="P14" s="342">
        <f t="shared" si="8"/>
        <v>590</v>
      </c>
      <c r="Q14" s="352">
        <v>18</v>
      </c>
      <c r="R14" s="341">
        <f t="shared" si="3"/>
        <v>3.481624758220503</v>
      </c>
      <c r="S14" s="338">
        <v>4</v>
      </c>
      <c r="T14" s="341">
        <f t="shared" si="4"/>
        <v>12.903225806451612</v>
      </c>
      <c r="U14" s="338">
        <v>0</v>
      </c>
      <c r="V14" s="341">
        <f t="shared" si="5"/>
        <v>0</v>
      </c>
      <c r="W14" s="342">
        <f t="shared" si="9"/>
        <v>22</v>
      </c>
      <c r="X14" s="348">
        <v>125</v>
      </c>
      <c r="Y14" s="349">
        <v>125</v>
      </c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  <c r="CI14" s="325"/>
      <c r="CJ14" s="325"/>
      <c r="CK14" s="325"/>
      <c r="CL14" s="325"/>
      <c r="CM14" s="325"/>
      <c r="CN14" s="325"/>
      <c r="CO14" s="325"/>
      <c r="CP14" s="325"/>
      <c r="CQ14" s="325"/>
      <c r="CR14" s="325"/>
      <c r="CS14" s="325"/>
      <c r="CT14" s="325"/>
      <c r="CU14" s="325"/>
      <c r="CV14" s="325"/>
      <c r="CW14" s="325"/>
      <c r="CX14" s="325"/>
      <c r="CY14" s="325"/>
      <c r="CZ14" s="325"/>
      <c r="DA14" s="325"/>
      <c r="DB14" s="325"/>
      <c r="DC14" s="325"/>
      <c r="DD14" s="325"/>
      <c r="DE14" s="325"/>
      <c r="DF14" s="325"/>
      <c r="DG14" s="325"/>
      <c r="DH14" s="325"/>
      <c r="DI14" s="325"/>
      <c r="DJ14" s="325"/>
      <c r="DK14" s="325"/>
      <c r="DL14" s="325"/>
      <c r="DM14" s="325"/>
      <c r="DN14" s="325"/>
      <c r="DO14" s="325"/>
      <c r="DP14" s="325"/>
      <c r="DQ14" s="325"/>
      <c r="DR14" s="325"/>
      <c r="DS14" s="325"/>
      <c r="DT14" s="325"/>
      <c r="DU14" s="325"/>
      <c r="DV14" s="325"/>
      <c r="DW14" s="325"/>
      <c r="DX14" s="325"/>
      <c r="DY14" s="325"/>
      <c r="DZ14" s="325"/>
      <c r="EA14" s="325"/>
      <c r="EB14" s="325"/>
      <c r="EC14" s="325"/>
      <c r="ED14" s="325"/>
      <c r="EE14" s="325"/>
      <c r="EF14" s="325"/>
      <c r="EG14" s="325"/>
      <c r="EH14" s="325"/>
      <c r="EI14" s="325"/>
      <c r="EJ14" s="325"/>
      <c r="EK14" s="325"/>
      <c r="EL14" s="325"/>
      <c r="EM14" s="325"/>
      <c r="EN14" s="325"/>
      <c r="EO14" s="325"/>
      <c r="EP14" s="325"/>
      <c r="EQ14" s="325"/>
      <c r="ER14" s="325"/>
      <c r="ES14" s="325"/>
      <c r="ET14" s="325"/>
      <c r="EU14" s="325"/>
      <c r="EV14" s="325"/>
      <c r="EW14" s="325"/>
      <c r="EX14" s="325"/>
      <c r="EY14" s="325"/>
      <c r="EZ14" s="325"/>
      <c r="FA14" s="325"/>
      <c r="FB14" s="325"/>
      <c r="FC14" s="325"/>
      <c r="FD14" s="325"/>
      <c r="FE14" s="325"/>
      <c r="FF14" s="325"/>
      <c r="FG14" s="325"/>
      <c r="FH14" s="325"/>
      <c r="FI14" s="325"/>
      <c r="FJ14" s="325"/>
      <c r="FK14" s="325"/>
      <c r="FL14" s="325"/>
      <c r="FM14" s="325"/>
      <c r="FN14" s="325"/>
      <c r="FO14" s="325"/>
      <c r="FP14" s="325"/>
      <c r="FQ14" s="325"/>
      <c r="FR14" s="325"/>
      <c r="FS14" s="325"/>
      <c r="FT14" s="325"/>
      <c r="FU14" s="325"/>
      <c r="FV14" s="325"/>
      <c r="FW14" s="325"/>
      <c r="FX14" s="325"/>
      <c r="FY14" s="325"/>
      <c r="FZ14" s="325"/>
      <c r="GA14" s="325"/>
      <c r="GB14" s="325"/>
      <c r="GC14" s="325"/>
      <c r="GD14" s="325"/>
      <c r="GE14" s="325"/>
      <c r="GF14" s="325"/>
      <c r="GG14" s="325"/>
      <c r="GH14" s="325"/>
      <c r="GI14" s="325"/>
      <c r="GJ14" s="325"/>
      <c r="GK14" s="325"/>
      <c r="GL14" s="325"/>
      <c r="GM14" s="325"/>
      <c r="GN14" s="325"/>
      <c r="GO14" s="325"/>
      <c r="GP14" s="325"/>
      <c r="GQ14" s="325"/>
      <c r="GR14" s="325"/>
      <c r="GS14" s="325"/>
      <c r="GT14" s="325"/>
      <c r="GU14" s="325"/>
      <c r="GV14" s="325"/>
      <c r="GW14" s="325"/>
      <c r="GX14" s="325"/>
      <c r="GY14" s="325"/>
      <c r="GZ14" s="325"/>
      <c r="HA14" s="325"/>
      <c r="HB14" s="325"/>
      <c r="HC14" s="325"/>
      <c r="HD14" s="325"/>
      <c r="HE14" s="325"/>
      <c r="HF14" s="325"/>
      <c r="HG14" s="325"/>
      <c r="HH14" s="325"/>
      <c r="HI14" s="325"/>
      <c r="HJ14" s="325"/>
      <c r="HK14" s="325"/>
      <c r="HL14" s="325"/>
      <c r="HM14" s="325"/>
      <c r="HN14" s="325"/>
      <c r="HO14" s="325"/>
      <c r="HP14" s="325"/>
      <c r="HQ14" s="325"/>
      <c r="HR14" s="325"/>
      <c r="HS14" s="325"/>
      <c r="HT14" s="325"/>
      <c r="HU14" s="325"/>
      <c r="HV14" s="325"/>
      <c r="HW14" s="325"/>
      <c r="HX14" s="325"/>
      <c r="HY14" s="325"/>
      <c r="HZ14" s="325"/>
      <c r="IA14" s="325"/>
      <c r="IB14" s="325"/>
      <c r="IC14" s="325"/>
      <c r="ID14" s="325"/>
      <c r="IE14" s="325"/>
      <c r="IF14" s="325"/>
      <c r="IG14" s="325"/>
      <c r="IH14" s="325"/>
      <c r="II14" s="325"/>
      <c r="IJ14" s="325"/>
      <c r="IK14" s="325"/>
      <c r="IL14" s="325"/>
      <c r="IM14" s="325"/>
      <c r="IN14" s="325"/>
      <c r="IO14" s="325"/>
      <c r="IP14" s="325"/>
      <c r="IQ14" s="325"/>
      <c r="IR14" s="325"/>
      <c r="IS14" s="325"/>
      <c r="IT14" s="325"/>
      <c r="IU14" s="325"/>
      <c r="IV14" s="325"/>
    </row>
    <row r="15" spans="1:256" ht="25.5" customHeight="1" thickBot="1">
      <c r="A15" s="323">
        <v>7</v>
      </c>
      <c r="B15" s="322" t="s">
        <v>5</v>
      </c>
      <c r="C15" s="336">
        <v>67</v>
      </c>
      <c r="D15" s="336">
        <v>50</v>
      </c>
      <c r="E15" s="337">
        <f t="shared" si="6"/>
        <v>74.6268656716418</v>
      </c>
      <c r="F15" s="338">
        <v>1431</v>
      </c>
      <c r="G15" s="338">
        <v>179</v>
      </c>
      <c r="H15" s="338">
        <v>188</v>
      </c>
      <c r="I15" s="339">
        <f t="shared" si="0"/>
        <v>1798</v>
      </c>
      <c r="J15" s="338">
        <v>525</v>
      </c>
      <c r="K15" s="340">
        <f t="shared" si="7"/>
        <v>36.68763102725367</v>
      </c>
      <c r="L15" s="338">
        <v>98</v>
      </c>
      <c r="M15" s="337">
        <f t="shared" si="1"/>
        <v>54.7486033519553</v>
      </c>
      <c r="N15" s="338">
        <v>28</v>
      </c>
      <c r="O15" s="341">
        <f t="shared" si="2"/>
        <v>14.893617021276595</v>
      </c>
      <c r="P15" s="342">
        <f t="shared" si="8"/>
        <v>651</v>
      </c>
      <c r="Q15" s="338">
        <v>21</v>
      </c>
      <c r="R15" s="341">
        <f t="shared" si="3"/>
        <v>4</v>
      </c>
      <c r="S15" s="338">
        <v>6</v>
      </c>
      <c r="T15" s="341">
        <f t="shared" si="4"/>
        <v>6.122448979591836</v>
      </c>
      <c r="U15" s="338">
        <v>0</v>
      </c>
      <c r="V15" s="341">
        <f t="shared" si="5"/>
        <v>0</v>
      </c>
      <c r="W15" s="342">
        <f t="shared" si="9"/>
        <v>27</v>
      </c>
      <c r="X15" s="348">
        <v>260</v>
      </c>
      <c r="Y15" s="349">
        <v>260</v>
      </c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  <c r="AN15" s="325"/>
      <c r="AO15" s="325"/>
      <c r="AP15" s="325"/>
      <c r="AQ15" s="325"/>
      <c r="AR15" s="325"/>
      <c r="AS15" s="325"/>
      <c r="AT15" s="325"/>
      <c r="AU15" s="325"/>
      <c r="AV15" s="325"/>
      <c r="AW15" s="325"/>
      <c r="AX15" s="325"/>
      <c r="AY15" s="325"/>
      <c r="AZ15" s="325"/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325"/>
      <c r="DA15" s="325"/>
      <c r="DB15" s="325"/>
      <c r="DC15" s="325"/>
      <c r="DD15" s="325"/>
      <c r="DE15" s="325"/>
      <c r="DF15" s="325"/>
      <c r="DG15" s="325"/>
      <c r="DH15" s="325"/>
      <c r="DI15" s="325"/>
      <c r="DJ15" s="325"/>
      <c r="DK15" s="325"/>
      <c r="DL15" s="325"/>
      <c r="DM15" s="325"/>
      <c r="DN15" s="325"/>
      <c r="DO15" s="325"/>
      <c r="DP15" s="325"/>
      <c r="DQ15" s="325"/>
      <c r="DR15" s="325"/>
      <c r="DS15" s="325"/>
      <c r="DT15" s="325"/>
      <c r="DU15" s="325"/>
      <c r="DV15" s="325"/>
      <c r="DW15" s="325"/>
      <c r="DX15" s="325"/>
      <c r="DY15" s="325"/>
      <c r="DZ15" s="325"/>
      <c r="EA15" s="325"/>
      <c r="EB15" s="325"/>
      <c r="EC15" s="325"/>
      <c r="ED15" s="325"/>
      <c r="EE15" s="325"/>
      <c r="EF15" s="325"/>
      <c r="EG15" s="325"/>
      <c r="EH15" s="325"/>
      <c r="EI15" s="325"/>
      <c r="EJ15" s="325"/>
      <c r="EK15" s="325"/>
      <c r="EL15" s="325"/>
      <c r="EM15" s="325"/>
      <c r="EN15" s="325"/>
      <c r="EO15" s="325"/>
      <c r="EP15" s="325"/>
      <c r="EQ15" s="325"/>
      <c r="ER15" s="325"/>
      <c r="ES15" s="325"/>
      <c r="ET15" s="325"/>
      <c r="EU15" s="325"/>
      <c r="EV15" s="325"/>
      <c r="EW15" s="325"/>
      <c r="EX15" s="325"/>
      <c r="EY15" s="325"/>
      <c r="EZ15" s="325"/>
      <c r="FA15" s="325"/>
      <c r="FB15" s="325"/>
      <c r="FC15" s="325"/>
      <c r="FD15" s="325"/>
      <c r="FE15" s="325"/>
      <c r="FF15" s="325"/>
      <c r="FG15" s="325"/>
      <c r="FH15" s="325"/>
      <c r="FI15" s="325"/>
      <c r="FJ15" s="325"/>
      <c r="FK15" s="325"/>
      <c r="FL15" s="325"/>
      <c r="FM15" s="325"/>
      <c r="FN15" s="325"/>
      <c r="FO15" s="325"/>
      <c r="FP15" s="325"/>
      <c r="FQ15" s="325"/>
      <c r="FR15" s="325"/>
      <c r="FS15" s="325"/>
      <c r="FT15" s="325"/>
      <c r="FU15" s="325"/>
      <c r="FV15" s="325"/>
      <c r="FW15" s="325"/>
      <c r="FX15" s="325"/>
      <c r="FY15" s="325"/>
      <c r="FZ15" s="325"/>
      <c r="GA15" s="325"/>
      <c r="GB15" s="325"/>
      <c r="GC15" s="325"/>
      <c r="GD15" s="325"/>
      <c r="GE15" s="325"/>
      <c r="GF15" s="325"/>
      <c r="GG15" s="325"/>
      <c r="GH15" s="325"/>
      <c r="GI15" s="325"/>
      <c r="GJ15" s="325"/>
      <c r="GK15" s="325"/>
      <c r="GL15" s="325"/>
      <c r="GM15" s="325"/>
      <c r="GN15" s="325"/>
      <c r="GO15" s="325"/>
      <c r="GP15" s="325"/>
      <c r="GQ15" s="325"/>
      <c r="GR15" s="325"/>
      <c r="GS15" s="325"/>
      <c r="GT15" s="325"/>
      <c r="GU15" s="325"/>
      <c r="GV15" s="325"/>
      <c r="GW15" s="325"/>
      <c r="GX15" s="325"/>
      <c r="GY15" s="325"/>
      <c r="GZ15" s="325"/>
      <c r="HA15" s="325"/>
      <c r="HB15" s="325"/>
      <c r="HC15" s="325"/>
      <c r="HD15" s="325"/>
      <c r="HE15" s="325"/>
      <c r="HF15" s="325"/>
      <c r="HG15" s="325"/>
      <c r="HH15" s="325"/>
      <c r="HI15" s="325"/>
      <c r="HJ15" s="325"/>
      <c r="HK15" s="325"/>
      <c r="HL15" s="325"/>
      <c r="HM15" s="325"/>
      <c r="HN15" s="325"/>
      <c r="HO15" s="325"/>
      <c r="HP15" s="325"/>
      <c r="HQ15" s="325"/>
      <c r="HR15" s="325"/>
      <c r="HS15" s="325"/>
      <c r="HT15" s="325"/>
      <c r="HU15" s="325"/>
      <c r="HV15" s="325"/>
      <c r="HW15" s="325"/>
      <c r="HX15" s="325"/>
      <c r="HY15" s="325"/>
      <c r="HZ15" s="325"/>
      <c r="IA15" s="325"/>
      <c r="IB15" s="325"/>
      <c r="IC15" s="325"/>
      <c r="ID15" s="325"/>
      <c r="IE15" s="325"/>
      <c r="IF15" s="325"/>
      <c r="IG15" s="325"/>
      <c r="IH15" s="325"/>
      <c r="II15" s="325"/>
      <c r="IJ15" s="325"/>
      <c r="IK15" s="325"/>
      <c r="IL15" s="325"/>
      <c r="IM15" s="325"/>
      <c r="IN15" s="325"/>
      <c r="IO15" s="325"/>
      <c r="IP15" s="325"/>
      <c r="IQ15" s="325"/>
      <c r="IR15" s="325"/>
      <c r="IS15" s="325"/>
      <c r="IT15" s="325"/>
      <c r="IU15" s="325"/>
      <c r="IV15" s="325"/>
    </row>
    <row r="16" spans="1:27" ht="26.25" customHeight="1" thickBot="1">
      <c r="A16" s="323">
        <v>8</v>
      </c>
      <c r="B16" s="324" t="s">
        <v>4</v>
      </c>
      <c r="C16" s="338">
        <v>119</v>
      </c>
      <c r="D16" s="338">
        <v>88</v>
      </c>
      <c r="E16" s="337">
        <f t="shared" si="6"/>
        <v>73.94957983193278</v>
      </c>
      <c r="F16" s="338">
        <v>984</v>
      </c>
      <c r="G16" s="338">
        <v>96</v>
      </c>
      <c r="H16" s="338">
        <v>126</v>
      </c>
      <c r="I16" s="339">
        <f t="shared" si="0"/>
        <v>1206</v>
      </c>
      <c r="J16" s="338">
        <v>472</v>
      </c>
      <c r="K16" s="340">
        <f t="shared" si="7"/>
        <v>47.96747967479675</v>
      </c>
      <c r="L16" s="338">
        <v>74</v>
      </c>
      <c r="M16" s="337">
        <f t="shared" si="1"/>
        <v>77.08333333333334</v>
      </c>
      <c r="N16" s="338">
        <v>48</v>
      </c>
      <c r="O16" s="341">
        <f t="shared" si="2"/>
        <v>38.095238095238095</v>
      </c>
      <c r="P16" s="342">
        <f t="shared" si="8"/>
        <v>594</v>
      </c>
      <c r="Q16" s="338">
        <v>90</v>
      </c>
      <c r="R16" s="341">
        <f t="shared" si="3"/>
        <v>19.06779661016949</v>
      </c>
      <c r="S16" s="338">
        <v>4</v>
      </c>
      <c r="T16" s="341">
        <f t="shared" si="4"/>
        <v>5.405405405405405</v>
      </c>
      <c r="U16" s="338">
        <v>6</v>
      </c>
      <c r="V16" s="341">
        <f t="shared" si="5"/>
        <v>12.5</v>
      </c>
      <c r="W16" s="342">
        <f t="shared" si="9"/>
        <v>100</v>
      </c>
      <c r="X16" s="341">
        <v>762</v>
      </c>
      <c r="Y16" s="349">
        <v>762</v>
      </c>
      <c r="Z16" s="2"/>
      <c r="AA16" s="2"/>
    </row>
    <row r="17" spans="1:27" ht="25.5" customHeight="1" thickBot="1">
      <c r="A17" s="323">
        <v>9</v>
      </c>
      <c r="B17" s="324" t="s">
        <v>3</v>
      </c>
      <c r="C17" s="338">
        <v>109</v>
      </c>
      <c r="D17" s="353">
        <v>70</v>
      </c>
      <c r="E17" s="337">
        <f t="shared" si="6"/>
        <v>64.22018348623854</v>
      </c>
      <c r="F17" s="338">
        <v>1083</v>
      </c>
      <c r="G17" s="338">
        <v>109</v>
      </c>
      <c r="H17" s="338">
        <v>124</v>
      </c>
      <c r="I17" s="339">
        <f t="shared" si="0"/>
        <v>1316</v>
      </c>
      <c r="J17" s="338">
        <v>509.5</v>
      </c>
      <c r="K17" s="340">
        <f t="shared" si="7"/>
        <v>47.04524469067405</v>
      </c>
      <c r="L17" s="338">
        <v>74.5</v>
      </c>
      <c r="M17" s="337">
        <f t="shared" si="1"/>
        <v>68.34862385321101</v>
      </c>
      <c r="N17" s="353">
        <v>48.5</v>
      </c>
      <c r="O17" s="341">
        <f t="shared" si="2"/>
        <v>39.11290322580645</v>
      </c>
      <c r="P17" s="342">
        <f t="shared" si="8"/>
        <v>632.5</v>
      </c>
      <c r="Q17" s="338">
        <v>87</v>
      </c>
      <c r="R17" s="341">
        <f t="shared" si="3"/>
        <v>17.075564278704615</v>
      </c>
      <c r="S17" s="338">
        <v>16</v>
      </c>
      <c r="T17" s="341">
        <f t="shared" si="4"/>
        <v>21.476510067114095</v>
      </c>
      <c r="U17" s="353">
        <v>8</v>
      </c>
      <c r="V17" s="341">
        <f t="shared" si="5"/>
        <v>16.49484536082474</v>
      </c>
      <c r="W17" s="342">
        <f t="shared" si="9"/>
        <v>111</v>
      </c>
      <c r="X17" s="348">
        <v>50</v>
      </c>
      <c r="Y17" s="349">
        <v>50</v>
      </c>
      <c r="Z17" s="2"/>
      <c r="AA17" s="2"/>
    </row>
    <row r="18" spans="1:27" ht="25.5" customHeight="1" thickBot="1">
      <c r="A18" s="323">
        <v>10</v>
      </c>
      <c r="B18" s="324" t="s">
        <v>2</v>
      </c>
      <c r="C18" s="338">
        <v>44</v>
      </c>
      <c r="D18" s="338">
        <v>35</v>
      </c>
      <c r="E18" s="337">
        <f t="shared" si="6"/>
        <v>79.54545454545455</v>
      </c>
      <c r="F18" s="338">
        <v>393</v>
      </c>
      <c r="G18" s="338">
        <v>43</v>
      </c>
      <c r="H18" s="338">
        <v>34</v>
      </c>
      <c r="I18" s="339">
        <f t="shared" si="0"/>
        <v>470</v>
      </c>
      <c r="J18" s="338">
        <v>280</v>
      </c>
      <c r="K18" s="340">
        <f t="shared" si="7"/>
        <v>71.2468193384224</v>
      </c>
      <c r="L18" s="338">
        <v>33</v>
      </c>
      <c r="M18" s="337">
        <f t="shared" si="1"/>
        <v>76.74418604651163</v>
      </c>
      <c r="N18" s="338">
        <v>20</v>
      </c>
      <c r="O18" s="341">
        <f t="shared" si="2"/>
        <v>58.82352941176471</v>
      </c>
      <c r="P18" s="342">
        <f t="shared" si="8"/>
        <v>333</v>
      </c>
      <c r="Q18" s="338">
        <v>0</v>
      </c>
      <c r="R18" s="341">
        <f t="shared" si="3"/>
        <v>0</v>
      </c>
      <c r="S18" s="338">
        <v>0</v>
      </c>
      <c r="T18" s="341">
        <f t="shared" si="4"/>
        <v>0</v>
      </c>
      <c r="U18" s="338">
        <v>0</v>
      </c>
      <c r="V18" s="341">
        <f t="shared" si="5"/>
        <v>0</v>
      </c>
      <c r="W18" s="342">
        <f t="shared" si="9"/>
        <v>0</v>
      </c>
      <c r="X18" s="341">
        <v>0</v>
      </c>
      <c r="Y18" s="346">
        <v>0</v>
      </c>
      <c r="Z18" s="2"/>
      <c r="AA18" s="2"/>
    </row>
    <row r="19" spans="1:27" ht="31.5" customHeight="1" thickBot="1">
      <c r="A19" s="323">
        <v>11</v>
      </c>
      <c r="B19" s="324" t="s">
        <v>1</v>
      </c>
      <c r="C19" s="354">
        <v>62</v>
      </c>
      <c r="D19" s="354">
        <v>21</v>
      </c>
      <c r="E19" s="337">
        <f t="shared" si="6"/>
        <v>33.87096774193548</v>
      </c>
      <c r="F19" s="354">
        <v>799</v>
      </c>
      <c r="G19" s="354">
        <v>49</v>
      </c>
      <c r="H19" s="354">
        <v>60</v>
      </c>
      <c r="I19" s="339">
        <f t="shared" si="0"/>
        <v>908</v>
      </c>
      <c r="J19" s="354">
        <v>522</v>
      </c>
      <c r="K19" s="340">
        <f t="shared" si="7"/>
        <v>65.33166458072591</v>
      </c>
      <c r="L19" s="354">
        <v>44</v>
      </c>
      <c r="M19" s="337">
        <f t="shared" si="1"/>
        <v>89.79591836734694</v>
      </c>
      <c r="N19" s="354">
        <v>54</v>
      </c>
      <c r="O19" s="341">
        <f t="shared" si="2"/>
        <v>90</v>
      </c>
      <c r="P19" s="342">
        <f t="shared" si="8"/>
        <v>620</v>
      </c>
      <c r="Q19" s="354">
        <v>23</v>
      </c>
      <c r="R19" s="341">
        <f t="shared" si="3"/>
        <v>4.406130268199234</v>
      </c>
      <c r="S19" s="354">
        <v>0</v>
      </c>
      <c r="T19" s="341">
        <f t="shared" si="4"/>
        <v>0</v>
      </c>
      <c r="U19" s="354">
        <v>1</v>
      </c>
      <c r="V19" s="341">
        <f t="shared" si="5"/>
        <v>1.8518518518518516</v>
      </c>
      <c r="W19" s="342">
        <f t="shared" si="9"/>
        <v>24</v>
      </c>
      <c r="X19" s="355">
        <v>160</v>
      </c>
      <c r="Y19" s="356">
        <v>340</v>
      </c>
      <c r="Z19" s="2"/>
      <c r="AA19" s="2"/>
    </row>
    <row r="20" spans="1:254" s="11" customFormat="1" ht="30.75" customHeight="1" thickBot="1">
      <c r="A20" s="979" t="s">
        <v>0</v>
      </c>
      <c r="B20" s="980"/>
      <c r="C20" s="339">
        <f>SUM(C9:C19)</f>
        <v>915</v>
      </c>
      <c r="D20" s="339">
        <f>SUM(D9:D19)</f>
        <v>614</v>
      </c>
      <c r="E20" s="337">
        <f t="shared" si="6"/>
        <v>67.10382513661202</v>
      </c>
      <c r="F20" s="339">
        <f>SUM(F9:F19)</f>
        <v>18736</v>
      </c>
      <c r="G20" s="339">
        <f>SUM(G9:G19)</f>
        <v>2289</v>
      </c>
      <c r="H20" s="339">
        <f>SUM(H9:H19)</f>
        <v>3829</v>
      </c>
      <c r="I20" s="339">
        <f t="shared" si="0"/>
        <v>24854</v>
      </c>
      <c r="J20" s="339">
        <f>SUM(J9:J19)</f>
        <v>13971.5</v>
      </c>
      <c r="K20" s="340">
        <f>J20/F20*100</f>
        <v>74.57034585824081</v>
      </c>
      <c r="L20" s="339">
        <f>SUM(L9:L19)</f>
        <v>1942.5</v>
      </c>
      <c r="M20" s="337">
        <f>L20/G20*100</f>
        <v>84.86238532110092</v>
      </c>
      <c r="N20" s="339">
        <f>SUM(N9:N19)</f>
        <v>2870.5</v>
      </c>
      <c r="O20" s="341">
        <f>N20/H20*100</f>
        <v>74.96735440062679</v>
      </c>
      <c r="P20" s="341">
        <f t="shared" si="8"/>
        <v>18784.5</v>
      </c>
      <c r="Q20" s="339">
        <f>SUM(Q9:Q19)</f>
        <v>1181</v>
      </c>
      <c r="R20" s="341">
        <f>Q20/J20*100</f>
        <v>8.452922019826074</v>
      </c>
      <c r="S20" s="339">
        <f>SUM(S9:S19)</f>
        <v>165</v>
      </c>
      <c r="T20" s="341">
        <f>S20/L20*100</f>
        <v>8.494208494208493</v>
      </c>
      <c r="U20" s="339">
        <f>SUM(U9:U19)</f>
        <v>94</v>
      </c>
      <c r="V20" s="341">
        <f>U20/N20*100</f>
        <v>3.274690820414562</v>
      </c>
      <c r="W20" s="341">
        <f t="shared" si="9"/>
        <v>1440</v>
      </c>
      <c r="X20" s="341">
        <f>SUM(X9:X19)</f>
        <v>19244</v>
      </c>
      <c r="Y20" s="357">
        <f>SUM(Y9:Y19)</f>
        <v>52318</v>
      </c>
      <c r="Z20" s="12"/>
      <c r="AA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</row>
    <row r="21" spans="1:26" ht="27" customHeight="1">
      <c r="A21" s="7"/>
      <c r="B21" s="142"/>
      <c r="C21" s="142"/>
      <c r="D21" s="142"/>
      <c r="E21" s="284"/>
      <c r="F21" s="142"/>
      <c r="G21" s="142"/>
      <c r="H21" s="142"/>
      <c r="I21" s="142"/>
      <c r="J21" s="142"/>
      <c r="K21" s="285"/>
      <c r="L21" s="142"/>
      <c r="M21" s="142"/>
      <c r="N21" s="142"/>
      <c r="O21" s="142"/>
      <c r="P21" s="285"/>
      <c r="Q21" s="142"/>
      <c r="R21" s="285"/>
      <c r="S21" s="142"/>
      <c r="T21" s="142"/>
      <c r="U21" s="142"/>
      <c r="V21" s="142"/>
      <c r="W21" s="285"/>
      <c r="X21" s="285"/>
      <c r="Y21" s="285"/>
      <c r="Z21" s="4"/>
    </row>
    <row r="22" spans="1:26" ht="21.75" customHeight="1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4"/>
    </row>
    <row r="23" spans="1:26" ht="14.25" customHeight="1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2"/>
    </row>
    <row r="24" spans="8:12" ht="14.25" customHeight="1">
      <c r="H24" s="2"/>
      <c r="I24" s="2"/>
      <c r="J24" s="4"/>
      <c r="K24" s="4"/>
      <c r="L24" s="2"/>
    </row>
    <row r="25" spans="8:12" ht="14.25" customHeight="1">
      <c r="H25" s="2"/>
      <c r="I25" s="2"/>
      <c r="J25" s="4"/>
      <c r="K25" s="4"/>
      <c r="L25" s="2"/>
    </row>
    <row r="26" spans="8:12" ht="14.25" customHeight="1">
      <c r="H26" s="2"/>
      <c r="I26" s="2"/>
      <c r="J26" s="4"/>
      <c r="K26" s="4"/>
      <c r="L26" s="2"/>
    </row>
    <row r="27" spans="8:12" ht="14.25" customHeight="1">
      <c r="H27" s="2"/>
      <c r="I27" s="2"/>
      <c r="J27" s="4"/>
      <c r="K27" s="4"/>
      <c r="L27" s="2"/>
    </row>
    <row r="28" spans="8:12" ht="14.25">
      <c r="H28" s="2"/>
      <c r="I28" s="2"/>
      <c r="J28" s="2"/>
      <c r="K28" s="2"/>
      <c r="L28" s="2"/>
    </row>
  </sheetData>
  <sheetProtection/>
  <mergeCells count="26">
    <mergeCell ref="S6:T6"/>
    <mergeCell ref="U6:V6"/>
    <mergeCell ref="W6:W7"/>
    <mergeCell ref="X6:X7"/>
    <mergeCell ref="Y6:Y7"/>
    <mergeCell ref="A20:B20"/>
    <mergeCell ref="X5:Y5"/>
    <mergeCell ref="F6:F7"/>
    <mergeCell ref="G6:G7"/>
    <mergeCell ref="H6:H7"/>
    <mergeCell ref="I6:I7"/>
    <mergeCell ref="J6:K6"/>
    <mergeCell ref="L6:M6"/>
    <mergeCell ref="N6:O6"/>
    <mergeCell ref="P6:P7"/>
    <mergeCell ref="Q6:R6"/>
    <mergeCell ref="A1:Y1"/>
    <mergeCell ref="A2:Y2"/>
    <mergeCell ref="A4:Y4"/>
    <mergeCell ref="A5:A7"/>
    <mergeCell ref="B5:B7"/>
    <mergeCell ref="C5:C7"/>
    <mergeCell ref="D5:E6"/>
    <mergeCell ref="F5:I5"/>
    <mergeCell ref="J5:P5"/>
    <mergeCell ref="Q5:W5"/>
  </mergeCells>
  <printOptions/>
  <pageMargins left="0.1968503937007874" right="0.1968503937007874" top="0.2755905511811024" bottom="0.7480314960629921" header="0.15748031496062992" footer="0.31496062992125984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L28"/>
  <sheetViews>
    <sheetView zoomScalePageLayoutView="0" workbookViewId="0" topLeftCell="A4">
      <selection activeCell="H15" sqref="H15"/>
    </sheetView>
  </sheetViews>
  <sheetFormatPr defaultColWidth="9.140625" defaultRowHeight="12.75"/>
  <cols>
    <col min="1" max="1" width="3.57421875" style="1" customWidth="1"/>
    <col min="2" max="2" width="16.00390625" style="3" customWidth="1"/>
    <col min="3" max="3" width="10.7109375" style="3" customWidth="1"/>
    <col min="4" max="4" width="10.28125" style="105" customWidth="1"/>
    <col min="5" max="5" width="10.421875" style="3" customWidth="1"/>
    <col min="6" max="6" width="9.421875" style="3" customWidth="1"/>
    <col min="7" max="7" width="12.28125" style="105" customWidth="1"/>
    <col min="8" max="8" width="9.8515625" style="105" customWidth="1"/>
    <col min="9" max="9" width="8.421875" style="1" customWidth="1"/>
    <col min="10" max="11" width="9.421875" style="1" customWidth="1"/>
    <col min="12" max="12" width="11.421875" style="1" customWidth="1"/>
    <col min="13" max="13" width="10.57421875" style="1" customWidth="1"/>
    <col min="14" max="14" width="9.57421875" style="1" customWidth="1"/>
    <col min="15" max="15" width="8.421875" style="1" customWidth="1"/>
    <col min="16" max="16" width="10.00390625" style="1" customWidth="1"/>
    <col min="17" max="17" width="9.140625" style="1" customWidth="1"/>
    <col min="18" max="18" width="8.7109375" style="1" customWidth="1"/>
    <col min="19" max="87" width="9.140625" style="1" customWidth="1"/>
    <col min="88" max="246" width="9.140625" style="2" customWidth="1"/>
    <col min="247" max="16384" width="9.140625" style="1" customWidth="1"/>
  </cols>
  <sheetData>
    <row r="1" spans="1:18" ht="24" customHeight="1">
      <c r="A1" s="905" t="s">
        <v>26</v>
      </c>
      <c r="B1" s="905"/>
      <c r="C1" s="905"/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</row>
    <row r="2" spans="1:246" s="72" customFormat="1" ht="39" customHeight="1">
      <c r="A2" s="910" t="s">
        <v>767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910"/>
      <c r="N2" s="910"/>
      <c r="O2" s="910"/>
      <c r="P2" s="910"/>
      <c r="Q2" s="910"/>
      <c r="R2" s="910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</row>
    <row r="3" spans="1:19" ht="25.5" customHeight="1" hidden="1">
      <c r="A3" s="81"/>
      <c r="B3" s="82"/>
      <c r="C3" s="82"/>
      <c r="D3" s="104"/>
      <c r="E3" s="82"/>
      <c r="F3" s="82"/>
      <c r="G3" s="104"/>
      <c r="H3" s="104"/>
      <c r="I3" s="82"/>
      <c r="J3" s="82"/>
      <c r="K3" s="82"/>
      <c r="L3" s="82"/>
      <c r="M3" s="82"/>
      <c r="N3" s="82"/>
      <c r="O3" s="82"/>
      <c r="P3" s="81"/>
      <c r="Q3" s="81"/>
      <c r="R3" s="2"/>
      <c r="S3" s="2"/>
    </row>
    <row r="4" spans="1:19" ht="25.5" customHeight="1" thickBot="1">
      <c r="A4" s="936" t="s">
        <v>828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2"/>
    </row>
    <row r="5" spans="1:246" s="72" customFormat="1" ht="66" customHeight="1">
      <c r="A5" s="958" t="s">
        <v>24</v>
      </c>
      <c r="B5" s="963" t="s">
        <v>23</v>
      </c>
      <c r="C5" s="963" t="s">
        <v>22</v>
      </c>
      <c r="D5" s="943" t="s">
        <v>21</v>
      </c>
      <c r="E5" s="943"/>
      <c r="F5" s="943"/>
      <c r="G5" s="948" t="s">
        <v>20</v>
      </c>
      <c r="H5" s="948"/>
      <c r="I5" s="948"/>
      <c r="J5" s="964" t="s">
        <v>19</v>
      </c>
      <c r="K5" s="964"/>
      <c r="L5" s="964"/>
      <c r="M5" s="957" t="s">
        <v>18</v>
      </c>
      <c r="N5" s="957"/>
      <c r="O5" s="957"/>
      <c r="P5" s="934" t="s">
        <v>17</v>
      </c>
      <c r="Q5" s="934"/>
      <c r="R5" s="951"/>
      <c r="S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</row>
    <row r="6" spans="1:246" s="72" customFormat="1" ht="25.5" customHeight="1">
      <c r="A6" s="959"/>
      <c r="B6" s="952"/>
      <c r="C6" s="952"/>
      <c r="D6" s="973" t="s">
        <v>825</v>
      </c>
      <c r="E6" s="919" t="s">
        <v>826</v>
      </c>
      <c r="F6" s="982" t="s">
        <v>827</v>
      </c>
      <c r="G6" s="973" t="s">
        <v>825</v>
      </c>
      <c r="H6" s="919" t="s">
        <v>826</v>
      </c>
      <c r="I6" s="982" t="s">
        <v>827</v>
      </c>
      <c r="J6" s="973" t="s">
        <v>825</v>
      </c>
      <c r="K6" s="919" t="s">
        <v>826</v>
      </c>
      <c r="L6" s="982" t="s">
        <v>827</v>
      </c>
      <c r="M6" s="973" t="s">
        <v>825</v>
      </c>
      <c r="N6" s="919" t="s">
        <v>826</v>
      </c>
      <c r="O6" s="982" t="s">
        <v>827</v>
      </c>
      <c r="P6" s="973" t="s">
        <v>825</v>
      </c>
      <c r="Q6" s="919" t="s">
        <v>826</v>
      </c>
      <c r="R6" s="1010" t="s">
        <v>827</v>
      </c>
      <c r="S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</row>
    <row r="7" spans="1:246" s="72" customFormat="1" ht="40.5" customHeight="1">
      <c r="A7" s="960"/>
      <c r="B7" s="944"/>
      <c r="C7" s="944"/>
      <c r="D7" s="1007"/>
      <c r="E7" s="1008"/>
      <c r="F7" s="1009"/>
      <c r="G7" s="1007"/>
      <c r="H7" s="1008"/>
      <c r="I7" s="1009"/>
      <c r="J7" s="1007"/>
      <c r="K7" s="1008"/>
      <c r="L7" s="1009"/>
      <c r="M7" s="1007"/>
      <c r="N7" s="1008"/>
      <c r="O7" s="1009"/>
      <c r="P7" s="1007"/>
      <c r="Q7" s="1008"/>
      <c r="R7" s="1011"/>
      <c r="S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</row>
    <row r="8" spans="1:246" s="61" customFormat="1" ht="18" customHeight="1">
      <c r="A8" s="487">
        <v>1</v>
      </c>
      <c r="B8" s="483">
        <v>2</v>
      </c>
      <c r="C8" s="483">
        <v>3</v>
      </c>
      <c r="D8" s="483">
        <v>4</v>
      </c>
      <c r="E8" s="483">
        <v>5</v>
      </c>
      <c r="F8" s="483">
        <v>6</v>
      </c>
      <c r="G8" s="483">
        <v>7</v>
      </c>
      <c r="H8" s="483">
        <v>8</v>
      </c>
      <c r="I8" s="483">
        <v>9</v>
      </c>
      <c r="J8" s="483">
        <v>10</v>
      </c>
      <c r="K8" s="483">
        <v>11</v>
      </c>
      <c r="L8" s="483">
        <v>12</v>
      </c>
      <c r="M8" s="483">
        <v>13</v>
      </c>
      <c r="N8" s="483">
        <v>14</v>
      </c>
      <c r="O8" s="483">
        <v>15</v>
      </c>
      <c r="P8" s="483">
        <v>16</v>
      </c>
      <c r="Q8" s="483">
        <v>17</v>
      </c>
      <c r="R8" s="488">
        <v>18</v>
      </c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</row>
    <row r="9" spans="1:18" s="57" customFormat="1" ht="30.75" customHeight="1">
      <c r="A9" s="114">
        <v>1</v>
      </c>
      <c r="B9" s="160" t="s">
        <v>11</v>
      </c>
      <c r="C9" s="106">
        <v>1</v>
      </c>
      <c r="D9" s="484">
        <v>1</v>
      </c>
      <c r="E9" s="286">
        <v>1</v>
      </c>
      <c r="F9" s="416">
        <f>E9-D9</f>
        <v>0</v>
      </c>
      <c r="G9" s="485">
        <v>12630</v>
      </c>
      <c r="H9" s="149">
        <v>12805</v>
      </c>
      <c r="I9" s="281">
        <f>H9-G9</f>
        <v>175</v>
      </c>
      <c r="J9" s="177">
        <v>12291</v>
      </c>
      <c r="K9" s="108">
        <v>12805</v>
      </c>
      <c r="L9" s="417">
        <f>K9-J9</f>
        <v>514</v>
      </c>
      <c r="M9" s="108">
        <v>964</v>
      </c>
      <c r="N9" s="108">
        <v>1698</v>
      </c>
      <c r="O9" s="418">
        <f>N9-M9</f>
        <v>734</v>
      </c>
      <c r="P9" s="212">
        <v>15734</v>
      </c>
      <c r="Q9" s="419">
        <v>17082</v>
      </c>
      <c r="R9" s="447">
        <f>Q9-P9</f>
        <v>1348</v>
      </c>
    </row>
    <row r="10" spans="1:87" s="42" customFormat="1" ht="33" customHeight="1">
      <c r="A10" s="115">
        <v>2</v>
      </c>
      <c r="B10" s="155" t="s">
        <v>10</v>
      </c>
      <c r="C10" s="108">
        <v>114</v>
      </c>
      <c r="D10" s="113">
        <v>84</v>
      </c>
      <c r="E10" s="108">
        <v>85</v>
      </c>
      <c r="F10" s="416">
        <f aca="true" t="shared" si="0" ref="F10:F20">E10-D10</f>
        <v>1</v>
      </c>
      <c r="G10" s="485">
        <v>664</v>
      </c>
      <c r="H10" s="149">
        <v>695</v>
      </c>
      <c r="I10" s="281">
        <f aca="true" t="shared" si="1" ref="I10:I20">H10-G10</f>
        <v>31</v>
      </c>
      <c r="J10" s="177">
        <v>664</v>
      </c>
      <c r="K10" s="108">
        <v>689</v>
      </c>
      <c r="L10" s="417">
        <f aca="true" t="shared" si="2" ref="L10:L20">K10-J10</f>
        <v>25</v>
      </c>
      <c r="M10" s="108">
        <v>187</v>
      </c>
      <c r="N10" s="108">
        <v>5</v>
      </c>
      <c r="O10" s="418">
        <f aca="true" t="shared" si="3" ref="O10:O20">N10-M10</f>
        <v>-182</v>
      </c>
      <c r="P10" s="212">
        <v>2103</v>
      </c>
      <c r="Q10" s="173">
        <v>40</v>
      </c>
      <c r="R10" s="447">
        <f aca="true" t="shared" si="4" ref="R10:R20">Q10-P10</f>
        <v>-2063</v>
      </c>
      <c r="S10" s="56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1:246" s="52" customFormat="1" ht="30" customHeight="1">
      <c r="A11" s="116">
        <v>3</v>
      </c>
      <c r="B11" s="155" t="s">
        <v>9</v>
      </c>
      <c r="C11" s="108">
        <v>97</v>
      </c>
      <c r="D11" s="113">
        <v>60</v>
      </c>
      <c r="E11" s="149">
        <v>50</v>
      </c>
      <c r="F11" s="416">
        <f t="shared" si="0"/>
        <v>-10</v>
      </c>
      <c r="G11" s="485">
        <v>1219</v>
      </c>
      <c r="H11" s="149">
        <v>1314</v>
      </c>
      <c r="I11" s="281">
        <f t="shared" si="1"/>
        <v>95</v>
      </c>
      <c r="J11" s="177">
        <v>634</v>
      </c>
      <c r="K11" s="108">
        <v>419</v>
      </c>
      <c r="L11" s="417">
        <f t="shared" si="2"/>
        <v>-215</v>
      </c>
      <c r="M11" s="108">
        <v>4</v>
      </c>
      <c r="N11" s="108">
        <v>1</v>
      </c>
      <c r="O11" s="418">
        <f t="shared" si="3"/>
        <v>-3</v>
      </c>
      <c r="P11" s="212">
        <v>40</v>
      </c>
      <c r="Q11" s="173">
        <v>10</v>
      </c>
      <c r="R11" s="447">
        <f t="shared" si="4"/>
        <v>-30</v>
      </c>
      <c r="S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</row>
    <row r="12" spans="1:246" s="36" customFormat="1" ht="33" customHeight="1">
      <c r="A12" s="115">
        <v>4</v>
      </c>
      <c r="B12" s="155" t="s">
        <v>8</v>
      </c>
      <c r="C12" s="108">
        <v>97</v>
      </c>
      <c r="D12" s="113">
        <v>91</v>
      </c>
      <c r="E12" s="108">
        <v>91</v>
      </c>
      <c r="F12" s="416">
        <f t="shared" si="0"/>
        <v>0</v>
      </c>
      <c r="G12" s="485">
        <v>1486</v>
      </c>
      <c r="H12" s="149">
        <v>1464</v>
      </c>
      <c r="I12" s="281">
        <f t="shared" si="1"/>
        <v>-22</v>
      </c>
      <c r="J12" s="177">
        <v>1507</v>
      </c>
      <c r="K12" s="108">
        <v>767</v>
      </c>
      <c r="L12" s="417">
        <f t="shared" si="2"/>
        <v>-740</v>
      </c>
      <c r="M12" s="108">
        <v>0</v>
      </c>
      <c r="N12" s="108">
        <v>0</v>
      </c>
      <c r="O12" s="418">
        <f t="shared" si="3"/>
        <v>0</v>
      </c>
      <c r="P12" s="212">
        <v>0</v>
      </c>
      <c r="Q12" s="449"/>
      <c r="R12" s="447">
        <f t="shared" si="4"/>
        <v>0</v>
      </c>
      <c r="S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</row>
    <row r="13" spans="1:246" s="144" customFormat="1" ht="30" customHeight="1">
      <c r="A13" s="164">
        <v>5</v>
      </c>
      <c r="B13" s="157" t="s">
        <v>7</v>
      </c>
      <c r="C13" s="149">
        <v>92</v>
      </c>
      <c r="D13" s="367">
        <v>57</v>
      </c>
      <c r="E13" s="158">
        <v>78</v>
      </c>
      <c r="F13" s="416">
        <v>21</v>
      </c>
      <c r="G13" s="485">
        <v>788</v>
      </c>
      <c r="H13" s="149">
        <v>780</v>
      </c>
      <c r="I13" s="281">
        <v>-8</v>
      </c>
      <c r="J13" s="177">
        <v>268</v>
      </c>
      <c r="K13" s="149">
        <v>259</v>
      </c>
      <c r="L13" s="417">
        <v>-9</v>
      </c>
      <c r="M13" s="149">
        <v>1</v>
      </c>
      <c r="N13" s="149">
        <v>1</v>
      </c>
      <c r="O13" s="418">
        <v>0</v>
      </c>
      <c r="P13" s="212">
        <v>10</v>
      </c>
      <c r="Q13" s="279">
        <v>10</v>
      </c>
      <c r="R13" s="447">
        <v>-2</v>
      </c>
      <c r="S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3"/>
      <c r="FL13" s="143"/>
      <c r="FM13" s="143"/>
      <c r="FN13" s="143"/>
      <c r="FO13" s="143"/>
      <c r="FP13" s="143"/>
      <c r="FQ13" s="143"/>
      <c r="FR13" s="143"/>
      <c r="FS13" s="143"/>
      <c r="FT13" s="143"/>
      <c r="FU13" s="143"/>
      <c r="FV13" s="143"/>
      <c r="FW13" s="143"/>
      <c r="FX13" s="143"/>
      <c r="FY13" s="143"/>
      <c r="FZ13" s="143"/>
      <c r="GA13" s="143"/>
      <c r="GB13" s="143"/>
      <c r="GC13" s="143"/>
      <c r="GD13" s="143"/>
      <c r="GE13" s="143"/>
      <c r="GF13" s="143"/>
      <c r="GG13" s="143"/>
      <c r="GH13" s="143"/>
      <c r="GI13" s="143"/>
      <c r="GJ13" s="143"/>
      <c r="GK13" s="143"/>
      <c r="GL13" s="143"/>
      <c r="GM13" s="143"/>
      <c r="GN13" s="143"/>
      <c r="GO13" s="143"/>
      <c r="GP13" s="143"/>
      <c r="GQ13" s="143"/>
      <c r="GR13" s="143"/>
      <c r="GS13" s="143"/>
      <c r="GT13" s="143"/>
      <c r="GU13" s="143"/>
      <c r="GV13" s="143"/>
      <c r="GW13" s="143"/>
      <c r="GX13" s="143"/>
      <c r="GY13" s="143"/>
      <c r="GZ13" s="143"/>
      <c r="HA13" s="143"/>
      <c r="HB13" s="143"/>
      <c r="HC13" s="143"/>
      <c r="HD13" s="143"/>
      <c r="HE13" s="143"/>
      <c r="HF13" s="143"/>
      <c r="HG13" s="143"/>
      <c r="HH13" s="143"/>
      <c r="HI13" s="143"/>
      <c r="HJ13" s="143"/>
      <c r="HK13" s="143"/>
      <c r="HL13" s="143"/>
      <c r="HM13" s="143"/>
      <c r="HN13" s="143"/>
      <c r="HO13" s="143"/>
      <c r="HP13" s="143"/>
      <c r="HQ13" s="143"/>
      <c r="HR13" s="143"/>
      <c r="HS13" s="143"/>
      <c r="HT13" s="143"/>
      <c r="HU13" s="143"/>
      <c r="HV13" s="143"/>
      <c r="HW13" s="143"/>
      <c r="HX13" s="143"/>
      <c r="HY13" s="143"/>
      <c r="HZ13" s="143"/>
      <c r="IA13" s="143"/>
      <c r="IB13" s="143"/>
      <c r="IC13" s="143"/>
      <c r="ID13" s="143"/>
      <c r="IE13" s="143"/>
      <c r="IF13" s="143"/>
      <c r="IG13" s="143"/>
      <c r="IH13" s="143"/>
      <c r="II13" s="143"/>
      <c r="IJ13" s="143"/>
      <c r="IK13" s="143"/>
      <c r="IL13" s="143"/>
    </row>
    <row r="14" spans="1:246" s="41" customFormat="1" ht="30" customHeight="1">
      <c r="A14" s="115">
        <v>6</v>
      </c>
      <c r="B14" s="160" t="s">
        <v>6</v>
      </c>
      <c r="C14" s="106">
        <v>113</v>
      </c>
      <c r="D14" s="484">
        <v>57</v>
      </c>
      <c r="E14" s="106">
        <v>60</v>
      </c>
      <c r="F14" s="416">
        <f t="shared" si="0"/>
        <v>3</v>
      </c>
      <c r="G14" s="485">
        <v>2369</v>
      </c>
      <c r="H14" s="149">
        <v>2324</v>
      </c>
      <c r="I14" s="281">
        <f t="shared" si="1"/>
        <v>-45</v>
      </c>
      <c r="J14" s="177">
        <v>590</v>
      </c>
      <c r="K14" s="106">
        <v>468</v>
      </c>
      <c r="L14" s="417">
        <f t="shared" si="2"/>
        <v>-122</v>
      </c>
      <c r="M14" s="106">
        <v>22</v>
      </c>
      <c r="N14" s="106">
        <v>14</v>
      </c>
      <c r="O14" s="418">
        <f t="shared" si="3"/>
        <v>-8</v>
      </c>
      <c r="P14" s="212">
        <v>125</v>
      </c>
      <c r="Q14" s="173">
        <v>150</v>
      </c>
      <c r="R14" s="447">
        <f t="shared" si="4"/>
        <v>25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</row>
    <row r="15" spans="1:21" ht="28.5" customHeight="1">
      <c r="A15" s="115">
        <v>7</v>
      </c>
      <c r="B15" s="160" t="s">
        <v>5</v>
      </c>
      <c r="C15" s="106">
        <v>67</v>
      </c>
      <c r="D15" s="484">
        <v>50</v>
      </c>
      <c r="E15" s="106">
        <v>51</v>
      </c>
      <c r="F15" s="416">
        <f t="shared" si="0"/>
        <v>1</v>
      </c>
      <c r="G15" s="485">
        <v>1798</v>
      </c>
      <c r="H15" s="149">
        <v>1866</v>
      </c>
      <c r="I15" s="281">
        <f t="shared" si="1"/>
        <v>68</v>
      </c>
      <c r="J15" s="177">
        <v>651</v>
      </c>
      <c r="K15" s="108">
        <v>667</v>
      </c>
      <c r="L15" s="417">
        <f t="shared" si="2"/>
        <v>16</v>
      </c>
      <c r="M15" s="108">
        <v>27</v>
      </c>
      <c r="N15" s="108">
        <v>20</v>
      </c>
      <c r="O15" s="418">
        <f t="shared" si="3"/>
        <v>-7</v>
      </c>
      <c r="P15" s="212">
        <v>260</v>
      </c>
      <c r="Q15" s="173">
        <v>170</v>
      </c>
      <c r="R15" s="447">
        <f t="shared" si="4"/>
        <v>-90</v>
      </c>
      <c r="S15" s="2"/>
      <c r="U15" s="36"/>
    </row>
    <row r="16" spans="1:19" ht="29.25" customHeight="1">
      <c r="A16" s="115">
        <v>8</v>
      </c>
      <c r="B16" s="155" t="s">
        <v>4</v>
      </c>
      <c r="C16" s="108">
        <v>119</v>
      </c>
      <c r="D16" s="113">
        <v>88</v>
      </c>
      <c r="E16" s="149">
        <v>88</v>
      </c>
      <c r="F16" s="416">
        <f t="shared" si="0"/>
        <v>0</v>
      </c>
      <c r="G16" s="485">
        <v>1206</v>
      </c>
      <c r="H16" s="149">
        <v>1216</v>
      </c>
      <c r="I16" s="281">
        <f t="shared" si="1"/>
        <v>10</v>
      </c>
      <c r="J16" s="177">
        <v>594</v>
      </c>
      <c r="K16" s="108">
        <v>562</v>
      </c>
      <c r="L16" s="417">
        <f t="shared" si="2"/>
        <v>-32</v>
      </c>
      <c r="M16" s="108">
        <v>100</v>
      </c>
      <c r="N16" s="108">
        <v>55</v>
      </c>
      <c r="O16" s="418">
        <f t="shared" si="3"/>
        <v>-45</v>
      </c>
      <c r="P16" s="212">
        <v>762</v>
      </c>
      <c r="Q16" s="173">
        <v>714</v>
      </c>
      <c r="R16" s="447">
        <f t="shared" si="4"/>
        <v>-48</v>
      </c>
      <c r="S16" s="2"/>
    </row>
    <row r="17" spans="1:19" ht="28.5" customHeight="1">
      <c r="A17" s="116">
        <v>9</v>
      </c>
      <c r="B17" s="155" t="s">
        <v>3</v>
      </c>
      <c r="C17" s="108">
        <v>109</v>
      </c>
      <c r="D17" s="486">
        <v>70</v>
      </c>
      <c r="E17" s="162">
        <v>70</v>
      </c>
      <c r="F17" s="416">
        <f t="shared" si="0"/>
        <v>0</v>
      </c>
      <c r="G17" s="485">
        <v>1316</v>
      </c>
      <c r="H17" s="149">
        <v>1316</v>
      </c>
      <c r="I17" s="281">
        <f t="shared" si="1"/>
        <v>0</v>
      </c>
      <c r="J17" s="177">
        <v>632.5</v>
      </c>
      <c r="K17" s="108">
        <v>632.5</v>
      </c>
      <c r="L17" s="417">
        <f t="shared" si="2"/>
        <v>0</v>
      </c>
      <c r="M17" s="108">
        <v>111</v>
      </c>
      <c r="N17" s="108">
        <v>111</v>
      </c>
      <c r="O17" s="418">
        <f t="shared" si="3"/>
        <v>0</v>
      </c>
      <c r="P17" s="212">
        <v>50</v>
      </c>
      <c r="Q17" s="173">
        <v>50</v>
      </c>
      <c r="R17" s="447">
        <f t="shared" si="4"/>
        <v>0</v>
      </c>
      <c r="S17" s="2"/>
    </row>
    <row r="18" spans="1:19" ht="31.5" customHeight="1">
      <c r="A18" s="116">
        <v>10</v>
      </c>
      <c r="B18" s="155" t="s">
        <v>2</v>
      </c>
      <c r="C18" s="108">
        <v>44</v>
      </c>
      <c r="D18" s="113">
        <v>35</v>
      </c>
      <c r="E18" s="108">
        <v>37</v>
      </c>
      <c r="F18" s="416">
        <f t="shared" si="0"/>
        <v>2</v>
      </c>
      <c r="G18" s="485">
        <v>470</v>
      </c>
      <c r="H18" s="149">
        <v>484</v>
      </c>
      <c r="I18" s="281">
        <f t="shared" si="1"/>
        <v>14</v>
      </c>
      <c r="J18" s="177">
        <v>333</v>
      </c>
      <c r="K18" s="108">
        <v>283</v>
      </c>
      <c r="L18" s="417">
        <f t="shared" si="2"/>
        <v>-50</v>
      </c>
      <c r="M18" s="108">
        <v>0</v>
      </c>
      <c r="N18" s="108">
        <v>1</v>
      </c>
      <c r="O18" s="418">
        <f t="shared" si="3"/>
        <v>1</v>
      </c>
      <c r="P18" s="212">
        <v>0</v>
      </c>
      <c r="Q18" s="173">
        <v>50</v>
      </c>
      <c r="R18" s="447">
        <f t="shared" si="4"/>
        <v>50</v>
      </c>
      <c r="S18" s="2"/>
    </row>
    <row r="19" spans="1:19" ht="33" customHeight="1" thickBot="1">
      <c r="A19" s="251">
        <v>11</v>
      </c>
      <c r="B19" s="252" t="s">
        <v>1</v>
      </c>
      <c r="C19" s="183">
        <v>62</v>
      </c>
      <c r="D19" s="489">
        <v>21</v>
      </c>
      <c r="E19" s="297">
        <v>49</v>
      </c>
      <c r="F19" s="420">
        <f t="shared" si="0"/>
        <v>28</v>
      </c>
      <c r="G19" s="490">
        <v>908</v>
      </c>
      <c r="H19" s="182">
        <v>1132</v>
      </c>
      <c r="I19" s="289">
        <f t="shared" si="1"/>
        <v>224</v>
      </c>
      <c r="J19" s="374">
        <v>620</v>
      </c>
      <c r="K19" s="182">
        <v>734</v>
      </c>
      <c r="L19" s="421">
        <f t="shared" si="2"/>
        <v>114</v>
      </c>
      <c r="M19" s="182">
        <v>24</v>
      </c>
      <c r="N19" s="182">
        <v>32</v>
      </c>
      <c r="O19" s="422">
        <f t="shared" si="3"/>
        <v>8</v>
      </c>
      <c r="P19" s="259">
        <v>160</v>
      </c>
      <c r="Q19" s="290">
        <v>250</v>
      </c>
      <c r="R19" s="448">
        <f t="shared" si="4"/>
        <v>90</v>
      </c>
      <c r="S19" s="2"/>
    </row>
    <row r="20" spans="1:246" s="11" customFormat="1" ht="29.25" customHeight="1" thickBot="1">
      <c r="A20" s="984" t="s">
        <v>0</v>
      </c>
      <c r="B20" s="985"/>
      <c r="C20" s="450">
        <f>SUM(C9:C19)</f>
        <v>915</v>
      </c>
      <c r="D20" s="328">
        <f>SUM(D9:D19)</f>
        <v>614</v>
      </c>
      <c r="E20" s="450">
        <f>SUM(E9:E19)</f>
        <v>660</v>
      </c>
      <c r="F20" s="287">
        <f t="shared" si="0"/>
        <v>46</v>
      </c>
      <c r="G20" s="328">
        <v>24854</v>
      </c>
      <c r="H20" s="450">
        <v>25396</v>
      </c>
      <c r="I20" s="291">
        <f t="shared" si="1"/>
        <v>542</v>
      </c>
      <c r="J20" s="382">
        <v>18784.5</v>
      </c>
      <c r="K20" s="450">
        <v>18285.5</v>
      </c>
      <c r="L20" s="291">
        <f t="shared" si="2"/>
        <v>-499</v>
      </c>
      <c r="M20" s="450">
        <v>1440</v>
      </c>
      <c r="N20" s="450">
        <v>1938</v>
      </c>
      <c r="O20" s="291">
        <f t="shared" si="3"/>
        <v>498</v>
      </c>
      <c r="P20" s="423">
        <v>19244</v>
      </c>
      <c r="Q20" s="288">
        <v>18526</v>
      </c>
      <c r="R20" s="292">
        <f t="shared" si="4"/>
        <v>-718</v>
      </c>
      <c r="S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</row>
    <row r="21" spans="1:18" ht="24.75" customHeight="1">
      <c r="A21" s="7"/>
      <c r="B21" s="142"/>
      <c r="C21" s="142"/>
      <c r="D21" s="284"/>
      <c r="E21" s="142"/>
      <c r="F21" s="142"/>
      <c r="G21" s="284"/>
      <c r="H21" s="142"/>
      <c r="I21" s="142"/>
      <c r="J21" s="142"/>
      <c r="K21" s="142"/>
      <c r="L21" s="142"/>
      <c r="M21" s="103"/>
      <c r="N21" s="103"/>
      <c r="O21" s="103"/>
      <c r="P21" s="100"/>
      <c r="Q21" s="100"/>
      <c r="R21" s="4"/>
    </row>
    <row r="22" spans="1:18" ht="24.75" customHeight="1">
      <c r="A22" s="2"/>
      <c r="B22" s="142"/>
      <c r="C22" s="142"/>
      <c r="D22" s="284"/>
      <c r="E22" s="142"/>
      <c r="F22" s="142"/>
      <c r="G22" s="284"/>
      <c r="H22" s="142"/>
      <c r="I22" s="142"/>
      <c r="J22" s="142"/>
      <c r="K22" s="142"/>
      <c r="L22" s="142"/>
      <c r="M22" s="103"/>
      <c r="N22" s="103"/>
      <c r="O22" s="103"/>
      <c r="P22" s="101"/>
      <c r="Q22" s="101"/>
      <c r="R22" s="4"/>
    </row>
    <row r="23" spans="2:18" ht="26.25" customHeight="1">
      <c r="B23" s="142"/>
      <c r="C23" s="142"/>
      <c r="D23" s="284"/>
      <c r="E23" s="142"/>
      <c r="F23" s="142"/>
      <c r="G23" s="284"/>
      <c r="H23" s="142"/>
      <c r="I23" s="142"/>
      <c r="J23" s="142"/>
      <c r="K23" s="142"/>
      <c r="L23" s="142"/>
      <c r="M23" s="103"/>
      <c r="N23" s="103"/>
      <c r="O23" s="103"/>
      <c r="P23" s="102"/>
      <c r="Q23" s="102"/>
      <c r="R23" s="2"/>
    </row>
    <row r="24" spans="9:15" ht="14.25" customHeight="1">
      <c r="I24" s="2"/>
      <c r="J24" s="2"/>
      <c r="K24" s="2"/>
      <c r="L24" s="2"/>
      <c r="M24" s="2"/>
      <c r="N24" s="2"/>
      <c r="O24" s="2"/>
    </row>
    <row r="25" spans="9:15" ht="14.25" customHeight="1">
      <c r="I25" s="2"/>
      <c r="J25" s="2"/>
      <c r="K25" s="2"/>
      <c r="L25" s="2"/>
      <c r="M25" s="2"/>
      <c r="N25" s="2"/>
      <c r="O25" s="2"/>
    </row>
    <row r="26" spans="9:15" ht="14.25" customHeight="1">
      <c r="I26" s="2"/>
      <c r="J26" s="2"/>
      <c r="K26" s="2"/>
      <c r="L26" s="2"/>
      <c r="M26" s="2"/>
      <c r="N26" s="2"/>
      <c r="O26" s="2"/>
    </row>
    <row r="27" spans="9:15" ht="14.25" customHeight="1">
      <c r="I27" s="2"/>
      <c r="J27" s="2"/>
      <c r="K27" s="2"/>
      <c r="L27" s="2"/>
      <c r="M27" s="2"/>
      <c r="N27" s="2"/>
      <c r="O27" s="2"/>
    </row>
    <row r="28" spans="9:15" ht="14.25">
      <c r="I28" s="2"/>
      <c r="J28" s="2"/>
      <c r="K28" s="2"/>
      <c r="L28" s="2"/>
      <c r="M28" s="2"/>
      <c r="N28" s="2"/>
      <c r="O28" s="2"/>
    </row>
  </sheetData>
  <sheetProtection/>
  <mergeCells count="27">
    <mergeCell ref="A1:R1"/>
    <mergeCell ref="A2:R2"/>
    <mergeCell ref="A4:R4"/>
    <mergeCell ref="A5:A7"/>
    <mergeCell ref="B5:B7"/>
    <mergeCell ref="C5:C7"/>
    <mergeCell ref="D5:F5"/>
    <mergeCell ref="G5:I5"/>
    <mergeCell ref="J5:L5"/>
    <mergeCell ref="M5:O5"/>
    <mergeCell ref="R6:R7"/>
    <mergeCell ref="P5:R5"/>
    <mergeCell ref="D6:D7"/>
    <mergeCell ref="E6:E7"/>
    <mergeCell ref="F6:F7"/>
    <mergeCell ref="G6:G7"/>
    <mergeCell ref="H6:H7"/>
    <mergeCell ref="I6:I7"/>
    <mergeCell ref="J6:J7"/>
    <mergeCell ref="K6:K7"/>
    <mergeCell ref="A20:B20"/>
    <mergeCell ref="M6:M7"/>
    <mergeCell ref="N6:N7"/>
    <mergeCell ref="O6:O7"/>
    <mergeCell ref="P6:P7"/>
    <mergeCell ref="Q6:Q7"/>
    <mergeCell ref="L6:L7"/>
  </mergeCells>
  <printOptions/>
  <pageMargins left="0.15748031496062992" right="0.15748031496062992" top="0.2362204724409449" bottom="0.1968503937007874" header="0.15748031496062992" footer="0.15748031496062992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Evricomp, Yerevan Kasyan1, Tel. (010) 27 44 72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k.hakobyan</cp:lastModifiedBy>
  <cp:lastPrinted>2017-01-26T13:35:06Z</cp:lastPrinted>
  <dcterms:created xsi:type="dcterms:W3CDTF">2012-07-09T07:10:56Z</dcterms:created>
  <dcterms:modified xsi:type="dcterms:W3CDTF">2017-03-31T12:59:56Z</dcterms:modified>
  <cp:category/>
  <cp:version/>
  <cp:contentType/>
  <cp:contentStatus/>
</cp:coreProperties>
</file>