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4" activeTab="14"/>
  </bookViews>
  <sheets>
    <sheet name="2017-1" sheetId="1" r:id="rId1"/>
    <sheet name="Hamematakan2017-1-2018-1" sheetId="2" r:id="rId2"/>
    <sheet name="2018-1" sheetId="3" r:id="rId3"/>
    <sheet name="Yerevan" sheetId="4" r:id="rId4"/>
    <sheet name="Արագածոտն" sheetId="5" r:id="rId5"/>
    <sheet name="Արարատ" sheetId="6" r:id="rId6"/>
    <sheet name="Արմավիր" sheetId="7" r:id="rId7"/>
    <sheet name="Գեղարքունիք" sheetId="8" r:id="rId8"/>
    <sheet name="Լոռի" sheetId="9" r:id="rId9"/>
    <sheet name="Կոտայք" sheetId="10" r:id="rId10"/>
    <sheet name="Շիրակ" sheetId="11" r:id="rId11"/>
    <sheet name="Սյունիք" sheetId="12" r:id="rId12"/>
    <sheet name="Վայոց ձոր" sheetId="13" r:id="rId13"/>
    <sheet name="Տավուշ" sheetId="14" r:id="rId14"/>
    <sheet name="Համեմատական2018-1-2019-1" sheetId="15" r:id="rId15"/>
    <sheet name="2019-1-ին կիս." sheetId="16" r:id="rId16"/>
    <sheet name="Երևան 19-1" sheetId="17" r:id="rId17"/>
    <sheet name="Արագածոտն 19-1" sheetId="18" r:id="rId18"/>
    <sheet name="Արարատ 19-1" sheetId="19" r:id="rId19"/>
    <sheet name="Արմավիր 19-1" sheetId="20" r:id="rId20"/>
    <sheet name="Գեղարքունիք 19-1" sheetId="21" r:id="rId21"/>
    <sheet name="Լոռի 19-1" sheetId="22" r:id="rId22"/>
    <sheet name="Կոտայք 19-1" sheetId="23" r:id="rId23"/>
    <sheet name="Շիրակ 19-1" sheetId="24" r:id="rId24"/>
    <sheet name="Սյունիք 19-1" sheetId="25" r:id="rId25"/>
    <sheet name="Վայոց ձոր 19-1" sheetId="26" r:id="rId26"/>
    <sheet name="Տավուշ 19-1" sheetId="27" r:id="rId27"/>
    <sheet name="Sheet12" sheetId="28" r:id="rId28"/>
  </sheets>
  <definedNames/>
  <calcPr fullCalcOnLoad="1"/>
</workbook>
</file>

<file path=xl/sharedStrings.xml><?xml version="1.0" encoding="utf-8"?>
<sst xmlns="http://schemas.openxmlformats.org/spreadsheetml/2006/main" count="2209" uniqueCount="636">
  <si>
    <t>ՏԵՂԵԿԱՏՎՈՒԹՅՈՒՆ</t>
  </si>
  <si>
    <t xml:space="preserve">ՀՀ ՄԱՐԶԵՐՈՒՄ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</si>
  <si>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Հ/Հ</t>
  </si>
  <si>
    <t>ՄԱՐԶԻ</t>
  </si>
  <si>
    <t>Համայնքների քանակը</t>
  </si>
  <si>
    <t xml:space="preserve">Հսկողություն իրականացված համայնք </t>
  </si>
  <si>
    <t>Հաշվետու ժամանակաշրջանում գործող օբյեկտների քանակը</t>
  </si>
  <si>
    <t xml:space="preserve">Հսկողություն իրականացված օբյեկտներ </t>
  </si>
  <si>
    <t>Խախտումներ արձանագրված օբյեկտներ</t>
  </si>
  <si>
    <t>Գանձված տուգանքի  չափը    հազ. դրամ</t>
  </si>
  <si>
    <t>Առևտրի</t>
  </si>
  <si>
    <t>Հանր. սննդի</t>
  </si>
  <si>
    <t>Կենցաղ. ծառ.</t>
  </si>
  <si>
    <t>Ընդամենը</t>
  </si>
  <si>
    <t xml:space="preserve">Գանձված տուգանքի չափը  </t>
  </si>
  <si>
    <t xml:space="preserve">Նշանակված տուգանքի չափը </t>
  </si>
  <si>
    <t>քանակը</t>
  </si>
  <si>
    <t>%</t>
  </si>
  <si>
    <t>Երևան</t>
  </si>
  <si>
    <t>Արագածոտն</t>
  </si>
  <si>
    <t>Արարատ</t>
  </si>
  <si>
    <t>Արմավիր</t>
  </si>
  <si>
    <t xml:space="preserve">Գեղարքունիք </t>
  </si>
  <si>
    <t>Լոռի</t>
  </si>
  <si>
    <t>Կոտայք</t>
  </si>
  <si>
    <t>Շիրակ</t>
  </si>
  <si>
    <t>Սյունիք</t>
  </si>
  <si>
    <t>Վայոց Ձոր</t>
  </si>
  <si>
    <t>Տավուշ</t>
  </si>
  <si>
    <t>2018 թվական   1_ին կիսամյակ</t>
  </si>
  <si>
    <t>70.0</t>
  </si>
  <si>
    <t>140.0</t>
  </si>
  <si>
    <t xml:space="preserve">ՀՀ ԱՐԱԳԱԾՈՏՆԻ ՄԱՐԶԻ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</si>
  <si>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2018 թվականի 1-ին կիսամյակի հաշվետվություն</t>
  </si>
  <si>
    <t>Մարզի անվանումը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</si>
  <si>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</si>
  <si>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</si>
  <si>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</si>
  <si>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</si>
  <si>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</si>
  <si>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</si>
  <si>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</si>
  <si>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</si>
  <si>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</si>
  <si>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</si>
  <si>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</si>
  <si>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</si>
  <si>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</si>
  <si>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</si>
  <si>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</si>
  <si>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</si>
  <si>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</si>
  <si>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</si>
  <si>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</si>
  <si>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</si>
  <si>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</si>
  <si>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</si>
  <si>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</si>
  <si>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</si>
  <si>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</si>
  <si>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</si>
  <si>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</si>
  <si>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</si>
  <si>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</si>
  <si>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</si>
  <si>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Թալին</t>
  </si>
  <si>
    <t>Զարինջա</t>
  </si>
  <si>
    <t>Զովասար</t>
  </si>
  <si>
    <t>Թլիկ</t>
  </si>
  <si>
    <t>Իրինդ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</si>
  <si>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</si>
  <si>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</si>
  <si>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</si>
  <si>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</si>
  <si>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</si>
  <si>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</si>
  <si>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</si>
  <si>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</si>
  <si>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</si>
  <si>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</si>
  <si>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</si>
  <si>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</si>
  <si>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</si>
  <si>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</si>
  <si>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</si>
  <si>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</si>
  <si>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</si>
  <si>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</si>
  <si>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</si>
  <si>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</si>
  <si>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</si>
  <si>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</si>
  <si>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</si>
  <si>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</si>
  <si>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</si>
  <si>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</si>
  <si>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</si>
  <si>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</si>
  <si>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</si>
  <si>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</si>
  <si>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</si>
  <si>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</si>
  <si>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</si>
  <si>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</si>
  <si>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Ալագյազ</t>
  </si>
  <si>
    <t>Ծաղկահովիտ</t>
  </si>
  <si>
    <t>Մելիքգյուղ</t>
  </si>
  <si>
    <t>1-Ç ÏÇë³ÙÛ³Ï</t>
  </si>
  <si>
    <t xml:space="preserve">ՀՀ  ԿՈՏԱՅՔԻ ՄԱՐԶԻ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</si>
  <si>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1-ին կիսամյակ 2018 թվական</t>
  </si>
  <si>
    <t>Համայնքների անվանումը</t>
  </si>
  <si>
    <t>Գանձված տուգանքի  չափը    /հազ. դրամ/</t>
  </si>
  <si>
    <t>Հրազդան</t>
  </si>
  <si>
    <t>0.6</t>
  </si>
  <si>
    <t>100.0</t>
  </si>
  <si>
    <t>Աբովյան</t>
  </si>
  <si>
    <t>40.0</t>
  </si>
  <si>
    <t>Չարենցավան</t>
  </si>
  <si>
    <t>Եղվարդ</t>
  </si>
  <si>
    <t>Բյուրեղավան</t>
  </si>
  <si>
    <t>Նոր Հաճն</t>
  </si>
  <si>
    <t>Ծաղկաձոր</t>
  </si>
  <si>
    <t>Լեռնանիստ</t>
  </si>
  <si>
    <t>Մեղրաձոր</t>
  </si>
  <si>
    <t>Սոլակ</t>
  </si>
  <si>
    <t>Ջրառատ</t>
  </si>
  <si>
    <t>Քաղսի</t>
  </si>
  <si>
    <t>Առինջ</t>
  </si>
  <si>
    <t>Արամուս</t>
  </si>
  <si>
    <t>Արզնի</t>
  </si>
  <si>
    <t>Բալահովիտ</t>
  </si>
  <si>
    <t>Գեղաշեն</t>
  </si>
  <si>
    <t>Կամարիս</t>
  </si>
  <si>
    <t>Մայակովսկի</t>
  </si>
  <si>
    <t>Պտղնի</t>
  </si>
  <si>
    <t>Ջրվեժ</t>
  </si>
  <si>
    <t>Գետարգել</t>
  </si>
  <si>
    <t>Վերին Պտղնի</t>
  </si>
  <si>
    <t>Գառնի</t>
  </si>
  <si>
    <t>Գեղադիր</t>
  </si>
  <si>
    <t>Գեղարդ</t>
  </si>
  <si>
    <t>Գողթ</t>
  </si>
  <si>
    <t>Հացավան</t>
  </si>
  <si>
    <t>Ողջաբերդ</t>
  </si>
  <si>
    <t>Արգել</t>
  </si>
  <si>
    <t>Գետամեջ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</si>
  <si>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</si>
  <si>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</si>
  <si>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</si>
  <si>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</si>
  <si>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</si>
  <si>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</si>
  <si>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</si>
  <si>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</si>
  <si>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</si>
  <si>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 xml:space="preserve">ԵՐԵՎԱՆ ՔԱՂԱՔՈՒՄ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</si>
  <si>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 xml:space="preserve">2018 թվականի 1-ին կիսամյակ </t>
  </si>
  <si>
    <t>վարչական շրջանի անվանումը</t>
  </si>
  <si>
    <t>Աջափնյակ</t>
  </si>
  <si>
    <t>Ավան</t>
  </si>
  <si>
    <t>Արաբկիր</t>
  </si>
  <si>
    <t>Էրեբունի</t>
  </si>
  <si>
    <t>Կենտրոն</t>
  </si>
  <si>
    <t>Մալաթիա-Սեբաստիա</t>
  </si>
  <si>
    <t>Նոր Նորք</t>
  </si>
  <si>
    <t>Նորք-Մարաշ</t>
  </si>
  <si>
    <t>Նուբարաշեն</t>
  </si>
  <si>
    <t>Շենգավիթ</t>
  </si>
  <si>
    <t>Քանաքեռ-Զեյթուն</t>
  </si>
  <si>
    <t>ԱՌԵՎՏՐԻ ԵՎ ՍՊԱՍԱՐԿՈՒՄՆԵՐԻ ՎԱՐՉՈՒԹՅԱՆ ՊԵՏ                                                                        Ա. ԵԴՈՅԱՆ</t>
  </si>
  <si>
    <t xml:space="preserve">ՀՀ  ԱՐՄԱՎԻՐԻ ՄԱՐԶԻ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</si>
  <si>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 xml:space="preserve">                                             2018թվականի      1-րդ  կիսամյակ  </t>
  </si>
  <si>
    <t>Համայնքի անվանումը</t>
  </si>
  <si>
    <t>ք.Վաղարշապատ</t>
  </si>
  <si>
    <t>զգուշաց</t>
  </si>
  <si>
    <t>Ակնալիճ</t>
  </si>
  <si>
    <t>Ակնաշեն</t>
  </si>
  <si>
    <t>Աղավնատուն</t>
  </si>
  <si>
    <t>Ամբերդ</t>
  </si>
  <si>
    <t>Այգեկ</t>
  </si>
  <si>
    <t>Այգեշատ(էջմ.)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</si>
  <si>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</si>
  <si>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</si>
  <si>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</si>
  <si>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</si>
  <si>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</si>
  <si>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</si>
  <si>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</si>
  <si>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</si>
  <si>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</si>
  <si>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</si>
  <si>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</si>
  <si>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</si>
  <si>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</si>
  <si>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</si>
  <si>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</si>
  <si>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</si>
  <si>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</si>
  <si>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</si>
  <si>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</si>
  <si>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</si>
  <si>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</si>
  <si>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</si>
  <si>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</si>
  <si>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</si>
  <si>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</si>
  <si>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</si>
  <si>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</si>
  <si>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</si>
  <si>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Պտղունք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</si>
  <si>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</si>
  <si>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</si>
  <si>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</si>
  <si>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</si>
  <si>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</si>
  <si>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</si>
  <si>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</si>
  <si>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բանվորզգուշացում</t>
  </si>
  <si>
    <t>Ամասիա</t>
  </si>
  <si>
    <t>Այգեշատ (Արմ.)</t>
  </si>
  <si>
    <t>Արազափ</t>
  </si>
  <si>
    <t>Արաքս (Արմ.)</t>
  </si>
  <si>
    <t>Արգավանդ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</si>
  <si>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</si>
  <si>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</si>
  <si>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</si>
  <si>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</si>
  <si>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</si>
  <si>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</si>
  <si>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</si>
  <si>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</si>
  <si>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</si>
  <si>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</si>
  <si>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</si>
  <si>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</si>
  <si>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</si>
  <si>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</si>
  <si>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</si>
  <si>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>Այգեվան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</si>
  <si>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</si>
  <si>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</si>
  <si>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</si>
  <si>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</si>
  <si>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</si>
  <si>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</si>
  <si>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</si>
  <si>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</si>
  <si>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</si>
  <si>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</si>
  <si>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</si>
  <si>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</si>
  <si>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 xml:space="preserve">Ալաշկերտ </t>
  </si>
  <si>
    <t>Տանձուտ</t>
  </si>
  <si>
    <t>Փշատավան</t>
  </si>
  <si>
    <t>Մյասնիկյան</t>
  </si>
  <si>
    <t>Բաղրամյան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</si>
  <si>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</si>
  <si>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</si>
  <si>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</si>
  <si>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</si>
  <si>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</si>
  <si>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</si>
  <si>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</si>
  <si>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</si>
  <si>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</si>
  <si>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</si>
  <si>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</si>
  <si>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</si>
  <si>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</si>
  <si>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5 համայնքները`  Արտամետ, Կողբավան, Տալվորիկ, Ֆերիկ և Արևադաշտ առևտրի, կենցաղային ծառայության և հանրային սննդի օբյեկտներ չունեն:</t>
  </si>
  <si>
    <t xml:space="preserve">ՀՀ ՎԱՅՈՑ ՁՈՐԻ ՄԱՐԶԻ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</si>
  <si>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2018 թվականի  1-ին կիսամյակ</t>
  </si>
  <si>
    <t xml:space="preserve">Համայնքի անվանումը </t>
  </si>
  <si>
    <t>Եղեգնաձոր</t>
  </si>
  <si>
    <t>Վայք</t>
  </si>
  <si>
    <t>Ջերմուկ</t>
  </si>
  <si>
    <t>Արենի</t>
  </si>
  <si>
    <t>Մալիշկա</t>
  </si>
  <si>
    <t>Գլաձոր</t>
  </si>
  <si>
    <t>Եղեգիս</t>
  </si>
  <si>
    <t>Զառիթափ</t>
  </si>
  <si>
    <t xml:space="preserve">  </t>
  </si>
  <si>
    <t xml:space="preserve">ՀՀ ՏԱՎՈՒՇԻ ՄԱՐԶԻ ՏԵՂԱԿԱՆ ԻՆՔՆԱԿԱՌԱՎԱՐՄԱՆ ՄԱՐՄԻՆՆԵՐԻ ԿՈՂՄԻՑ ԱՌևՏՐԻ, ՀԱՆՐԱՅԻՆ  ՍՆՆԴԻ ԵՎ  ԿԵՆՑԱՂԱՅԻՆ  ԾԱՌԱՅՈՒԹՅՈՒՆՆԵՐԻ ՈԼՈՐՏՈՒՄ ՀՍԿՈՂՈՒԹՅԱՆ  ԱՐԴՅՈՒՆՔՆԵՐԻ ՎԵՐԱԲԵՐՅԱԼ </t>
  </si>
  <si>
    <t xml:space="preserve"> 2018 թվականի  I կիսամյակ </t>
  </si>
  <si>
    <t>Դիլիջան</t>
  </si>
  <si>
    <t>Նոյեմբերյան</t>
  </si>
  <si>
    <t>Այրում</t>
  </si>
  <si>
    <t>Կողբ</t>
  </si>
  <si>
    <t>Բերդ</t>
  </si>
  <si>
    <t>Ն.Ծաղկավան</t>
  </si>
  <si>
    <t>Բերքաբեր</t>
  </si>
  <si>
    <t>Ակնաղբյուր</t>
  </si>
  <si>
    <t>Վազաշեն</t>
  </si>
  <si>
    <t>Խաշթառակ</t>
  </si>
  <si>
    <t>Ենոքավան</t>
  </si>
  <si>
    <t>Լուսահովիտ</t>
  </si>
  <si>
    <t>Աճարկուտ</t>
  </si>
  <si>
    <t>Կիրանց</t>
  </si>
  <si>
    <t>Գետահովիտ</t>
  </si>
  <si>
    <t>Գանձաքար</t>
  </si>
  <si>
    <t>Աչաջուր</t>
  </si>
  <si>
    <t>Լուսաձոր</t>
  </si>
  <si>
    <t>Այգեհովիտ</t>
  </si>
  <si>
    <t>Ազատամուտ</t>
  </si>
  <si>
    <t>Դիտավան</t>
  </si>
  <si>
    <t>Սարիգյուղ</t>
  </si>
  <si>
    <t>Սևքար</t>
  </si>
  <si>
    <t>Իջևան</t>
  </si>
  <si>
    <t>Ð/Ð</t>
  </si>
  <si>
    <t>Լոռու մարզ</t>
  </si>
  <si>
    <r>
      <t>Հսկողություն իրականացված օբյեկտներ</t>
    </r>
    <r>
      <rPr>
        <sz val="9"/>
        <color indexed="8"/>
        <rFont val="Arial Armenian"/>
        <family val="2"/>
      </rPr>
      <t xml:space="preserve"> </t>
    </r>
  </si>
  <si>
    <t>Գանձված տուգանքի չափը հազ. դրամ</t>
  </si>
  <si>
    <t>Համայնք-ների քանակը</t>
  </si>
  <si>
    <t>Հսկողություն իրականացված համայնք</t>
  </si>
  <si>
    <t>Հանրային սննդի</t>
  </si>
  <si>
    <t>Կենցա-ղային ծառ.</t>
  </si>
  <si>
    <t>Կենցաղային ծառայութ.</t>
  </si>
  <si>
    <t>Գանձված տուքանքի չափը</t>
  </si>
  <si>
    <t>Նշանակված տուգանքի չափը</t>
  </si>
  <si>
    <t>Քանակը</t>
  </si>
  <si>
    <t>քանակ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</si>
  <si>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</si>
  <si>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</si>
  <si>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</si>
  <si>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</si>
  <si>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</si>
  <si>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</si>
  <si>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</si>
  <si>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</si>
  <si>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Դեբեդ</t>
  </si>
  <si>
    <t>Լերմոնտովո</t>
  </si>
  <si>
    <t>Լեռնապատ</t>
  </si>
  <si>
    <t>Հալավար</t>
  </si>
  <si>
    <t>Ձորագետ</t>
  </si>
  <si>
    <t>Ձորագյուղ</t>
  </si>
  <si>
    <t>Մարգահովիտ</t>
  </si>
  <si>
    <t>Վահագնաձոր</t>
  </si>
  <si>
    <t>Վահագնի</t>
  </si>
  <si>
    <t>Փամբակ</t>
  </si>
  <si>
    <t>Քարաբերդ</t>
  </si>
  <si>
    <t>Ֆիոլետովո</t>
  </si>
  <si>
    <t>Ստեփանավան</t>
  </si>
  <si>
    <t>Գյուլագարակ</t>
  </si>
  <si>
    <t>Լոռի Բերդ</t>
  </si>
  <si>
    <t>Սպիտակ</t>
  </si>
  <si>
    <t>Արևաշող</t>
  </si>
  <si>
    <t>Գեղասար</t>
  </si>
  <si>
    <t>Գոգարան</t>
  </si>
  <si>
    <t>Լեռնանցք</t>
  </si>
  <si>
    <t>Լեռնավան</t>
  </si>
  <si>
    <t>Լուսաղբյուր</t>
  </si>
  <si>
    <t>Խնկոյան</t>
  </si>
  <si>
    <t>Ծաղկաբեր</t>
  </si>
  <si>
    <t>Կաթնաջուր</t>
  </si>
  <si>
    <t>Հարթագյուղ</t>
  </si>
  <si>
    <t>Ղուրսալի</t>
  </si>
  <si>
    <t>Մեծ Պարնի</t>
  </si>
  <si>
    <t>Նոր Խաչակապ</t>
  </si>
  <si>
    <t>Շիրակամուտ</t>
  </si>
  <si>
    <t>Սարալանջ</t>
  </si>
  <si>
    <t>Սարահարթ</t>
  </si>
  <si>
    <t>Սարամեջ</t>
  </si>
  <si>
    <t>Քարաձոր</t>
  </si>
  <si>
    <t>Տաշիր</t>
  </si>
  <si>
    <t>Մեծավան</t>
  </si>
  <si>
    <t>Սարչապետ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</si>
  <si>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</si>
  <si>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</si>
  <si>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</si>
  <si>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</si>
  <si>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</si>
  <si>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</si>
  <si>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</si>
  <si>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ՀՀ ՄԱՐԶԵՐԻ ՏԵՂԱԿԱՆ ԻՆՔՆԱԿԱՌԱՎԱՐՄԱՆ ՄԱՐՄԻՆՆԵՐԻ ԿՈՂՄԻՑ ԱՌԵՎՏՐԻ, ՀԱՆՐԱՅԻՆ ՍՆՆԴԻ ԵՎ ԿԵՆՑԱՂԱՅԻՆ ԾԱՌԱՅՈՒԹՅՈՒՆՆԵՐԻ ՈԼՈՐՏՈՒՄ ՀՍԿՈՂՈՒԹՅԱՆ ԱՐԴՅՈՒՆՔՆԵՐԻ ՎԵՐԱԲԵՐՅԱԼ</t>
  </si>
  <si>
    <t>2018թ. I ԿԻՍԱՄՅԱԿ</t>
  </si>
  <si>
    <r>
      <t>Հսկողություն իրականացված օբյեկտներ</t>
    </r>
    <r>
      <rPr>
        <sz val="10"/>
        <rFont val="Arial Armenian"/>
        <family val="2"/>
      </rPr>
      <t xml:space="preserve"> </t>
    </r>
  </si>
  <si>
    <t>Կենցաղային ծառ.</t>
  </si>
  <si>
    <t>ՀՀ ԳԵՂԱՔՈՒՆԻՔԻ ՄԱՐԶԻ ՏԵՂԱԿԱՆ ԻՆՔՆԱԿԱՌԱՎԱՐՄԱՆ ՄԱՐՄԻՆՆԵՐԻ ԿՈՂՄԻՑ ԱՌևՏՐԻ, ՀԱՆՐԱՅԻՆ ՍՆՆԴԻ ԵՎ ԿԵՆՑԱՂԱՅԻՆ
ԾԱՌԱՅՈՒԹՅՈՒՆՆԵՐԻ ՈԼՈՐՏՈՒՄ ՀՍԿՈՂՈՒԹՅԱՆ ԱՐԴՅՈՒՆՔՆԵՐԻ ՎԵՐԱԲԵՐՅԱԼ</t>
  </si>
  <si>
    <t>2018 թվականի կիսամյակ</t>
  </si>
  <si>
    <t xml:space="preserve">  Գեղարքունիքի  մարզ
</t>
  </si>
  <si>
    <t xml:space="preserve">           Հաշվետու 
ժամանակաշրջանում 
 գործող օբյեկտների 
             քանակը</t>
  </si>
  <si>
    <t>Հսկողություն իրականացված 
                օբյեկտներ</t>
  </si>
  <si>
    <t>Խախտումներ արձանագրված 
              օբյեկտներ</t>
  </si>
  <si>
    <t>Գանձված տուգանքի չափը
հազ. Դրամ</t>
  </si>
  <si>
    <t xml:space="preserve">Համայնքների քանակը </t>
  </si>
  <si>
    <t>Հսկողություն իրականացված</t>
  </si>
  <si>
    <t>Հանր.
   սննդի</t>
  </si>
  <si>
    <t>Կենցաղ ծառ.</t>
  </si>
  <si>
    <t>Հանրային 
   սննդի</t>
  </si>
  <si>
    <t>Կենցաղային ծառայության</t>
  </si>
  <si>
    <t xml:space="preserve">Գանձված տուգանքի չափը
</t>
  </si>
  <si>
    <t>քանակ
ը</t>
  </si>
  <si>
    <t>ք. Գավառ</t>
  </si>
  <si>
    <t>ք. Սևան</t>
  </si>
  <si>
    <t>ք. Մարտունի</t>
  </si>
  <si>
    <t>ք. Վարդենիս</t>
  </si>
  <si>
    <t>ք. Ճամբարակ</t>
  </si>
  <si>
    <t>Ախպրաձոր</t>
  </si>
  <si>
    <t>Արծվանիստ</t>
  </si>
  <si>
    <t>Աստղաձոր</t>
  </si>
  <si>
    <t>Բերդկունք</t>
  </si>
  <si>
    <t>Գանձակ</t>
  </si>
  <si>
    <t>Գեղամասար</t>
  </si>
  <si>
    <t>Գեղամավան</t>
  </si>
  <si>
    <t>Գեղարքունիք</t>
  </si>
  <si>
    <t>Գեղաքար</t>
  </si>
  <si>
    <t>Գեղհովիտ</t>
  </si>
  <si>
    <t>Դդմաշեն</t>
  </si>
  <si>
    <t>Երանոս</t>
  </si>
  <si>
    <t>Զոլաքար</t>
  </si>
  <si>
    <t>Զովաբեր</t>
  </si>
  <si>
    <t>Լանջաղբյուր</t>
  </si>
  <si>
    <t>Լիճք</t>
  </si>
  <si>
    <t>Լճաշեն</t>
  </si>
  <si>
    <t>Լճավան</t>
  </si>
  <si>
    <t>Լճափ</t>
  </si>
  <si>
    <t>Լուսակունք</t>
  </si>
  <si>
    <t>Խաչաղբյուր</t>
  </si>
  <si>
    <t>Ծակքար</t>
  </si>
  <si>
    <t>Ծաղկաշեն</t>
  </si>
  <si>
    <t>Ծովագյուղ</t>
  </si>
  <si>
    <t>Ծովազարդ</t>
  </si>
  <si>
    <t>Ծովակ</t>
  </si>
  <si>
    <t>Ծովասար</t>
  </si>
  <si>
    <t>Ծովինար</t>
  </si>
  <si>
    <t>Կարճաղբյուր</t>
  </si>
  <si>
    <t>Կարմիրգյուղ</t>
  </si>
  <si>
    <t>Հայրավանք</t>
  </si>
  <si>
    <t xml:space="preserve">Ձորագյուղ </t>
  </si>
  <si>
    <t>Մադինա</t>
  </si>
  <si>
    <t>Մաքենիս</t>
  </si>
  <si>
    <t>Մ. Մասրիկ</t>
  </si>
  <si>
    <t>Ն. Գետաշեն</t>
  </si>
  <si>
    <t>Նորաշեն</t>
  </si>
  <si>
    <t>Նորատուս</t>
  </si>
  <si>
    <t>Չկալովկա</t>
  </si>
  <si>
    <t>Սարուխան</t>
  </si>
  <si>
    <t>Սեմյոնովկա</t>
  </si>
  <si>
    <t>Վաղաշեն</t>
  </si>
  <si>
    <t>Վանևան</t>
  </si>
  <si>
    <t>Վարդաձոր</t>
  </si>
  <si>
    <t>Վարդենիկ</t>
  </si>
  <si>
    <t>Վարսեր</t>
  </si>
  <si>
    <t>Վ. Գետաշեն</t>
  </si>
  <si>
    <t>Շողակաթ</t>
  </si>
  <si>
    <t>Տորֆավան</t>
  </si>
  <si>
    <t xml:space="preserve">ՀՀ ՄԱՐԶԵՐԻ ՏԵՂԱԿԱՆ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</si>
  <si>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 xml:space="preserve">2017 և 2018 թվականների 1-ին կիսամյակների համեմատական վերլուծություն </t>
  </si>
  <si>
    <t xml:space="preserve">Աճը 2017թ  համ. </t>
  </si>
  <si>
    <t xml:space="preserve">Աճը 2017թ.  համ. </t>
  </si>
  <si>
    <t>Աճը 2017թ.  համ.</t>
  </si>
  <si>
    <t>2017թ 1-ին կիս</t>
  </si>
  <si>
    <t>2018թ 1-ին կիս</t>
  </si>
  <si>
    <t xml:space="preserve">ՀՀ   ԱՐԱՐԱՏԻ ՄԱՐԶԻ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</si>
  <si>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2018 թվական  I  կիսամյակ</t>
  </si>
  <si>
    <t>Համայնքի  անվանումը</t>
  </si>
  <si>
    <t>Արտաշատ</t>
  </si>
  <si>
    <t>Մասիս</t>
  </si>
  <si>
    <t>Վեդի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</si>
  <si>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</si>
  <si>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</si>
  <si>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</si>
  <si>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</si>
  <si>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</si>
  <si>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</si>
  <si>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</si>
  <si>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</si>
  <si>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</si>
  <si>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</si>
  <si>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</si>
  <si>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Արմաշ</t>
  </si>
  <si>
    <t>Արևաբույր</t>
  </si>
  <si>
    <t>Արևշատ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</si>
  <si>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</si>
  <si>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</si>
  <si>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</si>
  <si>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</si>
  <si>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</si>
  <si>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</si>
  <si>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</si>
  <si>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</si>
  <si>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</si>
  <si>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</si>
  <si>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</si>
  <si>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</si>
  <si>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</si>
  <si>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</si>
  <si>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</si>
  <si>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</si>
  <si>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</si>
  <si>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</si>
  <si>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</si>
  <si>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</si>
  <si>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</si>
  <si>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</si>
  <si>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</si>
  <si>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</si>
  <si>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</si>
  <si>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</si>
  <si>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</si>
  <si>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</si>
  <si>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</si>
  <si>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Հնաբերդ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</si>
  <si>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</si>
  <si>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</si>
  <si>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</si>
  <si>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</si>
  <si>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</si>
  <si>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</si>
  <si>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</si>
  <si>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</si>
  <si>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</si>
  <si>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</si>
  <si>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</si>
  <si>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</si>
  <si>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</si>
  <si>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</si>
  <si>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</si>
  <si>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</si>
  <si>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</si>
  <si>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>Նոր  Ուղի</t>
  </si>
  <si>
    <t>Ոսկետափ</t>
  </si>
  <si>
    <t>Ոստան</t>
  </si>
  <si>
    <t>Պ. Սևակ</t>
  </si>
  <si>
    <t>Ջրահովիտ</t>
  </si>
  <si>
    <t>Ռանչպար</t>
  </si>
  <si>
    <t>Սայաթ –Նովա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</si>
  <si>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</si>
  <si>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</si>
  <si>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</si>
  <si>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</si>
  <si>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</si>
  <si>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</si>
  <si>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</si>
  <si>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</si>
  <si>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 Արտաշատ</t>
  </si>
  <si>
    <t>Վ. Դվին</t>
  </si>
  <si>
    <t>Տափերական</t>
  </si>
  <si>
    <t>Ուրցալանջ</t>
  </si>
  <si>
    <t>ՈՒրծաձոր</t>
  </si>
  <si>
    <t>Փ. Վեդի</t>
  </si>
  <si>
    <t>Քաղցրաշեն</t>
  </si>
  <si>
    <t xml:space="preserve">ՀՀ ՇԻՐԱԿԻ ՄԱՐԶԻ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</si>
  <si>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2018 թվականի առաջին կիսամյակ</t>
  </si>
  <si>
    <t>Գյումրի</t>
  </si>
  <si>
    <t>Ախուրյան</t>
  </si>
  <si>
    <t>Ազատան</t>
  </si>
  <si>
    <t>Ախուրիկ</t>
  </si>
  <si>
    <t>Առափի</t>
  </si>
  <si>
    <t>Բայանդուր</t>
  </si>
  <si>
    <t>Բենիամին</t>
  </si>
  <si>
    <t>Գետք</t>
  </si>
  <si>
    <t>Երազգավորս</t>
  </si>
  <si>
    <t>Ղարիբջանյան</t>
  </si>
  <si>
    <t>Մարմաշեն</t>
  </si>
  <si>
    <t>Ոսկեհասկ</t>
  </si>
  <si>
    <t>Անի</t>
  </si>
  <si>
    <t xml:space="preserve">Արթիկ </t>
  </si>
  <si>
    <t>Անուշավան</t>
  </si>
  <si>
    <t>Փոքր Մանթաշ</t>
  </si>
  <si>
    <t>Գետափ</t>
  </si>
  <si>
    <t>Լեռնակերտ</t>
  </si>
  <si>
    <t>Հայրենյաց</t>
  </si>
  <si>
    <t>Հայկասար</t>
  </si>
  <si>
    <t>Հառիճ</t>
  </si>
  <si>
    <t>Հոռոմ</t>
  </si>
  <si>
    <t>Մեղրաշեն</t>
  </si>
  <si>
    <t>Մեծ Մանթաշ</t>
  </si>
  <si>
    <t>Նահապետավան</t>
  </si>
  <si>
    <t>Նոր-Կյանք</t>
  </si>
  <si>
    <t>Պեմզաշեն</t>
  </si>
  <si>
    <t>Սարատակ</t>
  </si>
  <si>
    <t>Սպանդարյան</t>
  </si>
  <si>
    <t>Վարդաքար</t>
  </si>
  <si>
    <t>Տուֆաշեն</t>
  </si>
  <si>
    <t>Լուսակերտ</t>
  </si>
  <si>
    <t>Փանիկ</t>
  </si>
  <si>
    <t>Աշոցք</t>
  </si>
  <si>
    <t>Սարապատ</t>
  </si>
  <si>
    <t>Արփի</t>
  </si>
  <si>
    <t xml:space="preserve">ՀՀ  ՍՅՈՒՆԻՔԻ ՄԱՐԶԻ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</si>
  <si>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 xml:space="preserve"> 2018թ. առաջին կիսամյակ</t>
  </si>
  <si>
    <t>Ընդա
մենը</t>
  </si>
  <si>
    <t>Կապան</t>
  </si>
  <si>
    <t>1.0</t>
  </si>
  <si>
    <t>20.0</t>
  </si>
  <si>
    <t>50.0</t>
  </si>
  <si>
    <t>Քաջարան</t>
  </si>
  <si>
    <t>Գորիս</t>
  </si>
  <si>
    <t>Տաթև</t>
  </si>
  <si>
    <t>Տեղ</t>
  </si>
  <si>
    <t>Սիսիան</t>
  </si>
  <si>
    <t>Գորայք</t>
  </si>
  <si>
    <t>Մեղրի</t>
  </si>
  <si>
    <t>ՀՀ ԼՈՌՈՒ ՄԱՐԶԻ ՏԵՂԱԿԱՆ ԻՆՔՆԱԿԱՌԱՎԱՐՄԱՆ ՄԱՐՄԻՆՆԵՐԻ ԿՈՂՄԻՑ ԱՌԵՎՏՐԻ, ՀԱՆՐԱՅԻՆ ՍՆՆԴԻ ԵՎ ԿԵՆՑԱՂԱՅԻՆ ԾԱՌԱՅՈՒԹՅՈՒՆՆԵՐԻ ՈԼՈՐՏՈՒՄ ՀՍԿՈՂՈՒԹՅԱՆ 2018Թ. I ԿԻՍԱՄՅԱԿԻ ԱՐԴՅՈՒՆՔՆԵՐԻ ՎԵՐԱԲԵՐՅԱԼ</t>
  </si>
  <si>
    <t>Համյնքներիքանակը</t>
  </si>
  <si>
    <t xml:space="preserve">Հսկողություն իրականացված համայանքների </t>
  </si>
  <si>
    <t xml:space="preserve">ՀՀ ՄԱՐԶԵՐԻ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</si>
  <si>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2017 թվականի  1-ին կիսամյակ</t>
  </si>
  <si>
    <t xml:space="preserve">2019 թվականի 1-ին կիսամյակ </t>
  </si>
  <si>
    <t>5.148.000</t>
  </si>
  <si>
    <t>23.825.000</t>
  </si>
  <si>
    <t>ԱՌԵՎՏՐԻ ԵՎ ՍՊԱՍԱՐԿՈՒՄՆԵՐԻ ՎԱՐՉՈՒԹՅԱՆ ՊԵՏ                                                                        Հ. ՍԱՖԱՐՅԱՆ</t>
  </si>
  <si>
    <t>2019 թվականի 1-ին կիսամյակի հաշվետվություն</t>
  </si>
  <si>
    <t>2019 թվականի  1-ին կիսամյակ</t>
  </si>
  <si>
    <t xml:space="preserve">  մարզի    5  համայնքները`  Արտամետ, Կողբավան, Տալվորիկ, Ֆերիկ և Արևադաշտ առևտրի, կենցաղային ծառայության և հանրային սննդի   օբյեկտներ չունեն:</t>
  </si>
  <si>
    <t>ՀՀ ԼՈՌՈՒ ՄԱՐԶԻ ՏԵՂԱԿԱՆ ԻՆՔՆԱԿԱՌԱՎԱՐՄԱՆ ՄԱՐՄԻՆՆԵՐԻ ԿՈՂՄԻՑ ԱՌԵՎՏՐԻ, ՀԱՆՐԱՅԻՆ ՍՆՆԴԻ ԵՎ ԿԵՆՑԱՂԱՅԻՆ ԾԱՌԱՅՈՒԹՅՈՒՆՆԵՐԻ ՈԼՈՐՏՈՒՄ ՀՍԿՈՂՈՒԹՅԱՆ 2019Թ. I ԿԻՍԱՄՅԱԿԻ ԱՐԴՅՈՒՆՔՆԵՐԻ ՎԵՐԱԲԵՐՅԱԼ</t>
  </si>
  <si>
    <t>1-ին կիսամյակ 2019 թվական</t>
  </si>
  <si>
    <t>նախազգ</t>
  </si>
  <si>
    <t>2019 թվականի  առաջին կիսամյակ</t>
  </si>
  <si>
    <t>Համայնք ների քանակը</t>
  </si>
  <si>
    <t>ք.Գյումրի</t>
  </si>
  <si>
    <t xml:space="preserve">ք. Արթիկ </t>
  </si>
  <si>
    <t>Ընդա մենը</t>
  </si>
  <si>
    <t xml:space="preserve"> 2019 թվականի  առաջին կիսամյակ</t>
  </si>
  <si>
    <t>Բնակավայրերի քանակը</t>
  </si>
  <si>
    <t xml:space="preserve">Հսկողություն իրականացված բնակավայրերի </t>
  </si>
  <si>
    <t xml:space="preserve"> 2019թ. 1-ին կիսամյակ</t>
  </si>
  <si>
    <t xml:space="preserve">քանակը
</t>
  </si>
  <si>
    <t xml:space="preserve">Հաշվետու ժամանակաշրջանում գործող օբյեկտների քանակը         
</t>
  </si>
  <si>
    <t>Հանր.   սննդի</t>
  </si>
  <si>
    <t>Հսկողություն իրականացված օբյեկտներ</t>
  </si>
  <si>
    <t>Գանձված տուգանքի չափը
(հազ. դրամ)</t>
  </si>
  <si>
    <t>2019 թվականի 1- ին կիսամյակ</t>
  </si>
  <si>
    <t>Առևտրի և սպաս. Վարչության կողմից իրականացված հսկողության արդյունքներ</t>
  </si>
  <si>
    <t>2019 թվական  I  կիսամյակ</t>
  </si>
  <si>
    <t>2019 թվական   1_ին կիսամյակ</t>
  </si>
  <si>
    <t>2019թ 1-ին կիս</t>
  </si>
  <si>
    <t xml:space="preserve">Աճը 2018թ  համ. </t>
  </si>
  <si>
    <t xml:space="preserve">2018 և 2019 թվականների 1-ին կիսամյակների համեմատական վերլուծություն </t>
  </si>
  <si>
    <t>Վայոց ձոր</t>
  </si>
  <si>
    <t xml:space="preserve">Աճը 2018 1-ինկիս  համ. </t>
  </si>
  <si>
    <t xml:space="preserve">Աճը 2018թ 1կիս համ. </t>
  </si>
  <si>
    <t xml:space="preserve">Աճը 2018թ1կիս համ. </t>
  </si>
  <si>
    <t>2018 1-ին կիս</t>
  </si>
  <si>
    <t>Աճը 2018թ.1կիս  համ.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</si>
</sst>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0.00000"/>
    <numFmt numFmtId="168" formatCode="0.0000"/>
  </numFmts>
  <fonts count="1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GHEA Grapalat"/>
      <family val="3"/>
    </font>
    <font>
      <sz val="11"/>
      <name val="Times Armenian"/>
      <family val="1"/>
    </font>
    <font>
      <sz val="10"/>
      <name val="Arial"/>
      <family val="2"/>
    </font>
    <font>
      <sz val="12"/>
      <name val="GHEA Grapalat"/>
      <family val="3"/>
    </font>
    <font>
      <b/>
      <sz val="9"/>
      <name val="GHEA Grapalat"/>
      <family val="3"/>
    </font>
    <font>
      <sz val="9"/>
      <color indexed="8"/>
      <name val="GHEA Grapalat"/>
      <family val="3"/>
    </font>
    <font>
      <sz val="9"/>
      <name val="GHEA Grapalat"/>
      <family val="3"/>
    </font>
    <font>
      <sz val="11"/>
      <color indexed="8"/>
      <name val="GHEA Grapalat"/>
      <family val="3"/>
    </font>
    <font>
      <sz val="11"/>
      <color indexed="8"/>
      <name val="Times Armenian"/>
      <family val="1"/>
    </font>
    <font>
      <b/>
      <sz val="11"/>
      <color indexed="8"/>
      <name val="GHEA Grapalat"/>
      <family val="3"/>
    </font>
    <font>
      <b/>
      <sz val="11"/>
      <name val="GHEA Grapalat"/>
      <family val="3"/>
    </font>
    <font>
      <sz val="14"/>
      <name val="Times Armenian"/>
      <family val="1"/>
    </font>
    <font>
      <sz val="11"/>
      <color indexed="10"/>
      <name val="Times Armenian"/>
      <family val="1"/>
    </font>
    <font>
      <sz val="11"/>
      <name val="GHEA Grapalat"/>
      <family val="3"/>
    </font>
    <font>
      <b/>
      <sz val="10"/>
      <name val="GHEA Grapalat"/>
      <family val="3"/>
    </font>
    <font>
      <sz val="10"/>
      <name val="Arial Cyr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b/>
      <sz val="12"/>
      <color indexed="8"/>
      <name val="GHEA Grapalat"/>
      <family val="3"/>
    </font>
    <font>
      <sz val="12"/>
      <color indexed="8"/>
      <name val="Times Armenian"/>
      <family val="1"/>
    </font>
    <font>
      <b/>
      <sz val="12"/>
      <color indexed="8"/>
      <name val="Times Armenian"/>
      <family val="1"/>
    </font>
    <font>
      <i/>
      <sz val="10"/>
      <name val="GHEA Mariam"/>
      <family val="3"/>
    </font>
    <font>
      <b/>
      <sz val="11"/>
      <name val="GHEA Mariam"/>
      <family val="3"/>
    </font>
    <font>
      <sz val="11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8"/>
      <name val="GHEA Mariam"/>
      <family val="3"/>
    </font>
    <font>
      <sz val="9"/>
      <name val="GHEA Mariam"/>
      <family val="3"/>
    </font>
    <font>
      <sz val="10"/>
      <color indexed="8"/>
      <name val="GHEA Mariam"/>
      <family val="3"/>
    </font>
    <font>
      <sz val="9"/>
      <color indexed="8"/>
      <name val="GHEA Mariam"/>
      <family val="3"/>
    </font>
    <font>
      <b/>
      <sz val="11"/>
      <color indexed="8"/>
      <name val="GHEA Mariam"/>
      <family val="3"/>
    </font>
    <font>
      <sz val="11"/>
      <color indexed="8"/>
      <name val="GHEA Mariam"/>
      <family val="3"/>
    </font>
    <font>
      <b/>
      <sz val="10"/>
      <color indexed="8"/>
      <name val="GHEA Mariam"/>
      <family val="3"/>
    </font>
    <font>
      <sz val="11"/>
      <color indexed="10"/>
      <name val="GHEA Mariam"/>
      <family val="3"/>
    </font>
    <font>
      <b/>
      <sz val="12"/>
      <color indexed="8"/>
      <name val="GHEA Mariam"/>
      <family val="3"/>
    </font>
    <font>
      <sz val="14"/>
      <color indexed="10"/>
      <name val="Times Armenian"/>
      <family val="1"/>
    </font>
    <font>
      <b/>
      <sz val="11"/>
      <name val="Times Armenian"/>
      <family val="1"/>
    </font>
    <font>
      <b/>
      <sz val="12"/>
      <name val="Times Armenian"/>
      <family val="1"/>
    </font>
    <font>
      <sz val="14"/>
      <color indexed="10"/>
      <name val="GHEA Grapalat"/>
      <family val="3"/>
    </font>
    <font>
      <sz val="14"/>
      <name val="GHEA Grapalat"/>
      <family val="3"/>
    </font>
    <font>
      <b/>
      <sz val="8"/>
      <name val="GHEA Grapalat"/>
      <family val="3"/>
    </font>
    <font>
      <sz val="11"/>
      <color indexed="10"/>
      <name val="GHEA Grapalat"/>
      <family val="3"/>
    </font>
    <font>
      <b/>
      <sz val="9"/>
      <color indexed="8"/>
      <name val="GHEA Grapalat"/>
      <family val="3"/>
    </font>
    <font>
      <sz val="10"/>
      <name val="Times Armenian"/>
      <family val="1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8"/>
      <color indexed="8"/>
      <name val="GHEA Grapalat"/>
      <family val="3"/>
    </font>
    <font>
      <sz val="9"/>
      <color indexed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14"/>
      <name val="GHEA Grapalat"/>
      <family val="3"/>
    </font>
    <font>
      <sz val="11"/>
      <name val="Arial LatArm"/>
      <family val="2"/>
    </font>
    <font>
      <b/>
      <sz val="13"/>
      <name val="GHEA Grapalat"/>
      <family val="3"/>
    </font>
    <font>
      <b/>
      <sz val="11"/>
      <name val="Arial LatArm"/>
      <family val="2"/>
    </font>
    <font>
      <b/>
      <sz val="11"/>
      <name val="Arial Armenian"/>
      <family val="2"/>
    </font>
    <font>
      <sz val="10"/>
      <name val="Arial Armenian"/>
      <family val="2"/>
    </font>
    <font>
      <b/>
      <sz val="10"/>
      <name val="Arial Armenian"/>
      <family val="2"/>
    </font>
    <font>
      <sz val="9"/>
      <name val="Arial Armenian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1"/>
      <color indexed="8"/>
      <name val="GHEA Grapalat"/>
      <family val="3"/>
    </font>
    <font>
      <sz val="12"/>
      <color indexed="10"/>
      <name val="Times Armenian"/>
      <family val="1"/>
    </font>
    <font>
      <b/>
      <sz val="11"/>
      <color indexed="8"/>
      <name val="Times Armenian"/>
      <family val="1"/>
    </font>
    <font>
      <b/>
      <sz val="11"/>
      <color indexed="10"/>
      <name val="Times Armenian"/>
      <family val="1"/>
    </font>
    <font>
      <sz val="12"/>
      <color indexed="8"/>
      <name val="GHEA Grapalat"/>
      <family val="3"/>
    </font>
    <font>
      <i/>
      <sz val="8"/>
      <name val="GHEA Grapalat"/>
      <family val="3"/>
    </font>
    <font>
      <i/>
      <sz val="8"/>
      <name val="Arial"/>
      <family val="2"/>
    </font>
    <font>
      <b/>
      <sz val="10"/>
      <name val="Times Armenian"/>
      <family val="1"/>
    </font>
    <font>
      <i/>
      <sz val="9"/>
      <color indexed="8"/>
      <name val="GHEA Grapalat"/>
      <family val="3"/>
    </font>
    <font>
      <i/>
      <sz val="9"/>
      <color indexed="8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Armenian"/>
      <family val="2"/>
    </font>
    <font>
      <sz val="10"/>
      <color indexed="8"/>
      <name val="Arial"/>
      <family val="2"/>
    </font>
    <font>
      <sz val="11"/>
      <color indexed="8"/>
      <name val="Arial Armenian"/>
      <family val="2"/>
    </font>
    <font>
      <sz val="12"/>
      <color indexed="8"/>
      <name val="Arial Armenian"/>
      <family val="2"/>
    </font>
    <font>
      <sz val="10"/>
      <color indexed="8"/>
      <name val="Arial Armenian"/>
      <family val="2"/>
    </font>
    <font>
      <sz val="11"/>
      <color indexed="8"/>
      <name val="Arial LatArm"/>
      <family val="2"/>
    </font>
    <font>
      <sz val="12"/>
      <color indexed="8"/>
      <name val="Arial LatArm"/>
      <family val="2"/>
    </font>
    <font>
      <b/>
      <sz val="11"/>
      <color indexed="8"/>
      <name val="Arial LatArm"/>
      <family val="2"/>
    </font>
    <font>
      <b/>
      <sz val="11"/>
      <color indexed="10"/>
      <name val="GHEA Grapalat"/>
      <family val="3"/>
    </font>
    <font>
      <sz val="10"/>
      <color indexed="10"/>
      <name val="GHEA Grapalat"/>
      <family val="3"/>
    </font>
    <font>
      <b/>
      <sz val="9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Armenian"/>
      <family val="2"/>
    </font>
    <font>
      <sz val="10"/>
      <color theme="1"/>
      <name val="Arial"/>
      <family val="2"/>
    </font>
    <font>
      <sz val="9"/>
      <color theme="1"/>
      <name val="GHEA Grapalat"/>
      <family val="3"/>
    </font>
    <font>
      <sz val="9"/>
      <color theme="1"/>
      <name val="Arial Armenian"/>
      <family val="2"/>
    </font>
    <font>
      <sz val="11"/>
      <color theme="1"/>
      <name val="Arial Armenian"/>
      <family val="2"/>
    </font>
    <font>
      <sz val="11"/>
      <color theme="1"/>
      <name val="GHEA Grapalat"/>
      <family val="3"/>
    </font>
    <font>
      <sz val="12"/>
      <color theme="1"/>
      <name val="Arial Armenian"/>
      <family val="2"/>
    </font>
    <font>
      <b/>
      <sz val="10"/>
      <color theme="1"/>
      <name val="GHEA Grapalat"/>
      <family val="3"/>
    </font>
    <font>
      <sz val="10"/>
      <color theme="1"/>
      <name val="Arial Armenian"/>
      <family val="2"/>
    </font>
    <font>
      <sz val="11"/>
      <color theme="1"/>
      <name val="Arial LatArm"/>
      <family val="2"/>
    </font>
    <font>
      <sz val="12"/>
      <color theme="1"/>
      <name val="Arial LatArm"/>
      <family val="2"/>
    </font>
    <font>
      <b/>
      <sz val="11"/>
      <color theme="1"/>
      <name val="Arial LatArm"/>
      <family val="2"/>
    </font>
    <font>
      <b/>
      <sz val="11"/>
      <color theme="1"/>
      <name val="GHEA Grapalat"/>
      <family val="3"/>
    </font>
    <font>
      <sz val="11"/>
      <color theme="1"/>
      <name val="Times Armenian"/>
      <family val="1"/>
    </font>
    <font>
      <b/>
      <sz val="11"/>
      <color rgb="FFFF0000"/>
      <name val="GHEA Grapalat"/>
      <family val="3"/>
    </font>
    <font>
      <sz val="11"/>
      <color rgb="FFFF0000"/>
      <name val="Times Armenian"/>
      <family val="1"/>
    </font>
    <font>
      <b/>
      <sz val="8"/>
      <color theme="1"/>
      <name val="GHEA Grapalat"/>
      <family val="3"/>
    </font>
    <font>
      <sz val="10"/>
      <color rgb="FFFF0000"/>
      <name val="GHEA Grapalat"/>
      <family val="3"/>
    </font>
    <font>
      <b/>
      <sz val="9"/>
      <color theme="1"/>
      <name val="Arial Armenian"/>
      <family val="2"/>
    </font>
    <font>
      <b/>
      <sz val="12"/>
      <color theme="1"/>
      <name val="GHEA Grapalat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0" applyNumberFormat="0" applyBorder="0" applyAlignment="0" applyProtection="0"/>
    <xf numFmtId="0" fontId="101" fillId="27" borderId="1" applyNumberFormat="0" applyAlignment="0" applyProtection="0"/>
    <xf numFmtId="0" fontId="10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30" borderId="1" applyNumberFormat="0" applyAlignment="0" applyProtection="0"/>
    <xf numFmtId="0" fontId="109" fillId="0" borderId="6" applyNumberFormat="0" applyFill="0" applyAlignment="0" applyProtection="0"/>
    <xf numFmtId="0" fontId="110" fillId="31" borderId="0" applyNumberFormat="0" applyBorder="0" applyAlignment="0" applyProtection="0"/>
    <xf numFmtId="0" fontId="17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111" fillId="27" borderId="8" applyNumberFormat="0" applyAlignment="0" applyProtection="0"/>
    <xf numFmtId="9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224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71" applyFont="1" applyBorder="1" applyAlignment="1">
      <alignment horizontal="center" vertical="center"/>
      <protection/>
    </xf>
    <xf numFmtId="0" fontId="5" fillId="0" borderId="0" xfId="0" applyFont="1" applyBorder="1" applyAlignment="1">
      <alignment vertical="center" wrapText="1"/>
    </xf>
    <xf numFmtId="0" fontId="6" fillId="0" borderId="10" xfId="71" applyFont="1" applyBorder="1" applyAlignment="1">
      <alignment horizontal="center" vertical="center" wrapText="1"/>
      <protection/>
    </xf>
    <xf numFmtId="0" fontId="7" fillId="3" borderId="10" xfId="71" applyFont="1" applyFill="1" applyBorder="1" applyAlignment="1">
      <alignment horizontal="center" vertical="center" wrapText="1"/>
      <protection/>
    </xf>
    <xf numFmtId="0" fontId="8" fillId="3" borderId="10" xfId="7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10" xfId="71" applyFont="1" applyFill="1" applyBorder="1" applyAlignment="1">
      <alignment horizontal="left" vertical="center" wrapText="1"/>
      <protection/>
    </xf>
    <xf numFmtId="1" fontId="12" fillId="3" borderId="10" xfId="71" applyNumberFormat="1" applyFont="1" applyFill="1" applyBorder="1" applyAlignment="1">
      <alignment horizontal="center" vertical="center" wrapText="1"/>
      <protection/>
    </xf>
    <xf numFmtId="1" fontId="12" fillId="0" borderId="10" xfId="71" applyNumberFormat="1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1" fontId="12" fillId="0" borderId="12" xfId="71" applyNumberFormat="1" applyFont="1" applyFill="1" applyBorder="1" applyAlignment="1">
      <alignment horizontal="center" vertical="center" wrapText="1"/>
      <protection/>
    </xf>
    <xf numFmtId="0" fontId="13" fillId="33" borderId="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1" fillId="34" borderId="1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1" fontId="12" fillId="34" borderId="10" xfId="71" applyNumberFormat="1" applyFont="1" applyFill="1" applyBorder="1" applyAlignment="1">
      <alignment horizontal="center" vertical="center" wrapText="1"/>
      <protection/>
    </xf>
    <xf numFmtId="0" fontId="12" fillId="33" borderId="10" xfId="71" applyFont="1" applyFill="1" applyBorder="1" applyAlignment="1">
      <alignment horizontal="center" vertical="center" wrapText="1"/>
      <protection/>
    </xf>
    <xf numFmtId="2" fontId="12" fillId="3" borderId="10" xfId="71" applyNumberFormat="1" applyFont="1" applyFill="1" applyBorder="1" applyAlignment="1">
      <alignment horizontal="center" vertical="center" wrapText="1"/>
      <protection/>
    </xf>
    <xf numFmtId="2" fontId="12" fillId="0" borderId="12" xfId="71" applyNumberFormat="1" applyFont="1" applyFill="1" applyBorder="1" applyAlignment="1">
      <alignment horizontal="center" vertical="center" wrapText="1"/>
      <protection/>
    </xf>
    <xf numFmtId="0" fontId="15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0" fontId="12" fillId="33" borderId="10" xfId="71" applyFont="1" applyFill="1" applyBorder="1" applyAlignment="1">
      <alignment horizontal="left" vertical="center" wrapText="1"/>
      <protection/>
    </xf>
    <xf numFmtId="0" fontId="16" fillId="0" borderId="10" xfId="71" applyFont="1" applyBorder="1" applyAlignment="1">
      <alignment horizontal="center" vertical="center" wrapText="1"/>
      <protection/>
    </xf>
    <xf numFmtId="0" fontId="18" fillId="7" borderId="10" xfId="71" applyFont="1" applyFill="1" applyBorder="1" applyAlignment="1">
      <alignment horizontal="center" vertical="center" wrapText="1"/>
      <protection/>
    </xf>
    <xf numFmtId="0" fontId="19" fillId="7" borderId="10" xfId="71" applyFont="1" applyFill="1" applyBorder="1" applyAlignment="1">
      <alignment horizontal="center" vertical="center" wrapText="1"/>
      <protection/>
    </xf>
    <xf numFmtId="0" fontId="9" fillId="4" borderId="1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1" fontId="11" fillId="7" borderId="10" xfId="71" applyNumberFormat="1" applyFont="1" applyFill="1" applyBorder="1" applyAlignment="1">
      <alignment horizontal="center" vertical="center" wrapText="1"/>
      <protection/>
    </xf>
    <xf numFmtId="0" fontId="11" fillId="34" borderId="13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1" fontId="12" fillId="7" borderId="10" xfId="71" applyNumberFormat="1" applyFont="1" applyFill="1" applyBorder="1" applyAlignment="1">
      <alignment horizontal="center" vertical="center" wrapText="1"/>
      <protection/>
    </xf>
    <xf numFmtId="2" fontId="12" fillId="7" borderId="13" xfId="71" applyNumberFormat="1" applyFont="1" applyFill="1" applyBorder="1" applyAlignment="1">
      <alignment horizontal="center" vertical="center" wrapText="1"/>
      <protection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Alignment="1">
      <alignment vertical="center"/>
    </xf>
    <xf numFmtId="0" fontId="15" fillId="34" borderId="10" xfId="71" applyFont="1" applyFill="1" applyBorder="1" applyAlignment="1">
      <alignment horizontal="center" vertical="center" wrapText="1"/>
      <protection/>
    </xf>
    <xf numFmtId="1" fontId="11" fillId="34" borderId="10" xfId="71" applyNumberFormat="1" applyFont="1" applyFill="1" applyBorder="1" applyAlignment="1">
      <alignment horizontal="center" vertical="center" wrapText="1"/>
      <protection/>
    </xf>
    <xf numFmtId="2" fontId="12" fillId="7" borderId="10" xfId="71" applyNumberFormat="1" applyFont="1" applyFill="1" applyBorder="1" applyAlignment="1">
      <alignment horizontal="center" vertical="center" wrapText="1"/>
      <protection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11" fillId="34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3" borderId="10" xfId="71" applyFont="1" applyFill="1" applyBorder="1" applyAlignment="1">
      <alignment horizontal="center" vertical="center" wrapText="1"/>
      <protection/>
    </xf>
    <xf numFmtId="3" fontId="11" fillId="34" borderId="10" xfId="71" applyNumberFormat="1" applyFont="1" applyFill="1" applyBorder="1" applyAlignment="1">
      <alignment horizontal="center" vertical="center" wrapText="1"/>
      <protection/>
    </xf>
    <xf numFmtId="0" fontId="11" fillId="9" borderId="15" xfId="0" applyFont="1" applyFill="1" applyBorder="1" applyAlignment="1">
      <alignment horizontal="center" vertical="center"/>
    </xf>
    <xf numFmtId="1" fontId="11" fillId="9" borderId="10" xfId="71" applyNumberFormat="1" applyFont="1" applyFill="1" applyBorder="1" applyAlignment="1">
      <alignment horizontal="center" vertical="center" wrapText="1"/>
      <protection/>
    </xf>
    <xf numFmtId="1" fontId="12" fillId="9" borderId="10" xfId="71" applyNumberFormat="1" applyFont="1" applyFill="1" applyBorder="1" applyAlignment="1">
      <alignment horizontal="center" vertical="center" wrapText="1"/>
      <protection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64" fontId="2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0" xfId="71" applyFont="1" applyBorder="1" applyAlignment="1">
      <alignment horizontal="center" vertical="center"/>
      <protection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9" fillId="0" borderId="14" xfId="71" applyFont="1" applyBorder="1" applyAlignment="1">
      <alignment horizontal="center" vertical="center" wrapText="1"/>
      <protection/>
    </xf>
    <xf numFmtId="0" fontId="30" fillId="35" borderId="14" xfId="71" applyFont="1" applyFill="1" applyBorder="1" applyAlignment="1">
      <alignment horizontal="center" vertical="center" wrapText="1"/>
      <protection/>
    </xf>
    <xf numFmtId="0" fontId="29" fillId="35" borderId="14" xfId="71" applyFont="1" applyFill="1" applyBorder="1" applyAlignment="1">
      <alignment horizontal="center" vertical="center" wrapText="1"/>
      <protection/>
    </xf>
    <xf numFmtId="0" fontId="31" fillId="35" borderId="14" xfId="71" applyFont="1" applyFill="1" applyBorder="1" applyAlignment="1">
      <alignment horizontal="center" vertical="center" wrapText="1"/>
      <protection/>
    </xf>
    <xf numFmtId="0" fontId="32" fillId="19" borderId="17" xfId="0" applyFont="1" applyFill="1" applyBorder="1" applyAlignment="1">
      <alignment horizontal="center" vertical="center" wrapText="1"/>
    </xf>
    <xf numFmtId="0" fontId="32" fillId="19" borderId="18" xfId="0" applyFont="1" applyFill="1" applyBorder="1" applyAlignment="1">
      <alignment horizontal="center" vertical="center" wrapText="1"/>
    </xf>
    <xf numFmtId="0" fontId="32" fillId="19" borderId="19" xfId="0" applyFont="1" applyFill="1" applyBorder="1" applyAlignment="1">
      <alignment horizontal="center" vertical="center" wrapText="1"/>
    </xf>
    <xf numFmtId="0" fontId="32" fillId="19" borderId="2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30" fillId="13" borderId="10" xfId="0" applyFont="1" applyFill="1" applyBorder="1" applyAlignment="1">
      <alignment horizontal="center" vertical="center" wrapText="1"/>
    </xf>
    <xf numFmtId="0" fontId="30" fillId="36" borderId="10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1" fontId="30" fillId="36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13" borderId="10" xfId="0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30" fillId="0" borderId="21" xfId="71" applyFont="1" applyFill="1" applyBorder="1" applyAlignment="1">
      <alignment horizontal="center" vertical="center" wrapText="1"/>
      <protection/>
    </xf>
    <xf numFmtId="0" fontId="30" fillId="35" borderId="14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 wrapText="1"/>
    </xf>
    <xf numFmtId="1" fontId="30" fillId="36" borderId="14" xfId="0" applyNumberFormat="1" applyFont="1" applyFill="1" applyBorder="1" applyAlignment="1">
      <alignment horizontal="center" vertical="center" wrapText="1"/>
    </xf>
    <xf numFmtId="0" fontId="30" fillId="36" borderId="14" xfId="0" applyFont="1" applyFill="1" applyBorder="1" applyAlignment="1">
      <alignment horizontal="center" vertical="center" wrapText="1"/>
    </xf>
    <xf numFmtId="2" fontId="27" fillId="4" borderId="21" xfId="71" applyNumberFormat="1" applyFont="1" applyFill="1" applyBorder="1" applyAlignment="1">
      <alignment horizontal="center" vertical="center" wrapText="1"/>
      <protection/>
    </xf>
    <xf numFmtId="2" fontId="26" fillId="0" borderId="22" xfId="71" applyNumberFormat="1" applyFont="1" applyFill="1" applyBorder="1" applyAlignment="1">
      <alignment horizontal="center" vertical="center" wrapText="1"/>
      <protection/>
    </xf>
    <xf numFmtId="0" fontId="34" fillId="13" borderId="23" xfId="0" applyFont="1" applyFill="1" applyBorder="1" applyAlignment="1">
      <alignment horizontal="center" vertical="center"/>
    </xf>
    <xf numFmtId="0" fontId="34" fillId="13" borderId="24" xfId="0" applyFont="1" applyFill="1" applyBorder="1" applyAlignment="1">
      <alignment horizontal="center" vertical="center"/>
    </xf>
    <xf numFmtId="1" fontId="30" fillId="13" borderId="24" xfId="0" applyNumberFormat="1" applyFont="1" applyFill="1" applyBorder="1" applyAlignment="1">
      <alignment horizontal="center" vertical="center" wrapText="1"/>
    </xf>
    <xf numFmtId="0" fontId="34" fillId="13" borderId="24" xfId="0" applyFont="1" applyFill="1" applyBorder="1" applyAlignment="1">
      <alignment horizontal="center" vertical="center" wrapText="1"/>
    </xf>
    <xf numFmtId="0" fontId="30" fillId="13" borderId="24" xfId="0" applyFont="1" applyFill="1" applyBorder="1" applyAlignment="1">
      <alignment horizontal="center" vertical="center" wrapText="1"/>
    </xf>
    <xf numFmtId="2" fontId="26" fillId="13" borderId="24" xfId="71" applyNumberFormat="1" applyFont="1" applyFill="1" applyBorder="1" applyAlignment="1">
      <alignment horizontal="center" vertical="center" wrapText="1"/>
      <protection/>
    </xf>
    <xf numFmtId="2" fontId="26" fillId="13" borderId="25" xfId="71" applyNumberFormat="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2" fontId="12" fillId="33" borderId="10" xfId="71" applyNumberFormat="1" applyFont="1" applyFill="1" applyBorder="1" applyAlignment="1">
      <alignment horizontal="center" vertical="center" wrapText="1"/>
      <protection/>
    </xf>
    <xf numFmtId="1" fontId="12" fillId="33" borderId="12" xfId="71" applyNumberFormat="1" applyFont="1" applyFill="1" applyBorder="1" applyAlignment="1">
      <alignment horizontal="center" vertical="center" wrapText="1"/>
      <protection/>
    </xf>
    <xf numFmtId="0" fontId="16" fillId="33" borderId="14" xfId="71" applyFont="1" applyFill="1" applyBorder="1" applyAlignment="1">
      <alignment horizontal="center" vertical="center" wrapText="1"/>
      <protection/>
    </xf>
    <xf numFmtId="0" fontId="18" fillId="33" borderId="14" xfId="71" applyFont="1" applyFill="1" applyBorder="1" applyAlignment="1">
      <alignment horizontal="center" vertical="center" wrapText="1"/>
      <protection/>
    </xf>
    <xf numFmtId="0" fontId="19" fillId="33" borderId="14" xfId="71" applyFont="1" applyFill="1" applyBorder="1" applyAlignment="1">
      <alignment horizontal="center" vertical="center" wrapText="1"/>
      <protection/>
    </xf>
    <xf numFmtId="0" fontId="6" fillId="33" borderId="14" xfId="71" applyFont="1" applyFill="1" applyBorder="1" applyAlignment="1">
      <alignment horizontal="center" vertical="center" wrapText="1"/>
      <protection/>
    </xf>
    <xf numFmtId="1" fontId="12" fillId="33" borderId="26" xfId="71" applyNumberFormat="1" applyFont="1" applyFill="1" applyBorder="1" applyAlignment="1">
      <alignment horizontal="center" vertical="center" wrapText="1"/>
      <protection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3" xfId="71" applyFont="1" applyFill="1" applyBorder="1" applyAlignment="1">
      <alignment horizontal="left" vertical="center" wrapText="1"/>
      <protection/>
    </xf>
    <xf numFmtId="0" fontId="11" fillId="33" borderId="13" xfId="71" applyFont="1" applyFill="1" applyBorder="1" applyAlignment="1">
      <alignment horizontal="center" vertical="center" wrapText="1"/>
      <protection/>
    </xf>
    <xf numFmtId="1" fontId="11" fillId="33" borderId="13" xfId="71" applyNumberFormat="1" applyFont="1" applyFill="1" applyBorder="1" applyAlignment="1">
      <alignment horizontal="center" vertical="center" wrapText="1"/>
      <protection/>
    </xf>
    <xf numFmtId="1" fontId="11" fillId="33" borderId="13" xfId="0" applyNumberFormat="1" applyFont="1" applyFill="1" applyBorder="1" applyAlignment="1">
      <alignment horizontal="center" vertical="center"/>
    </xf>
    <xf numFmtId="1" fontId="12" fillId="33" borderId="13" xfId="71" applyNumberFormat="1" applyFont="1" applyFill="1" applyBorder="1" applyAlignment="1">
      <alignment horizontal="center" vertical="center" wrapText="1"/>
      <protection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2" fontId="12" fillId="33" borderId="12" xfId="71" applyNumberFormat="1" applyFont="1" applyFill="1" applyBorder="1" applyAlignment="1">
      <alignment horizontal="center" vertical="center" wrapText="1"/>
      <protection/>
    </xf>
    <xf numFmtId="0" fontId="37" fillId="33" borderId="0" xfId="0" applyFont="1" applyFill="1" applyBorder="1" applyAlignment="1">
      <alignment vertical="center"/>
    </xf>
    <xf numFmtId="0" fontId="11" fillId="33" borderId="10" xfId="71" applyFont="1" applyFill="1" applyBorder="1" applyAlignment="1">
      <alignment horizontal="left" vertical="center" wrapText="1"/>
      <protection/>
    </xf>
    <xf numFmtId="0" fontId="11" fillId="33" borderId="10" xfId="72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 wrapText="1"/>
    </xf>
    <xf numFmtId="1" fontId="11" fillId="33" borderId="14" xfId="71" applyNumberFormat="1" applyFont="1" applyFill="1" applyBorder="1" applyAlignment="1">
      <alignment horizontal="center" vertical="center" wrapText="1"/>
      <protection/>
    </xf>
    <xf numFmtId="1" fontId="11" fillId="33" borderId="14" xfId="0" applyNumberFormat="1" applyFont="1" applyFill="1" applyBorder="1" applyAlignment="1">
      <alignment horizontal="center" vertical="center"/>
    </xf>
    <xf numFmtId="1" fontId="12" fillId="33" borderId="14" xfId="71" applyNumberFormat="1" applyFont="1" applyFill="1" applyBorder="1" applyAlignment="1">
      <alignment horizontal="center" vertical="center" wrapText="1"/>
      <protection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1" fontId="2" fillId="33" borderId="10" xfId="71" applyNumberFormat="1" applyFont="1" applyFill="1" applyBorder="1" applyAlignment="1">
      <alignment horizontal="center" vertical="center" wrapText="1"/>
      <protection/>
    </xf>
    <xf numFmtId="2" fontId="2" fillId="33" borderId="10" xfId="71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1" fontId="11" fillId="33" borderId="0" xfId="71" applyNumberFormat="1" applyFont="1" applyFill="1" applyBorder="1" applyAlignment="1">
      <alignment horizontal="center" vertical="center" wrapText="1"/>
      <protection/>
    </xf>
    <xf numFmtId="1" fontId="12" fillId="33" borderId="0" xfId="71" applyNumberFormat="1" applyFont="1" applyFill="1" applyBorder="1" applyAlignment="1">
      <alignment horizontal="center" vertical="center" wrapText="1"/>
      <protection/>
    </xf>
    <xf numFmtId="1" fontId="2" fillId="33" borderId="0" xfId="71" applyNumberFormat="1" applyFont="1" applyFill="1" applyBorder="1" applyAlignment="1">
      <alignment horizontal="center" vertical="center" wrapText="1"/>
      <protection/>
    </xf>
    <xf numFmtId="2" fontId="2" fillId="33" borderId="0" xfId="71" applyNumberFormat="1" applyFont="1" applyFill="1" applyBorder="1" applyAlignment="1">
      <alignment horizontal="center" vertical="center" wrapText="1"/>
      <protection/>
    </xf>
    <xf numFmtId="0" fontId="38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2" fillId="0" borderId="10" xfId="71" applyFont="1" applyFill="1" applyBorder="1" applyAlignment="1">
      <alignment horizontal="center" vertical="center" wrapText="1"/>
      <protection/>
    </xf>
    <xf numFmtId="0" fontId="6" fillId="0" borderId="14" xfId="71" applyFont="1" applyBorder="1" applyAlignment="1">
      <alignment horizontal="center" vertical="center" wrapText="1"/>
      <protection/>
    </xf>
    <xf numFmtId="0" fontId="11" fillId="34" borderId="24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2" fillId="34" borderId="0" xfId="0" applyFont="1" applyFill="1" applyBorder="1" applyAlignment="1">
      <alignment vertical="center"/>
    </xf>
    <xf numFmtId="0" fontId="2" fillId="34" borderId="0" xfId="71" applyFont="1" applyFill="1" applyBorder="1" applyAlignment="1">
      <alignment horizontal="center" vertical="center"/>
      <protection/>
    </xf>
    <xf numFmtId="0" fontId="2" fillId="37" borderId="0" xfId="71" applyFont="1" applyFill="1" applyBorder="1" applyAlignment="1">
      <alignment horizontal="center" vertical="center"/>
      <protection/>
    </xf>
    <xf numFmtId="0" fontId="2" fillId="9" borderId="0" xfId="71" applyFont="1" applyFill="1" applyBorder="1" applyAlignment="1">
      <alignment horizontal="center" vertical="center"/>
      <protection/>
    </xf>
    <xf numFmtId="0" fontId="5" fillId="9" borderId="0" xfId="0" applyFont="1" applyFill="1" applyBorder="1" applyAlignment="1">
      <alignment vertical="center" wrapText="1"/>
    </xf>
    <xf numFmtId="0" fontId="2" fillId="9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37" borderId="14" xfId="71" applyFont="1" applyFill="1" applyBorder="1" applyAlignment="1">
      <alignment horizontal="center" vertical="center" wrapText="1"/>
      <protection/>
    </xf>
    <xf numFmtId="0" fontId="7" fillId="9" borderId="14" xfId="71" applyFont="1" applyFill="1" applyBorder="1" applyAlignment="1">
      <alignment horizontal="center" vertical="center" wrapText="1"/>
      <protection/>
    </xf>
    <xf numFmtId="0" fontId="6" fillId="34" borderId="14" xfId="71" applyFont="1" applyFill="1" applyBorder="1" applyAlignment="1">
      <alignment horizontal="center" vertical="center" wrapText="1"/>
      <protection/>
    </xf>
    <xf numFmtId="0" fontId="8" fillId="9" borderId="14" xfId="71" applyFont="1" applyFill="1" applyBorder="1" applyAlignment="1">
      <alignment horizontal="center" vertical="center" wrapText="1"/>
      <protection/>
    </xf>
    <xf numFmtId="0" fontId="9" fillId="34" borderId="23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9" fillId="9" borderId="2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/>
    </xf>
    <xf numFmtId="0" fontId="11" fillId="37" borderId="13" xfId="71" applyFont="1" applyFill="1" applyBorder="1" applyAlignment="1">
      <alignment horizontal="center" vertical="center" wrapText="1"/>
      <protection/>
    </xf>
    <xf numFmtId="1" fontId="11" fillId="9" borderId="13" xfId="71" applyNumberFormat="1" applyFont="1" applyFill="1" applyBorder="1" applyAlignment="1">
      <alignment horizontal="center" vertical="center" wrapText="1"/>
      <protection/>
    </xf>
    <xf numFmtId="1" fontId="11" fillId="9" borderId="13" xfId="0" applyNumberFormat="1" applyFont="1" applyFill="1" applyBorder="1" applyAlignment="1">
      <alignment horizontal="center" vertical="center"/>
    </xf>
    <xf numFmtId="1" fontId="12" fillId="9" borderId="13" xfId="71" applyNumberFormat="1" applyFont="1" applyFill="1" applyBorder="1" applyAlignment="1">
      <alignment horizontal="center" vertical="center" wrapText="1"/>
      <protection/>
    </xf>
    <xf numFmtId="1" fontId="12" fillId="34" borderId="13" xfId="71" applyNumberFormat="1" applyFont="1" applyFill="1" applyBorder="1" applyAlignment="1">
      <alignment horizontal="center" vertical="center" wrapText="1"/>
      <protection/>
    </xf>
    <xf numFmtId="1" fontId="12" fillId="9" borderId="30" xfId="0" applyNumberFormat="1" applyFont="1" applyFill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/>
    </xf>
    <xf numFmtId="1" fontId="12" fillId="9" borderId="31" xfId="71" applyNumberFormat="1" applyFont="1" applyFill="1" applyBorder="1" applyAlignment="1">
      <alignment horizontal="center" vertical="center" wrapText="1"/>
      <protection/>
    </xf>
    <xf numFmtId="2" fontId="12" fillId="34" borderId="10" xfId="71" applyNumberFormat="1" applyFont="1" applyFill="1" applyBorder="1" applyAlignment="1">
      <alignment horizontal="center" vertical="center" wrapText="1"/>
      <protection/>
    </xf>
    <xf numFmtId="0" fontId="40" fillId="34" borderId="0" xfId="0" applyFont="1" applyFill="1" applyBorder="1" applyAlignment="1">
      <alignment vertical="center"/>
    </xf>
    <xf numFmtId="0" fontId="41" fillId="22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34" borderId="0" xfId="0" applyFont="1" applyFill="1" applyAlignment="1">
      <alignment vertical="center"/>
    </xf>
    <xf numFmtId="0" fontId="9" fillId="22" borderId="0" xfId="0" applyFont="1" applyFill="1" applyBorder="1" applyAlignment="1">
      <alignment vertical="center"/>
    </xf>
    <xf numFmtId="0" fontId="9" fillId="22" borderId="0" xfId="0" applyFont="1" applyFill="1" applyAlignment="1">
      <alignment vertical="center"/>
    </xf>
    <xf numFmtId="0" fontId="9" fillId="34" borderId="0" xfId="0" applyFont="1" applyFill="1" applyBorder="1" applyAlignment="1">
      <alignment vertical="center"/>
    </xf>
    <xf numFmtId="0" fontId="9" fillId="38" borderId="0" xfId="0" applyFont="1" applyFill="1" applyBorder="1" applyAlignment="1">
      <alignment vertical="center"/>
    </xf>
    <xf numFmtId="0" fontId="9" fillId="38" borderId="0" xfId="0" applyFont="1" applyFill="1" applyAlignment="1">
      <alignment vertical="center"/>
    </xf>
    <xf numFmtId="1" fontId="42" fillId="34" borderId="10" xfId="71" applyNumberFormat="1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1" fontId="12" fillId="9" borderId="13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5" fillId="22" borderId="0" xfId="0" applyFont="1" applyFill="1" applyBorder="1" applyAlignment="1">
      <alignment vertical="center"/>
    </xf>
    <xf numFmtId="0" fontId="15" fillId="22" borderId="0" xfId="0" applyFont="1" applyFill="1" applyAlignment="1">
      <alignment vertical="center"/>
    </xf>
    <xf numFmtId="0" fontId="5" fillId="34" borderId="10" xfId="0" applyFont="1" applyFill="1" applyBorder="1" applyAlignment="1">
      <alignment/>
    </xf>
    <xf numFmtId="2" fontId="12" fillId="9" borderId="31" xfId="71" applyNumberFormat="1" applyFont="1" applyFill="1" applyBorder="1" applyAlignment="1">
      <alignment horizontal="center" vertical="center" wrapText="1"/>
      <protection/>
    </xf>
    <xf numFmtId="0" fontId="12" fillId="9" borderId="31" xfId="0" applyFont="1" applyFill="1" applyBorder="1" applyAlignment="1">
      <alignment horizontal="center" vertical="center"/>
    </xf>
    <xf numFmtId="1" fontId="12" fillId="34" borderId="14" xfId="71" applyNumberFormat="1" applyFont="1" applyFill="1" applyBorder="1" applyAlignment="1">
      <alignment horizontal="center" vertical="center" wrapText="1"/>
      <protection/>
    </xf>
    <xf numFmtId="0" fontId="11" fillId="37" borderId="24" xfId="0" applyFont="1" applyFill="1" applyBorder="1" applyAlignment="1">
      <alignment horizontal="center" vertical="center"/>
    </xf>
    <xf numFmtId="1" fontId="11" fillId="9" borderId="24" xfId="71" applyNumberFormat="1" applyFont="1" applyFill="1" applyBorder="1" applyAlignment="1">
      <alignment horizontal="center" vertical="center" wrapText="1"/>
      <protection/>
    </xf>
    <xf numFmtId="1" fontId="11" fillId="9" borderId="24" xfId="0" applyNumberFormat="1" applyFont="1" applyFill="1" applyBorder="1" applyAlignment="1">
      <alignment horizontal="center" vertical="center"/>
    </xf>
    <xf numFmtId="1" fontId="12" fillId="9" borderId="24" xfId="71" applyNumberFormat="1" applyFont="1" applyFill="1" applyBorder="1" applyAlignment="1">
      <alignment horizontal="center" vertical="center" wrapText="1"/>
      <protection/>
    </xf>
    <xf numFmtId="1" fontId="12" fillId="34" borderId="24" xfId="71" applyNumberFormat="1" applyFont="1" applyFill="1" applyBorder="1" applyAlignment="1">
      <alignment horizontal="center" vertical="center" wrapText="1"/>
      <protection/>
    </xf>
    <xf numFmtId="1" fontId="12" fillId="9" borderId="29" xfId="71" applyNumberFormat="1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15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vertical="center" wrapText="1"/>
    </xf>
    <xf numFmtId="0" fontId="12" fillId="37" borderId="0" xfId="0" applyFont="1" applyFill="1" applyBorder="1" applyAlignment="1">
      <alignment vertical="center" wrapText="1"/>
    </xf>
    <xf numFmtId="1" fontId="12" fillId="34" borderId="0" xfId="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34" borderId="0" xfId="0" applyFont="1" applyFill="1" applyBorder="1" applyAlignment="1">
      <alignment/>
    </xf>
    <xf numFmtId="0" fontId="19" fillId="34" borderId="0" xfId="0" applyFont="1" applyFill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2" fillId="34" borderId="0" xfId="0" applyFont="1" applyFill="1" applyBorder="1" applyAlignment="1">
      <alignment wrapText="1"/>
    </xf>
    <xf numFmtId="0" fontId="15" fillId="34" borderId="0" xfId="0" applyFont="1" applyFill="1" applyAlignment="1">
      <alignment vertical="center"/>
    </xf>
    <xf numFmtId="0" fontId="15" fillId="34" borderId="0" xfId="0" applyFont="1" applyFill="1" applyAlignment="1">
      <alignment horizontal="center" vertical="center"/>
    </xf>
    <xf numFmtId="0" fontId="15" fillId="37" borderId="0" xfId="0" applyFont="1" applyFill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0" fontId="15" fillId="9" borderId="0" xfId="0" applyFont="1" applyFill="1" applyAlignment="1">
      <alignment vertical="center"/>
    </xf>
    <xf numFmtId="0" fontId="15" fillId="34" borderId="13" xfId="0" applyFont="1" applyFill="1" applyBorder="1" applyAlignment="1">
      <alignment vertical="center"/>
    </xf>
    <xf numFmtId="0" fontId="15" fillId="34" borderId="10" xfId="0" applyFont="1" applyFill="1" applyBorder="1" applyAlignment="1">
      <alignment vertical="center"/>
    </xf>
    <xf numFmtId="0" fontId="15" fillId="9" borderId="0" xfId="0" applyFont="1" applyFill="1" applyAlignment="1">
      <alignment horizontal="center" vertical="center"/>
    </xf>
    <xf numFmtId="0" fontId="44" fillId="3" borderId="14" xfId="71" applyFont="1" applyFill="1" applyBorder="1" applyAlignment="1">
      <alignment horizontal="center" vertical="center" wrapText="1"/>
      <protection/>
    </xf>
    <xf numFmtId="0" fontId="6" fillId="3" borderId="14" xfId="71" applyFont="1" applyFill="1" applyBorder="1" applyAlignment="1">
      <alignment horizontal="center" vertical="center" wrapText="1"/>
      <protection/>
    </xf>
    <xf numFmtId="0" fontId="44" fillId="0" borderId="23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3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0" fontId="46" fillId="34" borderId="19" xfId="56" applyNumberFormat="1" applyFont="1" applyFill="1" applyBorder="1" applyAlignment="1">
      <alignment horizontal="center" vertical="center" wrapText="1"/>
      <protection/>
    </xf>
    <xf numFmtId="0" fontId="11" fillId="34" borderId="19" xfId="71" applyFont="1" applyFill="1" applyBorder="1" applyAlignment="1">
      <alignment horizontal="center" vertical="center" wrapText="1"/>
      <protection/>
    </xf>
    <xf numFmtId="1" fontId="11" fillId="3" borderId="18" xfId="71" applyNumberFormat="1" applyFont="1" applyFill="1" applyBorder="1" applyAlignment="1">
      <alignment horizontal="center" vertical="center" wrapText="1"/>
      <protection/>
    </xf>
    <xf numFmtId="0" fontId="11" fillId="34" borderId="19" xfId="0" applyFont="1" applyFill="1" applyBorder="1" applyAlignment="1">
      <alignment horizontal="center" vertical="center"/>
    </xf>
    <xf numFmtId="1" fontId="11" fillId="3" borderId="24" xfId="0" applyNumberFormat="1" applyFont="1" applyFill="1" applyBorder="1" applyAlignment="1">
      <alignment horizontal="center" vertical="center"/>
    </xf>
    <xf numFmtId="1" fontId="11" fillId="3" borderId="24" xfId="71" applyNumberFormat="1" applyFont="1" applyFill="1" applyBorder="1" applyAlignment="1">
      <alignment horizontal="center" vertical="center" wrapText="1"/>
      <protection/>
    </xf>
    <xf numFmtId="1" fontId="12" fillId="3" borderId="24" xfId="71" applyNumberFormat="1" applyFont="1" applyFill="1" applyBorder="1" applyAlignment="1">
      <alignment horizontal="center" vertical="center" wrapText="1"/>
      <protection/>
    </xf>
    <xf numFmtId="1" fontId="12" fillId="34" borderId="19" xfId="71" applyNumberFormat="1" applyFont="1" applyFill="1" applyBorder="1" applyAlignment="1">
      <alignment horizontal="center" vertical="center" wrapText="1"/>
      <protection/>
    </xf>
    <xf numFmtId="1" fontId="12" fillId="34" borderId="2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0" fontId="11" fillId="34" borderId="17" xfId="0" applyFont="1" applyFill="1" applyBorder="1" applyAlignment="1">
      <alignment horizontal="center" vertical="center"/>
    </xf>
    <xf numFmtId="0" fontId="46" fillId="34" borderId="34" xfId="56" applyNumberFormat="1" applyFont="1" applyFill="1" applyBorder="1" applyAlignment="1">
      <alignment horizontal="center" vertical="center" wrapText="1"/>
      <protection/>
    </xf>
    <xf numFmtId="0" fontId="11" fillId="34" borderId="18" xfId="0" applyFont="1" applyFill="1" applyBorder="1" applyAlignment="1">
      <alignment horizontal="center" vertical="center"/>
    </xf>
    <xf numFmtId="1" fontId="11" fillId="3" borderId="18" xfId="0" applyNumberFormat="1" applyFont="1" applyFill="1" applyBorder="1" applyAlignment="1">
      <alignment horizontal="center" vertical="center"/>
    </xf>
    <xf numFmtId="1" fontId="11" fillId="34" borderId="18" xfId="71" applyNumberFormat="1" applyFont="1" applyFill="1" applyBorder="1" applyAlignment="1">
      <alignment horizontal="center" vertical="center" wrapText="1"/>
      <protection/>
    </xf>
    <xf numFmtId="1" fontId="12" fillId="3" borderId="18" xfId="71" applyNumberFormat="1" applyFont="1" applyFill="1" applyBorder="1" applyAlignment="1">
      <alignment horizontal="center" vertical="center" wrapText="1"/>
      <protection/>
    </xf>
    <xf numFmtId="1" fontId="12" fillId="34" borderId="18" xfId="71" applyNumberFormat="1" applyFont="1" applyFill="1" applyBorder="1" applyAlignment="1">
      <alignment horizontal="center" vertical="center" wrapText="1"/>
      <protection/>
    </xf>
    <xf numFmtId="1" fontId="12" fillId="34" borderId="35" xfId="71" applyNumberFormat="1" applyFont="1" applyFill="1" applyBorder="1" applyAlignment="1">
      <alignment horizontal="center" vertical="center" wrapText="1"/>
      <protection/>
    </xf>
    <xf numFmtId="0" fontId="37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1" fillId="34" borderId="36" xfId="0" applyFont="1" applyFill="1" applyBorder="1" applyAlignment="1">
      <alignment horizontal="center" vertical="center"/>
    </xf>
    <xf numFmtId="0" fontId="46" fillId="34" borderId="23" xfId="56" applyNumberFormat="1" applyFont="1" applyFill="1" applyBorder="1" applyAlignment="1">
      <alignment horizontal="center" vertical="center" wrapText="1"/>
      <protection/>
    </xf>
    <xf numFmtId="1" fontId="11" fillId="34" borderId="24" xfId="71" applyNumberFormat="1" applyFont="1" applyFill="1" applyBorder="1" applyAlignment="1">
      <alignment horizontal="center" vertical="center" wrapText="1"/>
      <protection/>
    </xf>
    <xf numFmtId="0" fontId="11" fillId="34" borderId="24" xfId="0" applyFont="1" applyFill="1" applyBorder="1" applyAlignment="1">
      <alignment horizontal="center" vertical="center" wrapText="1"/>
    </xf>
    <xf numFmtId="1" fontId="12" fillId="34" borderId="25" xfId="71" applyNumberFormat="1" applyFont="1" applyFill="1" applyBorder="1" applyAlignment="1">
      <alignment horizontal="center" vertical="center" wrapText="1"/>
      <protection/>
    </xf>
    <xf numFmtId="0" fontId="11" fillId="34" borderId="21" xfId="0" applyFont="1" applyFill="1" applyBorder="1" applyAlignment="1">
      <alignment horizontal="center" vertical="center"/>
    </xf>
    <xf numFmtId="0" fontId="16" fillId="34" borderId="16" xfId="56" applyNumberFormat="1" applyFont="1" applyFill="1" applyBorder="1" applyAlignment="1">
      <alignment horizontal="center" vertical="center" wrapText="1"/>
      <protection/>
    </xf>
    <xf numFmtId="1" fontId="11" fillId="3" borderId="13" xfId="0" applyNumberFormat="1" applyFont="1" applyFill="1" applyBorder="1" applyAlignment="1">
      <alignment horizontal="center" vertical="center"/>
    </xf>
    <xf numFmtId="1" fontId="11" fillId="3" borderId="13" xfId="71" applyNumberFormat="1" applyFont="1" applyFill="1" applyBorder="1" applyAlignment="1">
      <alignment horizontal="center" vertical="center" wrapText="1"/>
      <protection/>
    </xf>
    <xf numFmtId="1" fontId="11" fillId="34" borderId="13" xfId="71" applyNumberFormat="1" applyFont="1" applyFill="1" applyBorder="1" applyAlignment="1">
      <alignment horizontal="center" vertical="center" wrapText="1"/>
      <protection/>
    </xf>
    <xf numFmtId="1" fontId="12" fillId="3" borderId="13" xfId="71" applyNumberFormat="1" applyFont="1" applyFill="1" applyBorder="1" applyAlignment="1">
      <alignment horizontal="center" vertical="center" wrapText="1"/>
      <protection/>
    </xf>
    <xf numFmtId="1" fontId="12" fillId="34" borderId="28" xfId="71" applyNumberFormat="1" applyFont="1" applyFill="1" applyBorder="1" applyAlignment="1">
      <alignment horizontal="center" vertical="center" wrapText="1"/>
      <protection/>
    </xf>
    <xf numFmtId="0" fontId="11" fillId="34" borderId="23" xfId="0" applyFont="1" applyFill="1" applyBorder="1" applyAlignment="1">
      <alignment horizontal="center" vertical="center"/>
    </xf>
    <xf numFmtId="0" fontId="16" fillId="34" borderId="24" xfId="56" applyNumberFormat="1" applyFont="1" applyFill="1" applyBorder="1" applyAlignment="1">
      <alignment horizontal="center" vertical="center" wrapText="1"/>
      <protection/>
    </xf>
    <xf numFmtId="0" fontId="11" fillId="34" borderId="33" xfId="0" applyFont="1" applyFill="1" applyBorder="1" applyAlignment="1">
      <alignment horizontal="center" vertical="center"/>
    </xf>
    <xf numFmtId="0" fontId="16" fillId="34" borderId="19" xfId="56" applyNumberFormat="1" applyFont="1" applyFill="1" applyBorder="1" applyAlignment="1">
      <alignment horizontal="center" vertical="center" wrapText="1"/>
      <protection/>
    </xf>
    <xf numFmtId="1" fontId="11" fillId="3" borderId="19" xfId="0" applyNumberFormat="1" applyFont="1" applyFill="1" applyBorder="1" applyAlignment="1">
      <alignment horizontal="center" vertical="center"/>
    </xf>
    <xf numFmtId="1" fontId="11" fillId="3" borderId="19" xfId="71" applyNumberFormat="1" applyFont="1" applyFill="1" applyBorder="1" applyAlignment="1">
      <alignment horizontal="center" vertical="center" wrapText="1"/>
      <protection/>
    </xf>
    <xf numFmtId="1" fontId="12" fillId="3" borderId="19" xfId="71" applyNumberFormat="1" applyFont="1" applyFill="1" applyBorder="1" applyAlignment="1">
      <alignment horizontal="center" vertical="center" wrapText="1"/>
      <protection/>
    </xf>
    <xf numFmtId="1" fontId="12" fillId="34" borderId="20" xfId="71" applyNumberFormat="1" applyFont="1" applyFill="1" applyBorder="1" applyAlignment="1">
      <alignment horizontal="center" vertical="center" wrapText="1"/>
      <protection/>
    </xf>
    <xf numFmtId="0" fontId="11" fillId="0" borderId="33" xfId="0" applyFont="1" applyBorder="1" applyAlignment="1">
      <alignment horizontal="center" vertical="center"/>
    </xf>
    <xf numFmtId="0" fontId="16" fillId="0" borderId="18" xfId="56" applyNumberFormat="1" applyFont="1" applyFill="1" applyBorder="1" applyAlignment="1">
      <alignment horizontal="center" vertical="center" wrapText="1"/>
      <protection/>
    </xf>
    <xf numFmtId="1" fontId="12" fillId="0" borderId="19" xfId="71" applyNumberFormat="1" applyFont="1" applyFill="1" applyBorder="1" applyAlignment="1">
      <alignment horizontal="center" vertical="center" wrapText="1"/>
      <protection/>
    </xf>
    <xf numFmtId="1" fontId="12" fillId="0" borderId="20" xfId="71" applyNumberFormat="1" applyFont="1" applyFill="1" applyBorder="1" applyAlignment="1">
      <alignment horizontal="center" vertical="center" wrapText="1"/>
      <protection/>
    </xf>
    <xf numFmtId="0" fontId="11" fillId="9" borderId="24" xfId="0" applyFont="1" applyFill="1" applyBorder="1" applyAlignment="1">
      <alignment horizontal="center" vertical="center"/>
    </xf>
    <xf numFmtId="1" fontId="12" fillId="9" borderId="25" xfId="71" applyNumberFormat="1" applyFont="1" applyFill="1" applyBorder="1" applyAlignment="1">
      <alignment horizontal="center" vertical="center" wrapText="1"/>
      <protection/>
    </xf>
    <xf numFmtId="0" fontId="7" fillId="3" borderId="14" xfId="71" applyFont="1" applyFill="1" applyBorder="1" applyAlignment="1">
      <alignment horizontal="center" vertical="center" wrapText="1"/>
      <protection/>
    </xf>
    <xf numFmtId="0" fontId="8" fillId="3" borderId="14" xfId="71" applyFont="1" applyFill="1" applyBorder="1" applyAlignment="1">
      <alignment horizontal="center" vertical="center" wrapText="1"/>
      <protection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3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8" fillId="0" borderId="13" xfId="71" applyFont="1" applyFill="1" applyBorder="1" applyAlignment="1">
      <alignment horizontal="left" vertical="center" wrapText="1"/>
      <protection/>
    </xf>
    <xf numFmtId="0" fontId="48" fillId="0" borderId="13" xfId="71" applyFont="1" applyFill="1" applyBorder="1" applyAlignment="1">
      <alignment horizontal="center" vertical="center" wrapText="1"/>
      <protection/>
    </xf>
    <xf numFmtId="1" fontId="48" fillId="3" borderId="13" xfId="71" applyNumberFormat="1" applyFont="1" applyFill="1" applyBorder="1" applyAlignment="1">
      <alignment horizontal="center" vertical="center" wrapText="1"/>
      <protection/>
    </xf>
    <xf numFmtId="0" fontId="48" fillId="0" borderId="13" xfId="0" applyFont="1" applyFill="1" applyBorder="1" applyAlignment="1">
      <alignment horizontal="center" vertical="center"/>
    </xf>
    <xf numFmtId="1" fontId="48" fillId="3" borderId="13" xfId="0" applyNumberFormat="1" applyFont="1" applyFill="1" applyBorder="1" applyAlignment="1">
      <alignment horizontal="center" vertical="center"/>
    </xf>
    <xf numFmtId="1" fontId="42" fillId="3" borderId="13" xfId="71" applyNumberFormat="1" applyFont="1" applyFill="1" applyBorder="1" applyAlignment="1">
      <alignment horizontal="center" vertical="center" wrapText="1"/>
      <protection/>
    </xf>
    <xf numFmtId="1" fontId="42" fillId="0" borderId="13" xfId="71" applyNumberFormat="1" applyFont="1" applyFill="1" applyBorder="1" applyAlignment="1">
      <alignment horizontal="center" vertical="center" wrapText="1"/>
      <protection/>
    </xf>
    <xf numFmtId="1" fontId="42" fillId="3" borderId="13" xfId="0" applyNumberFormat="1" applyFont="1" applyFill="1" applyBorder="1" applyAlignment="1">
      <alignment horizontal="center" vertical="center" wrapText="1"/>
    </xf>
    <xf numFmtId="1" fontId="42" fillId="34" borderId="28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71" applyFont="1" applyFill="1" applyBorder="1" applyAlignment="1">
      <alignment horizontal="left" vertical="center" wrapText="1"/>
      <protection/>
    </xf>
    <xf numFmtId="0" fontId="48" fillId="0" borderId="10" xfId="7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1" fontId="42" fillId="0" borderId="10" xfId="71" applyNumberFormat="1" applyFont="1" applyFill="1" applyBorder="1" applyAlignment="1">
      <alignment horizontal="center" vertical="center" wrapText="1"/>
      <protection/>
    </xf>
    <xf numFmtId="1" fontId="42" fillId="3" borderId="10" xfId="0" applyNumberFormat="1" applyFont="1" applyFill="1" applyBorder="1" applyAlignment="1">
      <alignment horizontal="center" vertical="center" wrapText="1"/>
    </xf>
    <xf numFmtId="1" fontId="42" fillId="34" borderId="10" xfId="0" applyNumberFormat="1" applyFont="1" applyFill="1" applyBorder="1" applyAlignment="1">
      <alignment horizontal="center" vertical="center" wrapText="1"/>
    </xf>
    <xf numFmtId="0" fontId="48" fillId="9" borderId="37" xfId="0" applyFont="1" applyFill="1" applyBorder="1" applyAlignment="1">
      <alignment horizontal="center" vertical="center"/>
    </xf>
    <xf numFmtId="1" fontId="42" fillId="9" borderId="37" xfId="71" applyNumberFormat="1" applyFont="1" applyFill="1" applyBorder="1" applyAlignment="1">
      <alignment horizontal="center" vertical="center" wrapText="1"/>
      <protection/>
    </xf>
    <xf numFmtId="1" fontId="42" fillId="9" borderId="38" xfId="71" applyNumberFormat="1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1" fontId="38" fillId="3" borderId="10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115" fillId="0" borderId="0" xfId="0" applyFont="1" applyFill="1" applyAlignment="1">
      <alignment horizontal="center"/>
    </xf>
    <xf numFmtId="0" fontId="116" fillId="0" borderId="0" xfId="0" applyFont="1" applyAlignment="1">
      <alignment/>
    </xf>
    <xf numFmtId="0" fontId="116" fillId="0" borderId="0" xfId="0" applyFont="1" applyBorder="1" applyAlignment="1">
      <alignment/>
    </xf>
    <xf numFmtId="0" fontId="117" fillId="0" borderId="15" xfId="71" applyFont="1" applyFill="1" applyBorder="1" applyAlignment="1">
      <alignment horizontal="center" vertical="center" wrapText="1"/>
      <protection/>
    </xf>
    <xf numFmtId="0" fontId="118" fillId="0" borderId="39" xfId="71" applyFont="1" applyFill="1" applyBorder="1" applyAlignment="1">
      <alignment horizontal="center" vertical="center" wrapText="1"/>
      <protection/>
    </xf>
    <xf numFmtId="0" fontId="117" fillId="0" borderId="40" xfId="71" applyFont="1" applyFill="1" applyBorder="1" applyAlignment="1">
      <alignment horizontal="center" vertical="center" wrapText="1"/>
      <protection/>
    </xf>
    <xf numFmtId="0" fontId="117" fillId="0" borderId="41" xfId="71" applyFont="1" applyFill="1" applyBorder="1" applyAlignment="1">
      <alignment horizontal="center" vertical="center" wrapText="1"/>
      <protection/>
    </xf>
    <xf numFmtId="0" fontId="117" fillId="0" borderId="42" xfId="71" applyFont="1" applyFill="1" applyBorder="1" applyAlignment="1">
      <alignment horizontal="center" vertical="center" wrapText="1"/>
      <protection/>
    </xf>
    <xf numFmtId="0" fontId="119" fillId="0" borderId="36" xfId="0" applyFont="1" applyFill="1" applyBorder="1" applyAlignment="1">
      <alignment horizontal="center" vertical="center" wrapText="1"/>
    </xf>
    <xf numFmtId="0" fontId="120" fillId="0" borderId="23" xfId="0" applyFont="1" applyFill="1" applyBorder="1" applyAlignment="1">
      <alignment horizontal="center" vertical="center" wrapText="1"/>
    </xf>
    <xf numFmtId="0" fontId="120" fillId="0" borderId="32" xfId="0" applyFont="1" applyFill="1" applyBorder="1" applyAlignment="1">
      <alignment horizontal="center" vertical="center" wrapText="1"/>
    </xf>
    <xf numFmtId="0" fontId="120" fillId="0" borderId="19" xfId="0" applyFont="1" applyFill="1" applyBorder="1" applyAlignment="1">
      <alignment horizontal="center" vertical="center" wrapText="1"/>
    </xf>
    <xf numFmtId="0" fontId="120" fillId="0" borderId="25" xfId="0" applyFont="1" applyFill="1" applyBorder="1" applyAlignment="1">
      <alignment horizontal="center" vertical="center" wrapText="1"/>
    </xf>
    <xf numFmtId="0" fontId="120" fillId="0" borderId="24" xfId="0" applyFont="1" applyFill="1" applyBorder="1" applyAlignment="1">
      <alignment horizontal="center" vertical="center" wrapText="1"/>
    </xf>
    <xf numFmtId="0" fontId="120" fillId="37" borderId="43" xfId="0" applyFont="1" applyFill="1" applyBorder="1" applyAlignment="1">
      <alignment horizontal="center" vertical="center" wrapText="1"/>
    </xf>
    <xf numFmtId="0" fontId="120" fillId="0" borderId="29" xfId="0" applyFont="1" applyFill="1" applyBorder="1" applyAlignment="1">
      <alignment horizontal="center" vertical="center" wrapText="1"/>
    </xf>
    <xf numFmtId="0" fontId="120" fillId="37" borderId="25" xfId="0" applyFont="1" applyFill="1" applyBorder="1" applyAlignment="1">
      <alignment horizontal="center" vertical="center" wrapText="1"/>
    </xf>
    <xf numFmtId="0" fontId="120" fillId="0" borderId="43" xfId="0" applyFont="1" applyFill="1" applyBorder="1" applyAlignment="1">
      <alignment horizontal="center" vertical="center" wrapText="1"/>
    </xf>
    <xf numFmtId="0" fontId="121" fillId="0" borderId="13" xfId="0" applyFont="1" applyFill="1" applyBorder="1" applyAlignment="1">
      <alignment horizontal="center" vertical="center"/>
    </xf>
    <xf numFmtId="0" fontId="122" fillId="0" borderId="13" xfId="71" applyFont="1" applyFill="1" applyBorder="1" applyAlignment="1">
      <alignment horizontal="left" vertical="center" wrapText="1"/>
      <protection/>
    </xf>
    <xf numFmtId="0" fontId="117" fillId="0" borderId="44" xfId="71" applyFont="1" applyFill="1" applyBorder="1" applyAlignment="1">
      <alignment horizontal="center" vertical="center" wrapText="1"/>
      <protection/>
    </xf>
    <xf numFmtId="0" fontId="117" fillId="0" borderId="18" xfId="71" applyFont="1" applyFill="1" applyBorder="1" applyAlignment="1">
      <alignment horizontal="center" vertical="center" wrapText="1"/>
      <protection/>
    </xf>
    <xf numFmtId="0" fontId="8" fillId="0" borderId="27" xfId="71" applyFont="1" applyFill="1" applyBorder="1" applyAlignment="1">
      <alignment horizontal="center" vertical="center" wrapText="1"/>
      <protection/>
    </xf>
    <xf numFmtId="0" fontId="8" fillId="0" borderId="13" xfId="7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37" borderId="4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65" fontId="8" fillId="0" borderId="13" xfId="71" applyNumberFormat="1" applyFont="1" applyFill="1" applyBorder="1" applyAlignment="1">
      <alignment horizontal="center" vertical="center" wrapText="1"/>
      <protection/>
    </xf>
    <xf numFmtId="0" fontId="8" fillId="0" borderId="10" xfId="71" applyFont="1" applyFill="1" applyBorder="1" applyAlignment="1">
      <alignment horizontal="center" vertical="center" wrapText="1"/>
      <protection/>
    </xf>
    <xf numFmtId="165" fontId="8" fillId="0" borderId="18" xfId="71" applyNumberFormat="1" applyFont="1" applyFill="1" applyBorder="1" applyAlignment="1">
      <alignment horizontal="center" vertical="center" wrapText="1"/>
      <protection/>
    </xf>
    <xf numFmtId="3" fontId="8" fillId="37" borderId="44" xfId="71" applyNumberFormat="1" applyFont="1" applyFill="1" applyBorder="1" applyAlignment="1">
      <alignment horizontal="center" vertical="center" wrapText="1"/>
      <protection/>
    </xf>
    <xf numFmtId="3" fontId="8" fillId="0" borderId="27" xfId="71" applyNumberFormat="1" applyFont="1" applyFill="1" applyBorder="1" applyAlignment="1">
      <alignment horizontal="center" vertical="center" wrapText="1"/>
      <protection/>
    </xf>
    <xf numFmtId="3" fontId="8" fillId="0" borderId="13" xfId="71" applyNumberFormat="1" applyFont="1" applyFill="1" applyBorder="1" applyAlignment="1">
      <alignment horizontal="center" vertical="center" wrapText="1"/>
      <protection/>
    </xf>
    <xf numFmtId="3" fontId="8" fillId="37" borderId="45" xfId="71" applyNumberFormat="1" applyFont="1" applyFill="1" applyBorder="1" applyAlignment="1">
      <alignment horizontal="center" vertical="center" wrapText="1"/>
      <protection/>
    </xf>
    <xf numFmtId="164" fontId="8" fillId="0" borderId="46" xfId="0" applyNumberFormat="1" applyFont="1" applyFill="1" applyBorder="1" applyAlignment="1">
      <alignment horizontal="center" vertical="center"/>
    </xf>
    <xf numFmtId="164" fontId="8" fillId="0" borderId="35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19" fillId="0" borderId="10" xfId="71" applyFont="1" applyFill="1" applyBorder="1" applyAlignment="1">
      <alignment horizontal="left" vertical="center" wrapText="1"/>
      <protection/>
    </xf>
    <xf numFmtId="0" fontId="8" fillId="0" borderId="44" xfId="7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71" applyFont="1" applyFill="1" applyBorder="1" applyAlignment="1">
      <alignment horizontal="center" vertical="center" wrapText="1"/>
      <protection/>
    </xf>
    <xf numFmtId="165" fontId="8" fillId="0" borderId="10" xfId="71" applyNumberFormat="1" applyFont="1" applyFill="1" applyBorder="1" applyAlignment="1">
      <alignment horizontal="center" vertical="center" wrapText="1"/>
      <protection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45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164" fontId="8" fillId="0" borderId="47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/>
    </xf>
    <xf numFmtId="0" fontId="8" fillId="0" borderId="14" xfId="71" applyFont="1" applyFill="1" applyBorder="1" applyAlignment="1">
      <alignment horizontal="center" vertical="center" wrapText="1"/>
      <protection/>
    </xf>
    <xf numFmtId="0" fontId="8" fillId="0" borderId="4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5" fontId="8" fillId="0" borderId="37" xfId="71" applyNumberFormat="1" applyFont="1" applyFill="1" applyBorder="1" applyAlignment="1">
      <alignment horizontal="center" vertical="center" wrapText="1"/>
      <protection/>
    </xf>
    <xf numFmtId="164" fontId="8" fillId="0" borderId="48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164" fontId="16" fillId="0" borderId="43" xfId="0" applyNumberFormat="1" applyFont="1" applyFill="1" applyBorder="1" applyAlignment="1">
      <alignment horizontal="center" vertical="center"/>
    </xf>
    <xf numFmtId="0" fontId="16" fillId="37" borderId="43" xfId="0" applyFont="1" applyFill="1" applyBorder="1" applyAlignment="1">
      <alignment horizontal="center" vertical="center"/>
    </xf>
    <xf numFmtId="165" fontId="16" fillId="0" borderId="24" xfId="71" applyNumberFormat="1" applyFont="1" applyFill="1" applyBorder="1" applyAlignment="1">
      <alignment horizontal="center" vertical="center" wrapText="1"/>
      <protection/>
    </xf>
    <xf numFmtId="3" fontId="16" fillId="0" borderId="24" xfId="0" applyNumberFormat="1" applyFont="1" applyFill="1" applyBorder="1" applyAlignment="1">
      <alignment horizontal="center" vertical="center"/>
    </xf>
    <xf numFmtId="3" fontId="16" fillId="37" borderId="43" xfId="71" applyNumberFormat="1" applyFont="1" applyFill="1" applyBorder="1" applyAlignment="1">
      <alignment horizontal="center" vertical="center" wrapText="1"/>
      <protection/>
    </xf>
    <xf numFmtId="3" fontId="16" fillId="0" borderId="32" xfId="0" applyNumberFormat="1" applyFont="1" applyFill="1" applyBorder="1" applyAlignment="1">
      <alignment horizontal="center" vertical="center"/>
    </xf>
    <xf numFmtId="164" fontId="16" fillId="0" borderId="23" xfId="0" applyNumberFormat="1" applyFont="1" applyFill="1" applyBorder="1" applyAlignment="1">
      <alignment horizontal="center" vertical="center"/>
    </xf>
    <xf numFmtId="0" fontId="123" fillId="0" borderId="0" xfId="0" applyFont="1" applyAlignment="1">
      <alignment/>
    </xf>
    <xf numFmtId="164" fontId="3" fillId="0" borderId="0" xfId="0" applyNumberFormat="1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Border="1" applyAlignment="1">
      <alignment vertical="center" wrapText="1"/>
    </xf>
    <xf numFmtId="0" fontId="54" fillId="0" borderId="0" xfId="71" applyFont="1" applyBorder="1" applyAlignment="1">
      <alignment horizontal="center" vertical="center" wrapText="1"/>
      <protection/>
    </xf>
    <xf numFmtId="0" fontId="55" fillId="0" borderId="0" xfId="0" applyFont="1" applyBorder="1" applyAlignment="1">
      <alignment vertical="center"/>
    </xf>
    <xf numFmtId="0" fontId="55" fillId="0" borderId="0" xfId="71" applyFont="1" applyBorder="1" applyAlignment="1">
      <alignment horizontal="center" vertical="center"/>
      <protection/>
    </xf>
    <xf numFmtId="0" fontId="12" fillId="0" borderId="0" xfId="71" applyFont="1" applyBorder="1" applyAlignment="1">
      <alignment horizontal="center" vertical="center"/>
      <protection/>
    </xf>
    <xf numFmtId="0" fontId="8" fillId="0" borderId="49" xfId="71" applyFont="1" applyBorder="1" applyAlignment="1">
      <alignment horizontal="center" vertical="center" wrapText="1"/>
      <protection/>
    </xf>
    <xf numFmtId="0" fontId="8" fillId="0" borderId="15" xfId="71" applyFont="1" applyBorder="1" applyAlignment="1">
      <alignment horizontal="center" vertical="center" wrapText="1"/>
      <protection/>
    </xf>
    <xf numFmtId="0" fontId="59" fillId="0" borderId="0" xfId="71" applyFont="1" applyBorder="1" applyAlignment="1">
      <alignment horizontal="center" vertical="center" wrapText="1"/>
      <protection/>
    </xf>
    <xf numFmtId="0" fontId="15" fillId="0" borderId="15" xfId="71" applyFont="1" applyBorder="1" applyAlignment="1">
      <alignment horizontal="center" vertical="center" wrapText="1"/>
      <protection/>
    </xf>
    <xf numFmtId="0" fontId="8" fillId="0" borderId="50" xfId="71" applyFont="1" applyBorder="1" applyAlignment="1">
      <alignment horizontal="center" vertical="center" wrapText="1"/>
      <protection/>
    </xf>
    <xf numFmtId="0" fontId="15" fillId="0" borderId="14" xfId="71" applyFont="1" applyBorder="1" applyAlignment="1">
      <alignment horizontal="center" vertical="center" wrapText="1"/>
      <protection/>
    </xf>
    <xf numFmtId="0" fontId="124" fillId="0" borderId="27" xfId="0" applyFont="1" applyBorder="1" applyAlignment="1">
      <alignment horizontal="center" vertical="center" wrapText="1"/>
    </xf>
    <xf numFmtId="0" fontId="124" fillId="0" borderId="13" xfId="0" applyFont="1" applyBorder="1" applyAlignment="1">
      <alignment horizontal="center" vertical="center" wrapText="1"/>
    </xf>
    <xf numFmtId="0" fontId="120" fillId="0" borderId="13" xfId="0" applyFont="1" applyBorder="1" applyAlignment="1">
      <alignment horizontal="center" vertical="center" wrapText="1"/>
    </xf>
    <xf numFmtId="0" fontId="120" fillId="0" borderId="18" xfId="0" applyFont="1" applyBorder="1" applyAlignment="1">
      <alignment horizontal="center" vertical="center" wrapText="1"/>
    </xf>
    <xf numFmtId="0" fontId="120" fillId="0" borderId="51" xfId="0" applyFont="1" applyBorder="1" applyAlignment="1">
      <alignment horizontal="center" vertical="center" wrapText="1"/>
    </xf>
    <xf numFmtId="0" fontId="120" fillId="0" borderId="52" xfId="0" applyFont="1" applyBorder="1" applyAlignment="1">
      <alignment horizontal="center" vertical="center" wrapText="1"/>
    </xf>
    <xf numFmtId="0" fontId="125" fillId="33" borderId="11" xfId="0" applyFont="1" applyFill="1" applyBorder="1" applyAlignment="1">
      <alignment horizontal="center" vertical="center"/>
    </xf>
    <xf numFmtId="0" fontId="126" fillId="0" borderId="10" xfId="0" applyFont="1" applyBorder="1" applyAlignment="1">
      <alignment horizontal="left" vertical="center"/>
    </xf>
    <xf numFmtId="0" fontId="127" fillId="0" borderId="10" xfId="0" applyFont="1" applyBorder="1" applyAlignment="1">
      <alignment horizontal="center" vertical="center"/>
    </xf>
    <xf numFmtId="164" fontId="127" fillId="33" borderId="10" xfId="71" applyNumberFormat="1" applyFont="1" applyFill="1" applyBorder="1" applyAlignment="1">
      <alignment horizontal="center" vertical="center" wrapText="1"/>
      <protection/>
    </xf>
    <xf numFmtId="3" fontId="127" fillId="0" borderId="10" xfId="0" applyNumberFormat="1" applyFont="1" applyBorder="1" applyAlignment="1">
      <alignment horizontal="center" vertical="center"/>
    </xf>
    <xf numFmtId="1" fontId="127" fillId="33" borderId="10" xfId="71" applyNumberFormat="1" applyFont="1" applyFill="1" applyBorder="1" applyAlignment="1">
      <alignment horizontal="center" vertical="center" wrapText="1"/>
      <protection/>
    </xf>
    <xf numFmtId="164" fontId="127" fillId="0" borderId="10" xfId="0" applyNumberFormat="1" applyFont="1" applyBorder="1" applyAlignment="1">
      <alignment horizontal="center" vertical="center" wrapText="1"/>
    </xf>
    <xf numFmtId="1" fontId="127" fillId="33" borderId="31" xfId="71" applyNumberFormat="1" applyFont="1" applyFill="1" applyBorder="1" applyAlignment="1">
      <alignment horizontal="center" vertical="center" wrapText="1"/>
      <protection/>
    </xf>
    <xf numFmtId="164" fontId="127" fillId="0" borderId="10" xfId="0" applyNumberFormat="1" applyFont="1" applyBorder="1" applyAlignment="1">
      <alignment horizontal="center" vertical="center"/>
    </xf>
    <xf numFmtId="0" fontId="119" fillId="0" borderId="0" xfId="0" applyFont="1" applyAlignment="1">
      <alignment/>
    </xf>
    <xf numFmtId="0" fontId="125" fillId="33" borderId="0" xfId="0" applyFont="1" applyFill="1" applyBorder="1" applyAlignment="1">
      <alignment horizontal="center" vertical="center"/>
    </xf>
    <xf numFmtId="0" fontId="126" fillId="0" borderId="0" xfId="0" applyFont="1" applyBorder="1" applyAlignment="1">
      <alignment horizontal="left" vertical="center"/>
    </xf>
    <xf numFmtId="0" fontId="126" fillId="0" borderId="0" xfId="0" applyFont="1" applyBorder="1" applyAlignment="1">
      <alignment horizontal="center" vertical="center"/>
    </xf>
    <xf numFmtId="0" fontId="126" fillId="0" borderId="53" xfId="0" applyFont="1" applyBorder="1" applyAlignment="1">
      <alignment horizontal="center" vertical="center"/>
    </xf>
    <xf numFmtId="164" fontId="126" fillId="33" borderId="0" xfId="71" applyNumberFormat="1" applyFont="1" applyFill="1" applyBorder="1" applyAlignment="1">
      <alignment horizontal="center" vertical="center" wrapText="1"/>
      <protection/>
    </xf>
    <xf numFmtId="3" fontId="126" fillId="0" borderId="0" xfId="0" applyNumberFormat="1" applyFont="1" applyBorder="1" applyAlignment="1">
      <alignment horizontal="center" vertical="center"/>
    </xf>
    <xf numFmtId="164" fontId="126" fillId="0" borderId="0" xfId="0" applyNumberFormat="1" applyFont="1" applyBorder="1" applyAlignment="1">
      <alignment horizontal="center" vertical="center" wrapText="1"/>
    </xf>
    <xf numFmtId="164" fontId="126" fillId="0" borderId="0" xfId="0" applyNumberFormat="1" applyFont="1" applyBorder="1" applyAlignment="1">
      <alignment horizontal="center" vertical="center"/>
    </xf>
    <xf numFmtId="0" fontId="128" fillId="0" borderId="0" xfId="0" applyFont="1" applyAlignment="1">
      <alignment vertical="center"/>
    </xf>
    <xf numFmtId="0" fontId="128" fillId="0" borderId="0" xfId="0" applyFont="1" applyAlignment="1">
      <alignment horizontal="center" vertical="center"/>
    </xf>
    <xf numFmtId="0" fontId="128" fillId="0" borderId="0" xfId="0" applyFont="1" applyBorder="1" applyAlignment="1">
      <alignment horizontal="center" vertical="center"/>
    </xf>
    <xf numFmtId="164" fontId="128" fillId="0" borderId="0" xfId="0" applyNumberFormat="1" applyFont="1" applyAlignment="1">
      <alignment vertical="center"/>
    </xf>
    <xf numFmtId="0" fontId="121" fillId="0" borderId="0" xfId="0" applyFont="1" applyAlignment="1">
      <alignment vertical="center"/>
    </xf>
    <xf numFmtId="164" fontId="121" fillId="0" borderId="0" xfId="0" applyNumberFormat="1" applyFont="1" applyAlignment="1">
      <alignment vertical="center"/>
    </xf>
    <xf numFmtId="3" fontId="12" fillId="33" borderId="10" xfId="71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left"/>
    </xf>
    <xf numFmtId="0" fontId="4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0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" fontId="1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15" fillId="0" borderId="21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5" fillId="0" borderId="21" xfId="0" applyFont="1" applyBorder="1" applyAlignment="1">
      <alignment vertical="center"/>
    </xf>
    <xf numFmtId="0" fontId="12" fillId="7" borderId="36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horizontal="center" vertical="center"/>
    </xf>
    <xf numFmtId="1" fontId="12" fillId="3" borderId="24" xfId="0" applyNumberFormat="1" applyFont="1" applyFill="1" applyBorder="1" applyAlignment="1">
      <alignment horizontal="center" vertical="center"/>
    </xf>
    <xf numFmtId="1" fontId="15" fillId="3" borderId="1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61" fillId="3" borderId="25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12" fillId="33" borderId="10" xfId="72" applyFont="1" applyFill="1" applyBorder="1" applyAlignment="1">
      <alignment horizontal="center" vertical="center" wrapText="1"/>
      <protection/>
    </xf>
    <xf numFmtId="1" fontId="12" fillId="33" borderId="10" xfId="72" applyNumberFormat="1" applyFont="1" applyFill="1" applyBorder="1" applyAlignment="1">
      <alignment horizontal="center" vertical="center" wrapText="1"/>
      <protection/>
    </xf>
    <xf numFmtId="0" fontId="38" fillId="0" borderId="0" xfId="0" applyFont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/>
    </xf>
    <xf numFmtId="1" fontId="12" fillId="34" borderId="12" xfId="0" applyNumberFormat="1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1" fontId="12" fillId="3" borderId="15" xfId="71" applyNumberFormat="1" applyFont="1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0" borderId="15" xfId="71" applyNumberFormat="1" applyFont="1" applyFill="1" applyBorder="1" applyAlignment="1">
      <alignment horizontal="center" vertical="center" wrapText="1"/>
      <protection/>
    </xf>
    <xf numFmtId="1" fontId="12" fillId="3" borderId="54" xfId="71" applyNumberFormat="1" applyFont="1" applyFill="1" applyBorder="1" applyAlignment="1">
      <alignment horizontal="center" vertical="center" wrapText="1"/>
      <protection/>
    </xf>
    <xf numFmtId="0" fontId="11" fillId="9" borderId="24" xfId="0" applyFont="1" applyFill="1" applyBorder="1" applyAlignment="1">
      <alignment horizontal="center" vertical="center"/>
    </xf>
    <xf numFmtId="0" fontId="62" fillId="39" borderId="11" xfId="0" applyFont="1" applyFill="1" applyBorder="1" applyAlignment="1">
      <alignment horizontal="center" vertical="center" wrapText="1"/>
    </xf>
    <xf numFmtId="0" fontId="62" fillId="39" borderId="10" xfId="0" applyFont="1" applyFill="1" applyBorder="1" applyAlignment="1">
      <alignment horizontal="center" vertical="center" wrapText="1"/>
    </xf>
    <xf numFmtId="0" fontId="62" fillId="39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11" fillId="4" borderId="10" xfId="71" applyNumberFormat="1" applyFont="1" applyFill="1" applyBorder="1" applyAlignment="1">
      <alignment horizontal="center" vertical="center" wrapText="1"/>
      <protection/>
    </xf>
    <xf numFmtId="1" fontId="11" fillId="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" fontId="11" fillId="6" borderId="10" xfId="0" applyNumberFormat="1" applyFont="1" applyFill="1" applyBorder="1" applyAlignment="1">
      <alignment horizontal="center" vertical="center"/>
    </xf>
    <xf numFmtId="1" fontId="12" fillId="6" borderId="10" xfId="71" applyNumberFormat="1" applyFont="1" applyFill="1" applyBorder="1" applyAlignment="1">
      <alignment horizontal="center" vertical="center" wrapText="1"/>
      <protection/>
    </xf>
    <xf numFmtId="1" fontId="16" fillId="6" borderId="10" xfId="71" applyNumberFormat="1" applyFont="1" applyFill="1" applyBorder="1" applyAlignment="1">
      <alignment horizontal="center" vertical="center" wrapText="1"/>
      <protection/>
    </xf>
    <xf numFmtId="1" fontId="11" fillId="7" borderId="10" xfId="0" applyNumberFormat="1" applyFont="1" applyFill="1" applyBorder="1" applyAlignment="1">
      <alignment horizontal="center" vertical="center"/>
    </xf>
    <xf numFmtId="164" fontId="12" fillId="3" borderId="10" xfId="0" applyNumberFormat="1" applyFont="1" applyFill="1" applyBorder="1" applyAlignment="1">
      <alignment horizontal="center" vertical="center" wrapText="1"/>
    </xf>
    <xf numFmtId="164" fontId="16" fillId="7" borderId="10" xfId="71" applyNumberFormat="1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/>
    </xf>
    <xf numFmtId="1" fontId="2" fillId="6" borderId="10" xfId="71" applyNumberFormat="1" applyFont="1" applyFill="1" applyBorder="1" applyAlignment="1">
      <alignment horizontal="center" vertical="center" wrapText="1"/>
      <protection/>
    </xf>
    <xf numFmtId="164" fontId="12" fillId="3" borderId="10" xfId="71" applyNumberFormat="1" applyFont="1" applyFill="1" applyBorder="1" applyAlignment="1">
      <alignment horizontal="center" vertical="center" wrapText="1"/>
      <protection/>
    </xf>
    <xf numFmtId="164" fontId="12" fillId="7" borderId="10" xfId="71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" fontId="46" fillId="6" borderId="10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1" fontId="11" fillId="4" borderId="14" xfId="71" applyNumberFormat="1" applyFont="1" applyFill="1" applyBorder="1" applyAlignment="1">
      <alignment horizontal="center" vertical="center" wrapText="1"/>
      <protection/>
    </xf>
    <xf numFmtId="1" fontId="11" fillId="3" borderId="14" xfId="0" applyNumberFormat="1" applyFont="1" applyFill="1" applyBorder="1" applyAlignment="1">
      <alignment horizontal="center" vertical="center"/>
    </xf>
    <xf numFmtId="1" fontId="11" fillId="6" borderId="14" xfId="0" applyNumberFormat="1" applyFont="1" applyFill="1" applyBorder="1" applyAlignment="1">
      <alignment horizontal="center" vertical="center"/>
    </xf>
    <xf numFmtId="1" fontId="12" fillId="6" borderId="14" xfId="71" applyNumberFormat="1" applyFont="1" applyFill="1" applyBorder="1" applyAlignment="1">
      <alignment horizontal="center" vertical="center" wrapText="1"/>
      <protection/>
    </xf>
    <xf numFmtId="1" fontId="11" fillId="7" borderId="14" xfId="0" applyNumberFormat="1" applyFont="1" applyFill="1" applyBorder="1" applyAlignment="1">
      <alignment horizontal="center" vertical="center"/>
    </xf>
    <xf numFmtId="164" fontId="38" fillId="3" borderId="14" xfId="0" applyNumberFormat="1" applyFont="1" applyFill="1" applyBorder="1" applyAlignment="1">
      <alignment horizontal="center" vertical="center" wrapText="1"/>
    </xf>
    <xf numFmtId="164" fontId="12" fillId="7" borderId="14" xfId="71" applyNumberFormat="1" applyFont="1" applyFill="1" applyBorder="1" applyAlignment="1">
      <alignment horizontal="center" vertical="center" wrapText="1"/>
      <protection/>
    </xf>
    <xf numFmtId="0" fontId="127" fillId="9" borderId="24" xfId="0" applyFont="1" applyFill="1" applyBorder="1" applyAlignment="1">
      <alignment horizontal="center" vertical="center"/>
    </xf>
    <xf numFmtId="0" fontId="46" fillId="9" borderId="24" xfId="0" applyFont="1" applyFill="1" applyBorder="1" applyAlignment="1">
      <alignment horizontal="center" vertical="center"/>
    </xf>
    <xf numFmtId="164" fontId="46" fillId="9" borderId="24" xfId="0" applyNumberFormat="1" applyFont="1" applyFill="1" applyBorder="1" applyAlignment="1">
      <alignment horizontal="center" vertical="center"/>
    </xf>
    <xf numFmtId="164" fontId="11" fillId="9" borderId="24" xfId="0" applyNumberFormat="1" applyFont="1" applyFill="1" applyBorder="1" applyAlignment="1">
      <alignment horizontal="center" vertical="center"/>
    </xf>
    <xf numFmtId="164" fontId="16" fillId="9" borderId="25" xfId="71" applyNumberFormat="1" applyFont="1" applyFill="1" applyBorder="1" applyAlignment="1">
      <alignment horizontal="center" vertical="center" wrapText="1"/>
      <protection/>
    </xf>
    <xf numFmtId="0" fontId="63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1" fontId="38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12" fillId="0" borderId="0" xfId="0" applyNumberFormat="1" applyFont="1" applyBorder="1" applyAlignment="1">
      <alignment vertical="center" wrapText="1"/>
    </xf>
    <xf numFmtId="164" fontId="12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29" fillId="33" borderId="10" xfId="0" applyFont="1" applyFill="1" applyBorder="1" applyAlignment="1">
      <alignment horizontal="center" vertical="center"/>
    </xf>
    <xf numFmtId="0" fontId="129" fillId="0" borderId="10" xfId="0" applyFont="1" applyFill="1" applyBorder="1" applyAlignment="1">
      <alignment horizontal="center" vertical="center"/>
    </xf>
    <xf numFmtId="164" fontId="129" fillId="3" borderId="10" xfId="71" applyNumberFormat="1" applyFont="1" applyFill="1" applyBorder="1" applyAlignment="1">
      <alignment horizontal="center" vertical="center" wrapText="1"/>
      <protection/>
    </xf>
    <xf numFmtId="1" fontId="129" fillId="6" borderId="10" xfId="71" applyNumberFormat="1" applyFont="1" applyFill="1" applyBorder="1" applyAlignment="1">
      <alignment horizontal="center" vertical="center" wrapText="1"/>
      <protection/>
    </xf>
    <xf numFmtId="0" fontId="16" fillId="33" borderId="10" xfId="0" applyFont="1" applyFill="1" applyBorder="1" applyAlignment="1">
      <alignment horizontal="center" vertical="center"/>
    </xf>
    <xf numFmtId="1" fontId="12" fillId="3" borderId="13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2" fillId="34" borderId="55" xfId="0" applyFont="1" applyFill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1" fillId="0" borderId="13" xfId="71" applyFont="1" applyFill="1" applyBorder="1" applyAlignment="1">
      <alignment horizontal="center" vertical="center" wrapText="1"/>
      <protection/>
    </xf>
    <xf numFmtId="0" fontId="12" fillId="0" borderId="5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" fontId="12" fillId="0" borderId="13" xfId="71" applyNumberFormat="1" applyFont="1" applyFill="1" applyBorder="1" applyAlignment="1">
      <alignment horizontal="center" vertical="center" wrapText="1"/>
      <protection/>
    </xf>
    <xf numFmtId="1" fontId="12" fillId="34" borderId="2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1" fillId="3" borderId="10" xfId="71" applyNumberFormat="1" applyFont="1" applyFill="1" applyBorder="1" applyAlignment="1">
      <alignment horizontal="center" vertical="center" wrapText="1"/>
      <protection/>
    </xf>
    <xf numFmtId="1" fontId="6" fillId="3" borderId="10" xfId="71" applyNumberFormat="1" applyFont="1" applyFill="1" applyBorder="1" applyAlignment="1">
      <alignment horizontal="center" vertical="center" wrapText="1"/>
      <protection/>
    </xf>
    <xf numFmtId="1" fontId="11" fillId="0" borderId="10" xfId="71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4" borderId="57" xfId="0" applyFont="1" applyFill="1" applyBorder="1" applyAlignment="1">
      <alignment wrapText="1"/>
    </xf>
    <xf numFmtId="0" fontId="12" fillId="0" borderId="56" xfId="0" applyFont="1" applyBorder="1" applyAlignment="1">
      <alignment horizontal="center" wrapText="1"/>
    </xf>
    <xf numFmtId="1" fontId="11" fillId="3" borderId="14" xfId="71" applyNumberFormat="1" applyFont="1" applyFill="1" applyBorder="1" applyAlignment="1">
      <alignment horizontal="center" vertical="center" wrapText="1"/>
      <protection/>
    </xf>
    <xf numFmtId="1" fontId="12" fillId="3" borderId="14" xfId="71" applyNumberFormat="1" applyFont="1" applyFill="1" applyBorder="1" applyAlignment="1">
      <alignment horizontal="center" vertical="center" wrapText="1"/>
      <protection/>
    </xf>
    <xf numFmtId="1" fontId="12" fillId="0" borderId="14" xfId="71" applyNumberFormat="1" applyFont="1" applyFill="1" applyBorder="1" applyAlignment="1">
      <alignment horizontal="center" vertical="center" wrapText="1"/>
      <protection/>
    </xf>
    <xf numFmtId="1" fontId="12" fillId="0" borderId="26" xfId="71" applyNumberFormat="1" applyFont="1" applyFill="1" applyBorder="1" applyAlignment="1">
      <alignment horizontal="center" vertical="center" wrapText="1"/>
      <protection/>
    </xf>
    <xf numFmtId="0" fontId="38" fillId="0" borderId="14" xfId="0" applyFont="1" applyFill="1" applyBorder="1" applyAlignment="1">
      <alignment horizontal="center" vertical="center" wrapText="1"/>
    </xf>
    <xf numFmtId="0" fontId="38" fillId="3" borderId="14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0" fontId="15" fillId="0" borderId="13" xfId="71" applyFont="1" applyFill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1" fontId="15" fillId="0" borderId="13" xfId="71" applyNumberFormat="1" applyFont="1" applyFill="1" applyBorder="1" applyAlignment="1">
      <alignment horizontal="center" vertical="center" wrapText="1"/>
      <protection/>
    </xf>
    <xf numFmtId="164" fontId="12" fillId="3" borderId="13" xfId="0" applyNumberFormat="1" applyFont="1" applyFill="1" applyBorder="1" applyAlignment="1">
      <alignment horizontal="center" vertical="center" wrapText="1"/>
    </xf>
    <xf numFmtId="164" fontId="12" fillId="34" borderId="28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top" wrapText="1"/>
    </xf>
    <xf numFmtId="1" fontId="15" fillId="34" borderId="10" xfId="71" applyNumberFormat="1" applyFont="1" applyFill="1" applyBorder="1" applyAlignment="1">
      <alignment horizontal="center" vertical="center" wrapText="1"/>
      <protection/>
    </xf>
    <xf numFmtId="164" fontId="12" fillId="0" borderId="12" xfId="42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" fontId="15" fillId="0" borderId="10" xfId="71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164" fontId="12" fillId="0" borderId="12" xfId="71" applyNumberFormat="1" applyFont="1" applyFill="1" applyBorder="1" applyAlignment="1">
      <alignment horizontal="center" vertical="center" wrapText="1"/>
      <protection/>
    </xf>
    <xf numFmtId="0" fontId="15" fillId="0" borderId="10" xfId="71" applyFont="1" applyFill="1" applyBorder="1" applyAlignment="1">
      <alignment horizontal="center" vertical="center" wrapText="1"/>
      <protection/>
    </xf>
    <xf numFmtId="0" fontId="15" fillId="0" borderId="11" xfId="0" applyFont="1" applyFill="1" applyBorder="1" applyAlignment="1">
      <alignment horizontal="center" vertical="center"/>
    </xf>
    <xf numFmtId="164" fontId="15" fillId="0" borderId="10" xfId="55" applyNumberFormat="1" applyFont="1" applyFill="1" applyBorder="1" applyAlignment="1">
      <alignment horizontal="left" vertical="center"/>
      <protection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0" borderId="10" xfId="72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0" fontId="8" fillId="34" borderId="10" xfId="71" applyFont="1" applyFill="1" applyBorder="1" applyAlignment="1">
      <alignment horizontal="center" vertical="center" wrapText="1"/>
      <protection/>
    </xf>
    <xf numFmtId="0" fontId="7" fillId="34" borderId="10" xfId="71" applyFont="1" applyFill="1" applyBorder="1" applyAlignment="1">
      <alignment horizontal="center" vertical="center" wrapText="1"/>
      <protection/>
    </xf>
    <xf numFmtId="1" fontId="8" fillId="34" borderId="10" xfId="71" applyNumberFormat="1" applyFont="1" applyFill="1" applyBorder="1" applyAlignment="1">
      <alignment horizontal="center" vertical="center" wrapText="1"/>
      <protection/>
    </xf>
    <xf numFmtId="0" fontId="18" fillId="34" borderId="10" xfId="68" applyFont="1" applyFill="1" applyBorder="1" applyAlignment="1">
      <alignment horizontal="center" vertical="center" wrapText="1"/>
      <protection/>
    </xf>
    <xf numFmtId="1" fontId="18" fillId="34" borderId="10" xfId="68" applyNumberFormat="1" applyFont="1" applyFill="1" applyBorder="1" applyAlignment="1">
      <alignment horizontal="center" vertical="center" wrapText="1"/>
      <protection/>
    </xf>
    <xf numFmtId="0" fontId="19" fillId="34" borderId="10" xfId="65" applyFont="1" applyFill="1" applyBorder="1" applyAlignment="1">
      <alignment horizontal="center"/>
      <protection/>
    </xf>
    <xf numFmtId="0" fontId="15" fillId="34" borderId="10" xfId="65" applyFont="1" applyFill="1" applyBorder="1">
      <alignment/>
      <protection/>
    </xf>
    <xf numFmtId="0" fontId="15" fillId="34" borderId="10" xfId="65" applyFont="1" applyFill="1" applyBorder="1" applyAlignment="1">
      <alignment horizontal="center" vertical="center"/>
      <protection/>
    </xf>
    <xf numFmtId="1" fontId="15" fillId="34" borderId="10" xfId="65" applyNumberFormat="1" applyFont="1" applyFill="1" applyBorder="1" applyAlignment="1">
      <alignment horizontal="center" vertical="center" wrapText="1"/>
      <protection/>
    </xf>
    <xf numFmtId="0" fontId="15" fillId="34" borderId="10" xfId="65" applyFont="1" applyFill="1" applyBorder="1" applyAlignment="1">
      <alignment horizontal="center" vertical="center" wrapText="1"/>
      <protection/>
    </xf>
    <xf numFmtId="0" fontId="120" fillId="34" borderId="10" xfId="68" applyFont="1" applyFill="1" applyBorder="1" applyAlignment="1">
      <alignment horizontal="center" vertical="center"/>
      <protection/>
    </xf>
    <xf numFmtId="1" fontId="9" fillId="34" borderId="10" xfId="68" applyNumberFormat="1" applyFont="1" applyFill="1" applyBorder="1" applyAlignment="1">
      <alignment horizontal="center" vertical="center"/>
      <protection/>
    </xf>
    <xf numFmtId="164" fontId="9" fillId="34" borderId="10" xfId="68" applyNumberFormat="1" applyFont="1" applyFill="1" applyBorder="1" applyAlignment="1">
      <alignment horizontal="center" vertical="center"/>
      <protection/>
    </xf>
    <xf numFmtId="1" fontId="15" fillId="34" borderId="10" xfId="65" applyNumberFormat="1" applyFont="1" applyFill="1" applyBorder="1" applyAlignment="1">
      <alignment horizontal="center" vertical="center"/>
      <protection/>
    </xf>
    <xf numFmtId="0" fontId="9" fillId="34" borderId="10" xfId="68" applyFont="1" applyFill="1" applyBorder="1" applyAlignment="1">
      <alignment horizontal="center" vertical="center"/>
      <protection/>
    </xf>
    <xf numFmtId="164" fontId="15" fillId="34" borderId="10" xfId="71" applyNumberFormat="1" applyFont="1" applyFill="1" applyBorder="1" applyAlignment="1">
      <alignment horizontal="center" vertical="center" wrapText="1"/>
      <protection/>
    </xf>
    <xf numFmtId="164" fontId="9" fillId="34" borderId="10" xfId="71" applyNumberFormat="1" applyFont="1" applyFill="1" applyBorder="1" applyAlignment="1">
      <alignment horizontal="center" vertical="center" wrapText="1"/>
      <protection/>
    </xf>
    <xf numFmtId="0" fontId="43" fillId="34" borderId="10" xfId="68" applyFont="1" applyFill="1" applyBorder="1" applyAlignment="1">
      <alignment horizontal="center" vertical="center"/>
      <protection/>
    </xf>
    <xf numFmtId="0" fontId="120" fillId="0" borderId="10" xfId="0" applyFont="1" applyBorder="1" applyAlignment="1">
      <alignment horizontal="center"/>
    </xf>
    <xf numFmtId="0" fontId="120" fillId="0" borderId="10" xfId="0" applyFont="1" applyBorder="1" applyAlignment="1">
      <alignment/>
    </xf>
    <xf numFmtId="0" fontId="120" fillId="0" borderId="10" xfId="0" applyFont="1" applyBorder="1" applyAlignment="1">
      <alignment horizontal="center" vertical="center"/>
    </xf>
    <xf numFmtId="0" fontId="15" fillId="34" borderId="10" xfId="67" applyFont="1" applyFill="1" applyBorder="1">
      <alignment/>
      <protection/>
    </xf>
    <xf numFmtId="0" fontId="15" fillId="34" borderId="10" xfId="67" applyFont="1" applyFill="1" applyBorder="1" applyAlignment="1">
      <alignment horizontal="center" vertical="center"/>
      <protection/>
    </xf>
    <xf numFmtId="164" fontId="120" fillId="0" borderId="10" xfId="0" applyNumberFormat="1" applyFont="1" applyBorder="1" applyAlignment="1">
      <alignment horizontal="center" vertical="center"/>
    </xf>
    <xf numFmtId="0" fontId="15" fillId="34" borderId="10" xfId="64" applyFont="1" applyFill="1" applyBorder="1">
      <alignment/>
      <protection/>
    </xf>
    <xf numFmtId="0" fontId="15" fillId="34" borderId="10" xfId="64" applyFont="1" applyFill="1" applyBorder="1" applyAlignment="1">
      <alignment horizontal="center" vertical="center"/>
      <protection/>
    </xf>
    <xf numFmtId="0" fontId="15" fillId="34" borderId="14" xfId="65" applyFont="1" applyFill="1" applyBorder="1" applyAlignment="1">
      <alignment horizontal="center" vertical="center"/>
      <protection/>
    </xf>
    <xf numFmtId="0" fontId="15" fillId="34" borderId="14" xfId="66" applyFont="1" applyFill="1" applyBorder="1" applyAlignment="1">
      <alignment horizontal="center" vertical="center"/>
      <protection/>
    </xf>
    <xf numFmtId="1" fontId="120" fillId="0" borderId="10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164" fontId="12" fillId="3" borderId="14" xfId="0" applyNumberFormat="1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15" fillId="0" borderId="0" xfId="0" applyFont="1" applyFill="1" applyAlignment="1">
      <alignment horizontal="center"/>
    </xf>
    <xf numFmtId="0" fontId="34" fillId="13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3" xfId="71" applyFont="1" applyFill="1" applyBorder="1" applyAlignment="1">
      <alignment horizontal="left" vertical="center" wrapText="1"/>
      <protection/>
    </xf>
    <xf numFmtId="0" fontId="11" fillId="34" borderId="14" xfId="0" applyFont="1" applyFill="1" applyBorder="1" applyAlignment="1">
      <alignment horizontal="left" vertical="center"/>
    </xf>
    <xf numFmtId="0" fontId="11" fillId="33" borderId="14" xfId="72" applyFont="1" applyFill="1" applyBorder="1" applyAlignment="1">
      <alignment horizontal="center" vertical="center" wrapText="1"/>
      <protection/>
    </xf>
    <xf numFmtId="1" fontId="12" fillId="0" borderId="21" xfId="71" applyNumberFormat="1" applyFont="1" applyFill="1" applyBorder="1" applyAlignment="1">
      <alignment horizontal="center" vertical="center" wrapText="1"/>
      <protection/>
    </xf>
    <xf numFmtId="0" fontId="9" fillId="0" borderId="49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 wrapText="1"/>
    </xf>
    <xf numFmtId="1" fontId="11" fillId="3" borderId="21" xfId="71" applyNumberFormat="1" applyFont="1" applyFill="1" applyBorder="1" applyAlignment="1">
      <alignment horizontal="center" vertical="center" wrapText="1"/>
      <protection/>
    </xf>
    <xf numFmtId="1" fontId="11" fillId="3" borderId="21" xfId="0" applyNumberFormat="1" applyFont="1" applyFill="1" applyBorder="1" applyAlignment="1">
      <alignment horizontal="center" vertical="center"/>
    </xf>
    <xf numFmtId="1" fontId="12" fillId="3" borderId="21" xfId="71" applyNumberFormat="1" applyFont="1" applyFill="1" applyBorder="1" applyAlignment="1">
      <alignment horizontal="center" vertical="center" wrapText="1"/>
      <protection/>
    </xf>
    <xf numFmtId="0" fontId="38" fillId="3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/>
    </xf>
    <xf numFmtId="0" fontId="8" fillId="34" borderId="10" xfId="7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vertical="center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30" fillId="33" borderId="0" xfId="0" applyFont="1" applyFill="1" applyBorder="1" applyAlignment="1">
      <alignment horizontal="center" vertical="center" wrapText="1"/>
    </xf>
    <xf numFmtId="0" fontId="130" fillId="33" borderId="0" xfId="0" applyFont="1" applyFill="1" applyBorder="1" applyAlignment="1">
      <alignment vertical="center" wrapText="1"/>
    </xf>
    <xf numFmtId="0" fontId="130" fillId="33" borderId="0" xfId="0" applyFont="1" applyFill="1" applyBorder="1" applyAlignment="1">
      <alignment vertical="center"/>
    </xf>
    <xf numFmtId="0" fontId="130" fillId="33" borderId="0" xfId="0" applyFont="1" applyFill="1" applyAlignment="1">
      <alignment vertical="center"/>
    </xf>
    <xf numFmtId="0" fontId="128" fillId="33" borderId="0" xfId="0" applyFont="1" applyFill="1" applyBorder="1" applyAlignment="1">
      <alignment vertical="center"/>
    </xf>
    <xf numFmtId="0" fontId="128" fillId="33" borderId="0" xfId="0" applyFont="1" applyFill="1" applyAlignment="1">
      <alignment vertical="center"/>
    </xf>
    <xf numFmtId="0" fontId="122" fillId="33" borderId="10" xfId="0" applyFont="1" applyFill="1" applyBorder="1" applyAlignment="1">
      <alignment vertical="center"/>
    </xf>
    <xf numFmtId="0" fontId="131" fillId="33" borderId="10" xfId="0" applyFont="1" applyFill="1" applyBorder="1" applyAlignment="1">
      <alignment vertical="center" wrapText="1"/>
    </xf>
    <xf numFmtId="0" fontId="122" fillId="33" borderId="10" xfId="0" applyFont="1" applyFill="1" applyBorder="1" applyAlignment="1">
      <alignment vertical="center" wrapText="1"/>
    </xf>
    <xf numFmtId="1" fontId="122" fillId="33" borderId="10" xfId="71" applyNumberFormat="1" applyFont="1" applyFill="1" applyBorder="1" applyAlignment="1">
      <alignment horizontal="center" vertical="center" wrapText="1"/>
      <protection/>
    </xf>
    <xf numFmtId="0" fontId="122" fillId="33" borderId="10" xfId="0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22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vertical="center"/>
    </xf>
    <xf numFmtId="1" fontId="12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61" fillId="3" borderId="25" xfId="0" applyFont="1" applyFill="1" applyBorder="1" applyAlignment="1">
      <alignment horizontal="center"/>
    </xf>
    <xf numFmtId="0" fontId="7" fillId="11" borderId="14" xfId="71" applyFont="1" applyFill="1" applyBorder="1" applyAlignment="1">
      <alignment horizontal="center" vertical="center" wrapText="1"/>
      <protection/>
    </xf>
    <xf numFmtId="0" fontId="8" fillId="11" borderId="14" xfId="71" applyFont="1" applyFill="1" applyBorder="1" applyAlignment="1">
      <alignment horizontal="center" vertical="center" wrapText="1"/>
      <protection/>
    </xf>
    <xf numFmtId="0" fontId="9" fillId="11" borderId="24" xfId="0" applyFont="1" applyFill="1" applyBorder="1" applyAlignment="1">
      <alignment horizontal="center" vertical="center" wrapText="1"/>
    </xf>
    <xf numFmtId="0" fontId="5" fillId="0" borderId="13" xfId="71" applyFont="1" applyFill="1" applyBorder="1" applyAlignment="1">
      <alignment horizontal="center" vertical="center" wrapText="1"/>
      <protection/>
    </xf>
    <xf numFmtId="1" fontId="5" fillId="11" borderId="13" xfId="71" applyNumberFormat="1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" fontId="5" fillId="11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" fontId="2" fillId="0" borderId="13" xfId="71" applyNumberFormat="1" applyFont="1" applyFill="1" applyBorder="1" applyAlignment="1">
      <alignment horizontal="center" vertical="center" wrapText="1"/>
      <protection/>
    </xf>
    <xf numFmtId="164" fontId="2" fillId="11" borderId="13" xfId="0" applyNumberFormat="1" applyFont="1" applyFill="1" applyBorder="1" applyAlignment="1">
      <alignment horizontal="center" vertical="center" wrapText="1"/>
    </xf>
    <xf numFmtId="164" fontId="2" fillId="34" borderId="28" xfId="0" applyNumberFormat="1" applyFont="1" applyFill="1" applyBorder="1" applyAlignment="1">
      <alignment horizontal="center" vertical="center" wrapText="1"/>
    </xf>
    <xf numFmtId="1" fontId="5" fillId="34" borderId="10" xfId="71" applyNumberFormat="1" applyFont="1" applyFill="1" applyBorder="1" applyAlignment="1">
      <alignment horizontal="center" vertical="center" wrapText="1"/>
      <protection/>
    </xf>
    <xf numFmtId="164" fontId="2" fillId="11" borderId="10" xfId="71" applyNumberFormat="1" applyFont="1" applyFill="1" applyBorder="1" applyAlignment="1">
      <alignment horizontal="center" vertical="center" wrapText="1"/>
      <protection/>
    </xf>
    <xf numFmtId="164" fontId="2" fillId="0" borderId="12" xfId="42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7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64" fontId="2" fillId="0" borderId="12" xfId="71" applyNumberFormat="1" applyFont="1" applyFill="1" applyBorder="1" applyAlignment="1">
      <alignment horizontal="center" vertical="center" wrapText="1"/>
      <protection/>
    </xf>
    <xf numFmtId="0" fontId="5" fillId="34" borderId="10" xfId="71" applyFont="1" applyFill="1" applyBorder="1" applyAlignment="1">
      <alignment horizontal="center" vertical="center" wrapText="1"/>
      <protection/>
    </xf>
    <xf numFmtId="164" fontId="15" fillId="34" borderId="10" xfId="55" applyNumberFormat="1" applyFont="1" applyFill="1" applyBorder="1" applyAlignment="1">
      <alignment horizontal="left" vertical="center"/>
      <protection/>
    </xf>
    <xf numFmtId="0" fontId="15" fillId="34" borderId="10" xfId="0" applyFont="1" applyFill="1" applyBorder="1" applyAlignment="1">
      <alignment vertical="center" wrapText="1"/>
    </xf>
    <xf numFmtId="0" fontId="5" fillId="34" borderId="10" xfId="70" applyFont="1" applyFill="1" applyBorder="1" applyAlignment="1">
      <alignment horizontal="center" vertical="center"/>
      <protection/>
    </xf>
    <xf numFmtId="0" fontId="5" fillId="34" borderId="13" xfId="0" applyFont="1" applyFill="1" applyBorder="1" applyAlignment="1">
      <alignment horizontal="center" vertical="center"/>
    </xf>
    <xf numFmtId="0" fontId="5" fillId="34" borderId="10" xfId="69" applyFont="1" applyFill="1" applyBorder="1" applyAlignment="1">
      <alignment horizontal="center" vertical="center"/>
      <protection/>
    </xf>
    <xf numFmtId="164" fontId="2" fillId="34" borderId="12" xfId="71" applyNumberFormat="1" applyFont="1" applyFill="1" applyBorder="1" applyAlignment="1">
      <alignment horizontal="center" vertical="center" wrapText="1"/>
      <protection/>
    </xf>
    <xf numFmtId="0" fontId="15" fillId="34" borderId="10" xfId="0" applyFont="1" applyFill="1" applyBorder="1" applyAlignment="1">
      <alignment horizontal="left" vertical="center"/>
    </xf>
    <xf numFmtId="0" fontId="5" fillId="33" borderId="10" xfId="72" applyFont="1" applyFill="1" applyBorder="1" applyAlignment="1">
      <alignment horizontal="center" vertical="center" wrapText="1"/>
      <protection/>
    </xf>
    <xf numFmtId="0" fontId="15" fillId="34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164" fontId="2" fillId="11" borderId="14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0" fontId="20" fillId="17" borderId="24" xfId="0" applyFont="1" applyFill="1" applyBorder="1" applyAlignment="1">
      <alignment horizontal="center" vertical="center"/>
    </xf>
    <xf numFmtId="1" fontId="20" fillId="17" borderId="24" xfId="71" applyNumberFormat="1" applyFont="1" applyFill="1" applyBorder="1" applyAlignment="1">
      <alignment horizontal="center" vertical="center" wrapText="1"/>
      <protection/>
    </xf>
    <xf numFmtId="1" fontId="20" fillId="17" borderId="24" xfId="0" applyNumberFormat="1" applyFont="1" applyFill="1" applyBorder="1" applyAlignment="1">
      <alignment horizontal="center" vertical="center"/>
    </xf>
    <xf numFmtId="1" fontId="2" fillId="17" borderId="24" xfId="71" applyNumberFormat="1" applyFont="1" applyFill="1" applyBorder="1" applyAlignment="1">
      <alignment horizontal="center" vertical="center" wrapText="1"/>
      <protection/>
    </xf>
    <xf numFmtId="164" fontId="2" fillId="17" borderId="24" xfId="71" applyNumberFormat="1" applyFont="1" applyFill="1" applyBorder="1" applyAlignment="1">
      <alignment horizontal="center" vertical="center" wrapText="1"/>
      <protection/>
    </xf>
    <xf numFmtId="164" fontId="2" fillId="17" borderId="25" xfId="71" applyNumberFormat="1" applyFont="1" applyFill="1" applyBorder="1" applyAlignment="1">
      <alignment horizontal="center" vertical="center" wrapText="1"/>
      <protection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1" fontId="2" fillId="0" borderId="18" xfId="71" applyNumberFormat="1" applyFont="1" applyFill="1" applyBorder="1" applyAlignment="1">
      <alignment horizontal="center" vertical="center" wrapText="1"/>
      <protection/>
    </xf>
    <xf numFmtId="1" fontId="2" fillId="0" borderId="35" xfId="71" applyNumberFormat="1" applyFont="1" applyFill="1" applyBorder="1" applyAlignment="1">
      <alignment horizontal="center" vertical="center" wrapText="1"/>
      <protection/>
    </xf>
    <xf numFmtId="0" fontId="2" fillId="0" borderId="14" xfId="71" applyFont="1" applyBorder="1" applyAlignment="1">
      <alignment horizontal="center" vertical="center" wrapText="1"/>
      <protection/>
    </xf>
    <xf numFmtId="0" fontId="66" fillId="3" borderId="14" xfId="71" applyFont="1" applyFill="1" applyBorder="1" applyAlignment="1">
      <alignment horizontal="center" vertical="center" wrapText="1"/>
      <protection/>
    </xf>
    <xf numFmtId="0" fontId="5" fillId="3" borderId="14" xfId="71" applyFont="1" applyFill="1" applyBorder="1" applyAlignment="1">
      <alignment horizontal="center" vertical="center" wrapText="1"/>
      <protection/>
    </xf>
    <xf numFmtId="0" fontId="66" fillId="0" borderId="23" xfId="0" applyFont="1" applyFill="1" applyBorder="1" applyAlignment="1">
      <alignment horizontal="center" vertical="center" wrapText="1"/>
    </xf>
    <xf numFmtId="0" fontId="20" fillId="0" borderId="24" xfId="56" applyNumberFormat="1" applyFont="1" applyFill="1" applyBorder="1" applyAlignment="1">
      <alignment horizontal="center" vertical="center" wrapText="1"/>
      <protection/>
    </xf>
    <xf numFmtId="0" fontId="20" fillId="0" borderId="24" xfId="71" applyFont="1" applyFill="1" applyBorder="1" applyAlignment="1">
      <alignment horizontal="center" vertical="center" wrapText="1"/>
      <protection/>
    </xf>
    <xf numFmtId="1" fontId="20" fillId="3" borderId="18" xfId="71" applyNumberFormat="1" applyFont="1" applyFill="1" applyBorder="1" applyAlignment="1">
      <alignment horizontal="center" vertical="center" wrapText="1"/>
      <protection/>
    </xf>
    <xf numFmtId="0" fontId="20" fillId="0" borderId="2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1" fontId="20" fillId="3" borderId="18" xfId="0" applyNumberFormat="1" applyFont="1" applyFill="1" applyBorder="1" applyAlignment="1">
      <alignment horizontal="center" vertical="center"/>
    </xf>
    <xf numFmtId="1" fontId="2" fillId="3" borderId="18" xfId="71" applyNumberFormat="1" applyFont="1" applyFill="1" applyBorder="1" applyAlignment="1">
      <alignment horizontal="center" vertical="center" wrapText="1"/>
      <protection/>
    </xf>
    <xf numFmtId="0" fontId="20" fillId="33" borderId="18" xfId="0" applyFont="1" applyFill="1" applyBorder="1" applyAlignment="1">
      <alignment horizontal="center" vertical="center"/>
    </xf>
    <xf numFmtId="1" fontId="2" fillId="3" borderId="24" xfId="71" applyNumberFormat="1" applyFont="1" applyFill="1" applyBorder="1" applyAlignment="1">
      <alignment horizontal="center" vertical="center" wrapText="1"/>
      <protection/>
    </xf>
    <xf numFmtId="0" fontId="66" fillId="33" borderId="23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1" fontId="20" fillId="34" borderId="24" xfId="71" applyNumberFormat="1" applyFont="1" applyFill="1" applyBorder="1" applyAlignment="1">
      <alignment horizontal="center" vertical="center" wrapText="1"/>
      <protection/>
    </xf>
    <xf numFmtId="1" fontId="2" fillId="0" borderId="25" xfId="71" applyNumberFormat="1" applyFont="1" applyFill="1" applyBorder="1" applyAlignment="1">
      <alignment horizontal="center" vertical="center" wrapText="1"/>
      <protection/>
    </xf>
    <xf numFmtId="0" fontId="20" fillId="34" borderId="24" xfId="56" applyNumberFormat="1" applyFont="1" applyFill="1" applyBorder="1" applyAlignment="1">
      <alignment horizontal="center" vertical="center" wrapText="1"/>
      <protection/>
    </xf>
    <xf numFmtId="1" fontId="20" fillId="0" borderId="24" xfId="71" applyNumberFormat="1" applyFont="1" applyFill="1" applyBorder="1" applyAlignment="1">
      <alignment horizontal="center" vertical="center" wrapText="1"/>
      <protection/>
    </xf>
    <xf numFmtId="0" fontId="20" fillId="0" borderId="24" xfId="0" applyFont="1" applyFill="1" applyBorder="1" applyAlignment="1">
      <alignment horizontal="center" vertical="center" wrapText="1"/>
    </xf>
    <xf numFmtId="0" fontId="2" fillId="0" borderId="24" xfId="56" applyNumberFormat="1" applyFont="1" applyFill="1" applyBorder="1" applyAlignment="1">
      <alignment horizontal="center" vertical="center" wrapText="1"/>
      <protection/>
    </xf>
    <xf numFmtId="0" fontId="20" fillId="33" borderId="24" xfId="71" applyFont="1" applyFill="1" applyBorder="1" applyAlignment="1">
      <alignment horizontal="center" vertical="center" wrapText="1"/>
      <protection/>
    </xf>
    <xf numFmtId="0" fontId="20" fillId="33" borderId="13" xfId="0" applyFont="1" applyFill="1" applyBorder="1" applyAlignment="1">
      <alignment horizontal="center" vertical="center"/>
    </xf>
    <xf numFmtId="1" fontId="2" fillId="0" borderId="28" xfId="71" applyNumberFormat="1" applyFont="1" applyFill="1" applyBorder="1" applyAlignment="1">
      <alignment horizontal="center" vertical="center" wrapText="1"/>
      <protection/>
    </xf>
    <xf numFmtId="0" fontId="20" fillId="33" borderId="19" xfId="0" applyFont="1" applyFill="1" applyBorder="1" applyAlignment="1">
      <alignment horizontal="center" vertical="center"/>
    </xf>
    <xf numFmtId="1" fontId="2" fillId="3" borderId="13" xfId="71" applyNumberFormat="1" applyFont="1" applyFill="1" applyBorder="1" applyAlignment="1">
      <alignment horizontal="center" vertical="center" wrapText="1"/>
      <protection/>
    </xf>
    <xf numFmtId="1" fontId="2" fillId="3" borderId="19" xfId="71" applyNumberFormat="1" applyFont="1" applyFill="1" applyBorder="1" applyAlignment="1">
      <alignment horizontal="center" vertical="center" wrapText="1"/>
      <protection/>
    </xf>
    <xf numFmtId="1" fontId="2" fillId="0" borderId="20" xfId="71" applyNumberFormat="1" applyFont="1" applyFill="1" applyBorder="1" applyAlignment="1">
      <alignment horizontal="center" vertical="center" wrapText="1"/>
      <protection/>
    </xf>
    <xf numFmtId="0" fontId="20" fillId="9" borderId="24" xfId="0" applyFont="1" applyFill="1" applyBorder="1" applyAlignment="1">
      <alignment horizontal="center" vertical="center"/>
    </xf>
    <xf numFmtId="1" fontId="2" fillId="9" borderId="24" xfId="71" applyNumberFormat="1" applyFont="1" applyFill="1" applyBorder="1" applyAlignment="1">
      <alignment horizontal="center" vertical="center" wrapText="1"/>
      <protection/>
    </xf>
    <xf numFmtId="1" fontId="2" fillId="9" borderId="25" xfId="71" applyNumberFormat="1" applyFont="1" applyFill="1" applyBorder="1" applyAlignment="1">
      <alignment horizontal="center" vertical="center" wrapText="1"/>
      <protection/>
    </xf>
    <xf numFmtId="1" fontId="12" fillId="3" borderId="13" xfId="0" applyNumberFormat="1" applyFont="1" applyFill="1" applyBorder="1" applyAlignment="1">
      <alignment horizontal="center" vertical="center"/>
    </xf>
    <xf numFmtId="164" fontId="15" fillId="34" borderId="10" xfId="68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120" fillId="34" borderId="10" xfId="0" applyFont="1" applyFill="1" applyBorder="1" applyAlignment="1">
      <alignment horizontal="center"/>
    </xf>
    <xf numFmtId="0" fontId="120" fillId="34" borderId="10" xfId="0" applyFont="1" applyFill="1" applyBorder="1" applyAlignment="1">
      <alignment horizontal="center" vertical="center"/>
    </xf>
    <xf numFmtId="164" fontId="15" fillId="34" borderId="10" xfId="0" applyNumberFormat="1" applyFont="1" applyFill="1" applyBorder="1" applyAlignment="1">
      <alignment horizontal="center" vertical="center"/>
    </xf>
    <xf numFmtId="0" fontId="120" fillId="34" borderId="10" xfId="0" applyFont="1" applyFill="1" applyBorder="1" applyAlignment="1">
      <alignment/>
    </xf>
    <xf numFmtId="164" fontId="120" fillId="34" borderId="10" xfId="0" applyNumberFormat="1" applyFont="1" applyFill="1" applyBorder="1" applyAlignment="1">
      <alignment horizontal="center" vertical="center"/>
    </xf>
    <xf numFmtId="1" fontId="120" fillId="34" borderId="10" xfId="0" applyNumberFormat="1" applyFont="1" applyFill="1" applyBorder="1" applyAlignment="1">
      <alignment horizontal="center" vertical="center"/>
    </xf>
    <xf numFmtId="0" fontId="20" fillId="9" borderId="24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68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4" fillId="0" borderId="58" xfId="0" applyFont="1" applyBorder="1" applyAlignment="1">
      <alignment/>
    </xf>
    <xf numFmtId="0" fontId="15" fillId="3" borderId="24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" fontId="15" fillId="5" borderId="13" xfId="71" applyNumberFormat="1" applyFont="1" applyFill="1" applyBorder="1" applyAlignment="1">
      <alignment horizontal="center" vertical="center" wrapText="1"/>
      <protection/>
    </xf>
    <xf numFmtId="1" fontId="15" fillId="5" borderId="13" xfId="0" applyNumberFormat="1" applyFont="1" applyFill="1" applyBorder="1" applyAlignment="1">
      <alignment horizontal="center" vertical="center"/>
    </xf>
    <xf numFmtId="164" fontId="15" fillId="5" borderId="13" xfId="71" applyNumberFormat="1" applyFont="1" applyFill="1" applyBorder="1" applyAlignment="1">
      <alignment horizontal="center" vertical="center" wrapText="1"/>
      <protection/>
    </xf>
    <xf numFmtId="0" fontId="19" fillId="5" borderId="10" xfId="0" applyFont="1" applyFill="1" applyBorder="1" applyAlignment="1">
      <alignment horizontal="center" vertical="center"/>
    </xf>
    <xf numFmtId="0" fontId="67" fillId="5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1" fillId="9" borderId="24" xfId="0" applyFont="1" applyFill="1" applyBorder="1" applyAlignment="1">
      <alignment horizontal="center" vertical="center"/>
    </xf>
    <xf numFmtId="0" fontId="16" fillId="33" borderId="10" xfId="71" applyFont="1" applyFill="1" applyBorder="1" applyAlignment="1">
      <alignment horizontal="center" vertical="center" wrapText="1"/>
      <protection/>
    </xf>
    <xf numFmtId="1" fontId="19" fillId="36" borderId="13" xfId="0" applyNumberFormat="1" applyFont="1" applyFill="1" applyBorder="1" applyAlignment="1">
      <alignment horizontal="center" vertical="center"/>
    </xf>
    <xf numFmtId="1" fontId="19" fillId="36" borderId="13" xfId="71" applyNumberFormat="1" applyFont="1" applyFill="1" applyBorder="1" applyAlignment="1">
      <alignment horizontal="center" vertical="center" wrapText="1"/>
      <protection/>
    </xf>
    <xf numFmtId="1" fontId="132" fillId="36" borderId="13" xfId="71" applyNumberFormat="1" applyFont="1" applyFill="1" applyBorder="1" applyAlignment="1">
      <alignment horizontal="center" vertical="center" wrapText="1"/>
      <protection/>
    </xf>
    <xf numFmtId="1" fontId="19" fillId="13" borderId="13" xfId="71" applyNumberFormat="1" applyFont="1" applyFill="1" applyBorder="1" applyAlignment="1">
      <alignment horizontal="center" vertical="center" wrapText="1"/>
      <protection/>
    </xf>
    <xf numFmtId="1" fontId="30" fillId="13" borderId="10" xfId="0" applyNumberFormat="1" applyFont="1" applyFill="1" applyBorder="1" applyAlignment="1">
      <alignment horizontal="center" vertical="center" wrapText="1"/>
    </xf>
    <xf numFmtId="0" fontId="7" fillId="5" borderId="10" xfId="71" applyFont="1" applyFill="1" applyBorder="1" applyAlignment="1">
      <alignment horizontal="center" vertical="center" wrapText="1"/>
      <protection/>
    </xf>
    <xf numFmtId="0" fontId="18" fillId="5" borderId="10" xfId="68" applyFont="1" applyFill="1" applyBorder="1" applyAlignment="1">
      <alignment horizontal="center" vertical="center" wrapText="1"/>
      <protection/>
    </xf>
    <xf numFmtId="1" fontId="15" fillId="5" borderId="10" xfId="65" applyNumberFormat="1" applyFont="1" applyFill="1" applyBorder="1" applyAlignment="1">
      <alignment horizontal="center" vertical="center" wrapText="1"/>
      <protection/>
    </xf>
    <xf numFmtId="0" fontId="8" fillId="5" borderId="10" xfId="71" applyFont="1" applyFill="1" applyBorder="1" applyAlignment="1">
      <alignment horizontal="center" vertical="center" wrapText="1"/>
      <protection/>
    </xf>
    <xf numFmtId="1" fontId="8" fillId="5" borderId="10" xfId="71" applyNumberFormat="1" applyFont="1" applyFill="1" applyBorder="1" applyAlignment="1">
      <alignment horizontal="center" vertical="center" wrapText="1"/>
      <protection/>
    </xf>
    <xf numFmtId="1" fontId="18" fillId="5" borderId="10" xfId="68" applyNumberFormat="1" applyFont="1" applyFill="1" applyBorder="1" applyAlignment="1">
      <alignment horizontal="center" vertical="center" wrapText="1"/>
      <protection/>
    </xf>
    <xf numFmtId="1" fontId="15" fillId="5" borderId="10" xfId="71" applyNumberFormat="1" applyFont="1" applyFill="1" applyBorder="1" applyAlignment="1">
      <alignment horizontal="center" vertical="center" wrapText="1"/>
      <protection/>
    </xf>
    <xf numFmtId="1" fontId="9" fillId="5" borderId="10" xfId="68" applyNumberFormat="1" applyFont="1" applyFill="1" applyBorder="1" applyAlignment="1">
      <alignment horizontal="center" vertical="center"/>
      <protection/>
    </xf>
    <xf numFmtId="1" fontId="5" fillId="3" borderId="13" xfId="71" applyNumberFormat="1" applyFont="1" applyFill="1" applyBorder="1" applyAlignment="1">
      <alignment horizontal="center" vertical="center" wrapText="1"/>
      <protection/>
    </xf>
    <xf numFmtId="1" fontId="20" fillId="9" borderId="18" xfId="71" applyNumberFormat="1" applyFont="1" applyFill="1" applyBorder="1" applyAlignment="1">
      <alignment horizontal="center" vertical="center" wrapText="1"/>
      <protection/>
    </xf>
    <xf numFmtId="0" fontId="20" fillId="34" borderId="24" xfId="0" applyFont="1" applyFill="1" applyBorder="1" applyAlignment="1">
      <alignment horizontal="center" vertical="center"/>
    </xf>
    <xf numFmtId="1" fontId="20" fillId="9" borderId="19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16" fillId="33" borderId="14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71" applyFont="1" applyFill="1" applyBorder="1" applyAlignment="1">
      <alignment horizontal="center" vertical="center" wrapText="1"/>
      <protection/>
    </xf>
    <xf numFmtId="0" fontId="19" fillId="33" borderId="14" xfId="0" applyFont="1" applyFill="1" applyBorder="1" applyAlignment="1">
      <alignment horizontal="center" vertical="center"/>
    </xf>
    <xf numFmtId="3" fontId="19" fillId="33" borderId="10" xfId="71" applyNumberFormat="1" applyFont="1" applyFill="1" applyBorder="1" applyAlignment="1">
      <alignment horizontal="center" vertical="center" wrapText="1"/>
      <protection/>
    </xf>
    <xf numFmtId="1" fontId="16" fillId="33" borderId="10" xfId="71" applyNumberFormat="1" applyFont="1" applyFill="1" applyBorder="1" applyAlignment="1">
      <alignment horizontal="center" vertical="center" wrapText="1"/>
      <protection/>
    </xf>
    <xf numFmtId="0" fontId="16" fillId="33" borderId="10" xfId="72" applyFont="1" applyFill="1" applyBorder="1" applyAlignment="1">
      <alignment horizontal="center" vertical="center" wrapText="1"/>
      <protection/>
    </xf>
    <xf numFmtId="164" fontId="122" fillId="33" borderId="14" xfId="71" applyNumberFormat="1" applyFont="1" applyFill="1" applyBorder="1" applyAlignment="1">
      <alignment horizontal="center" vertical="center" wrapText="1"/>
      <protection/>
    </xf>
    <xf numFmtId="164" fontId="16" fillId="33" borderId="10" xfId="71" applyNumberFormat="1" applyFont="1" applyFill="1" applyBorder="1" applyAlignment="1">
      <alignment horizontal="center" vertical="center" wrapText="1"/>
      <protection/>
    </xf>
    <xf numFmtId="164" fontId="69" fillId="33" borderId="10" xfId="0" applyNumberFormat="1" applyFont="1" applyFill="1" applyBorder="1" applyAlignment="1">
      <alignment vertical="center" wrapText="1"/>
    </xf>
    <xf numFmtId="164" fontId="69" fillId="33" borderId="10" xfId="0" applyNumberFormat="1" applyFont="1" applyFill="1" applyBorder="1" applyAlignment="1">
      <alignment vertical="center"/>
    </xf>
    <xf numFmtId="1" fontId="19" fillId="33" borderId="10" xfId="71" applyNumberFormat="1" applyFont="1" applyFill="1" applyBorder="1" applyAlignment="1">
      <alignment horizontal="center" vertical="center" wrapText="1"/>
      <protection/>
    </xf>
    <xf numFmtId="0" fontId="19" fillId="33" borderId="10" xfId="72" applyFont="1" applyFill="1" applyBorder="1" applyAlignment="1">
      <alignment horizontal="center" vertical="center" wrapText="1"/>
      <protection/>
    </xf>
    <xf numFmtId="0" fontId="19" fillId="33" borderId="10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6" fillId="33" borderId="13" xfId="71" applyFont="1" applyFill="1" applyBorder="1" applyAlignment="1">
      <alignment horizontal="left" vertical="center" wrapText="1"/>
      <protection/>
    </xf>
    <xf numFmtId="0" fontId="16" fillId="33" borderId="13" xfId="71" applyFont="1" applyFill="1" applyBorder="1" applyAlignment="1">
      <alignment horizontal="center" vertical="center" wrapText="1"/>
      <protection/>
    </xf>
    <xf numFmtId="1" fontId="16" fillId="33" borderId="13" xfId="71" applyNumberFormat="1" applyFont="1" applyFill="1" applyBorder="1" applyAlignment="1">
      <alignment horizontal="center" vertical="center" wrapText="1"/>
      <protection/>
    </xf>
    <xf numFmtId="0" fontId="16" fillId="33" borderId="11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6" fillId="33" borderId="10" xfId="71" applyFont="1" applyFill="1" applyBorder="1" applyAlignment="1">
      <alignment horizontal="left" vertical="center" wrapText="1"/>
      <protection/>
    </xf>
    <xf numFmtId="0" fontId="16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 wrapText="1"/>
    </xf>
    <xf numFmtId="1" fontId="16" fillId="33" borderId="14" xfId="71" applyNumberFormat="1" applyFont="1" applyFill="1" applyBorder="1" applyAlignment="1">
      <alignment horizontal="center" vertical="center" wrapText="1"/>
      <protection/>
    </xf>
    <xf numFmtId="164" fontId="16" fillId="33" borderId="18" xfId="0" applyNumberFormat="1" applyFont="1" applyFill="1" applyBorder="1" applyAlignment="1">
      <alignment horizontal="center" vertical="center" wrapText="1"/>
    </xf>
    <xf numFmtId="164" fontId="16" fillId="33" borderId="56" xfId="71" applyNumberFormat="1" applyFont="1" applyFill="1" applyBorder="1" applyAlignment="1">
      <alignment horizontal="center" vertical="center" wrapText="1"/>
      <protection/>
    </xf>
    <xf numFmtId="164" fontId="16" fillId="33" borderId="56" xfId="0" applyNumberFormat="1" applyFont="1" applyFill="1" applyBorder="1" applyAlignment="1">
      <alignment horizontal="center" vertical="center"/>
    </xf>
    <xf numFmtId="164" fontId="16" fillId="33" borderId="50" xfId="71" applyNumberFormat="1" applyFont="1" applyFill="1" applyBorder="1" applyAlignment="1">
      <alignment horizontal="center" vertical="center" wrapText="1"/>
      <protection/>
    </xf>
    <xf numFmtId="164" fontId="16" fillId="34" borderId="26" xfId="71" applyNumberFormat="1" applyFont="1" applyFill="1" applyBorder="1" applyAlignment="1">
      <alignment horizontal="center" vertical="center" wrapText="1"/>
      <protection/>
    </xf>
    <xf numFmtId="0" fontId="19" fillId="7" borderId="14" xfId="71" applyFont="1" applyFill="1" applyBorder="1" applyAlignment="1">
      <alignment horizontal="center" vertical="center" wrapText="1"/>
      <protection/>
    </xf>
    <xf numFmtId="0" fontId="18" fillId="7" borderId="24" xfId="0" applyFont="1" applyFill="1" applyBorder="1" applyAlignment="1">
      <alignment horizontal="center" vertical="center" wrapText="1"/>
    </xf>
    <xf numFmtId="3" fontId="8" fillId="7" borderId="13" xfId="71" applyNumberFormat="1" applyFont="1" applyFill="1" applyBorder="1" applyAlignment="1">
      <alignment horizontal="center" vertical="center" wrapText="1"/>
      <protection/>
    </xf>
    <xf numFmtId="3" fontId="8" fillId="7" borderId="19" xfId="71" applyNumberFormat="1" applyFont="1" applyFill="1" applyBorder="1" applyAlignment="1">
      <alignment horizontal="center" vertical="center" wrapText="1"/>
      <protection/>
    </xf>
    <xf numFmtId="3" fontId="8" fillId="7" borderId="14" xfId="71" applyNumberFormat="1" applyFont="1" applyFill="1" applyBorder="1" applyAlignment="1">
      <alignment horizontal="center" vertical="center" wrapText="1"/>
      <protection/>
    </xf>
    <xf numFmtId="3" fontId="8" fillId="7" borderId="10" xfId="71" applyNumberFormat="1" applyFont="1" applyFill="1" applyBorder="1" applyAlignment="1">
      <alignment horizontal="center" vertical="center" wrapText="1"/>
      <protection/>
    </xf>
    <xf numFmtId="3" fontId="8" fillId="7" borderId="21" xfId="71" applyNumberFormat="1" applyFont="1" applyFill="1" applyBorder="1" applyAlignment="1">
      <alignment horizontal="center" vertical="center" wrapText="1"/>
      <protection/>
    </xf>
    <xf numFmtId="0" fontId="18" fillId="7" borderId="14" xfId="71" applyFont="1" applyFill="1" applyBorder="1" applyAlignment="1">
      <alignment horizontal="center" vertical="center" wrapText="1"/>
      <protection/>
    </xf>
    <xf numFmtId="3" fontId="6" fillId="7" borderId="13" xfId="71" applyNumberFormat="1" applyFont="1" applyFill="1" applyBorder="1" applyAlignment="1">
      <alignment horizontal="center" vertical="center" wrapText="1"/>
      <protection/>
    </xf>
    <xf numFmtId="165" fontId="8" fillId="7" borderId="13" xfId="71" applyNumberFormat="1" applyFont="1" applyFill="1" applyBorder="1" applyAlignment="1">
      <alignment horizontal="center" vertical="center" wrapText="1"/>
      <protection/>
    </xf>
    <xf numFmtId="3" fontId="8" fillId="7" borderId="18" xfId="71" applyNumberFormat="1" applyFont="1" applyFill="1" applyBorder="1" applyAlignment="1">
      <alignment horizontal="center" vertical="center" wrapText="1"/>
      <protection/>
    </xf>
    <xf numFmtId="165" fontId="8" fillId="7" borderId="21" xfId="71" applyNumberFormat="1" applyFont="1" applyFill="1" applyBorder="1" applyAlignment="1">
      <alignment horizontal="center" vertical="center" wrapText="1"/>
      <protection/>
    </xf>
    <xf numFmtId="0" fontId="8" fillId="34" borderId="44" xfId="0" applyFont="1" applyFill="1" applyBorder="1" applyAlignment="1">
      <alignment horizontal="center" vertical="center"/>
    </xf>
    <xf numFmtId="3" fontId="8" fillId="34" borderId="44" xfId="71" applyNumberFormat="1" applyFont="1" applyFill="1" applyBorder="1" applyAlignment="1">
      <alignment horizontal="center" vertical="center" wrapText="1"/>
      <protection/>
    </xf>
    <xf numFmtId="3" fontId="8" fillId="34" borderId="10" xfId="71" applyNumberFormat="1" applyFont="1" applyFill="1" applyBorder="1" applyAlignment="1">
      <alignment horizontal="center" vertical="center" wrapText="1"/>
      <protection/>
    </xf>
    <xf numFmtId="3" fontId="8" fillId="34" borderId="13" xfId="71" applyNumberFormat="1" applyFont="1" applyFill="1" applyBorder="1" applyAlignment="1">
      <alignment horizontal="center" vertical="center" wrapText="1"/>
      <protection/>
    </xf>
    <xf numFmtId="165" fontId="8" fillId="7" borderId="10" xfId="71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0" borderId="0" xfId="71" applyFont="1" applyFill="1" applyBorder="1" applyAlignment="1">
      <alignment horizontal="center" vertical="center"/>
      <protection/>
    </xf>
    <xf numFmtId="0" fontId="12" fillId="0" borderId="14" xfId="71" applyFont="1" applyBorder="1" applyAlignment="1">
      <alignment horizontal="center" vertical="center" wrapText="1"/>
      <protection/>
    </xf>
    <xf numFmtId="0" fontId="9" fillId="3" borderId="14" xfId="71" applyFont="1" applyFill="1" applyBorder="1" applyAlignment="1">
      <alignment horizontal="center" vertical="center" wrapText="1"/>
      <protection/>
    </xf>
    <xf numFmtId="0" fontId="15" fillId="3" borderId="14" xfId="7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wrapText="1"/>
    </xf>
    <xf numFmtId="0" fontId="9" fillId="0" borderId="13" xfId="71" applyFont="1" applyFill="1" applyBorder="1" applyAlignment="1">
      <alignment horizontal="center" vertical="center" wrapText="1"/>
      <protection/>
    </xf>
    <xf numFmtId="0" fontId="9" fillId="3" borderId="18" xfId="71" applyFont="1" applyFill="1" applyBorder="1" applyAlignment="1">
      <alignment horizontal="center" vertical="center" wrapText="1"/>
      <protection/>
    </xf>
    <xf numFmtId="0" fontId="15" fillId="0" borderId="56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" fontId="15" fillId="3" borderId="13" xfId="0" applyNumberFormat="1" applyFont="1" applyFill="1" applyBorder="1" applyAlignment="1">
      <alignment horizontal="center" vertical="center"/>
    </xf>
    <xf numFmtId="1" fontId="15" fillId="3" borderId="13" xfId="71" applyNumberFormat="1" applyFont="1" applyFill="1" applyBorder="1" applyAlignment="1">
      <alignment horizontal="center" vertical="center" wrapText="1"/>
      <protection/>
    </xf>
    <xf numFmtId="1" fontId="15" fillId="3" borderId="13" xfId="0" applyNumberFormat="1" applyFont="1" applyFill="1" applyBorder="1" applyAlignment="1">
      <alignment horizontal="center" vertical="center" wrapText="1"/>
    </xf>
    <xf numFmtId="1" fontId="15" fillId="34" borderId="28" xfId="0" applyNumberFormat="1" applyFont="1" applyFill="1" applyBorder="1" applyAlignment="1">
      <alignment horizontal="center" vertical="center" wrapText="1"/>
    </xf>
    <xf numFmtId="0" fontId="9" fillId="33" borderId="10" xfId="71" applyFont="1" applyFill="1" applyBorder="1" applyAlignment="1">
      <alignment horizontal="center" vertical="center" wrapText="1"/>
      <protection/>
    </xf>
    <xf numFmtId="3" fontId="9" fillId="33" borderId="10" xfId="71" applyNumberFormat="1" applyFont="1" applyFill="1" applyBorder="1" applyAlignment="1">
      <alignment horizontal="center" vertical="center" wrapText="1"/>
      <protection/>
    </xf>
    <xf numFmtId="1" fontId="15" fillId="3" borderId="10" xfId="71" applyNumberFormat="1" applyFont="1" applyFill="1" applyBorder="1" applyAlignment="1">
      <alignment horizontal="center" vertical="center" wrapText="1"/>
      <protection/>
    </xf>
    <xf numFmtId="1" fontId="15" fillId="0" borderId="12" xfId="71" applyNumberFormat="1" applyFont="1" applyFill="1" applyBorder="1" applyAlignment="1">
      <alignment horizontal="center" vertical="center" wrapText="1"/>
      <protection/>
    </xf>
    <xf numFmtId="0" fontId="15" fillId="0" borderId="56" xfId="0" applyFont="1" applyBorder="1" applyAlignment="1">
      <alignment horizontal="center" wrapText="1"/>
    </xf>
    <xf numFmtId="0" fontId="9" fillId="33" borderId="10" xfId="72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11" fillId="9" borderId="24" xfId="0" applyFont="1" applyFill="1" applyBorder="1" applyAlignment="1">
      <alignment horizontal="center" vertical="center"/>
    </xf>
    <xf numFmtId="164" fontId="38" fillId="3" borderId="10" xfId="0" applyNumberFormat="1" applyFont="1" applyFill="1" applyBorder="1" applyAlignment="1">
      <alignment horizontal="center" vertical="center" wrapText="1"/>
    </xf>
    <xf numFmtId="164" fontId="12" fillId="34" borderId="12" xfId="0" applyNumberFormat="1" applyFont="1" applyFill="1" applyBorder="1" applyAlignment="1">
      <alignment horizontal="center" vertical="center"/>
    </xf>
    <xf numFmtId="164" fontId="12" fillId="34" borderId="10" xfId="0" applyNumberFormat="1" applyFont="1" applyFill="1" applyBorder="1" applyAlignment="1">
      <alignment horizontal="center" vertical="center"/>
    </xf>
    <xf numFmtId="164" fontId="38" fillId="0" borderId="12" xfId="0" applyNumberFormat="1" applyFont="1" applyFill="1" applyBorder="1" applyAlignment="1">
      <alignment horizontal="center" vertical="center" wrapText="1"/>
    </xf>
    <xf numFmtId="164" fontId="12" fillId="3" borderId="15" xfId="71" applyNumberFormat="1" applyFont="1" applyFill="1" applyBorder="1" applyAlignment="1">
      <alignment horizontal="center" vertical="center" wrapText="1"/>
      <protection/>
    </xf>
    <xf numFmtId="164" fontId="12" fillId="3" borderId="54" xfId="71" applyNumberFormat="1" applyFont="1" applyFill="1" applyBorder="1" applyAlignment="1">
      <alignment horizontal="center" vertical="center" wrapText="1"/>
      <protection/>
    </xf>
    <xf numFmtId="1" fontId="15" fillId="34" borderId="12" xfId="71" applyNumberFormat="1" applyFont="1" applyFill="1" applyBorder="1" applyAlignment="1">
      <alignment horizontal="center" vertical="center" wrapText="1"/>
      <protection/>
    </xf>
    <xf numFmtId="0" fontId="70" fillId="0" borderId="11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3" borderId="10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vertical="center" wrapText="1"/>
    </xf>
    <xf numFmtId="0" fontId="71" fillId="0" borderId="0" xfId="0" applyFont="1" applyAlignment="1">
      <alignment vertical="center" wrapText="1"/>
    </xf>
    <xf numFmtId="1" fontId="12" fillId="3" borderId="14" xfId="0" applyNumberFormat="1" applyFont="1" applyFill="1" applyBorder="1" applyAlignment="1">
      <alignment horizontal="center" vertical="center"/>
    </xf>
    <xf numFmtId="1" fontId="12" fillId="6" borderId="10" xfId="0" applyNumberFormat="1" applyFont="1" applyFill="1" applyBorder="1" applyAlignment="1">
      <alignment horizontal="center" vertical="center"/>
    </xf>
    <xf numFmtId="1" fontId="16" fillId="6" borderId="10" xfId="0" applyNumberFormat="1" applyFont="1" applyFill="1" applyBorder="1" applyAlignment="1">
      <alignment horizontal="center" vertical="center"/>
    </xf>
    <xf numFmtId="1" fontId="12" fillId="6" borderId="14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2" fillId="7" borderId="14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3" fillId="0" borderId="59" xfId="0" applyFont="1" applyBorder="1" applyAlignment="1">
      <alignment vertical="center" wrapText="1"/>
    </xf>
    <xf numFmtId="164" fontId="16" fillId="9" borderId="10" xfId="71" applyNumberFormat="1" applyFont="1" applyFill="1" applyBorder="1" applyAlignment="1">
      <alignment horizontal="center" vertical="center" wrapText="1"/>
      <protection/>
    </xf>
    <xf numFmtId="0" fontId="6" fillId="0" borderId="10" xfId="7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6" fillId="3" borderId="10" xfId="71" applyNumberFormat="1" applyFont="1" applyFill="1" applyBorder="1" applyAlignment="1">
      <alignment horizontal="center" vertical="center" wrapText="1"/>
      <protection/>
    </xf>
    <xf numFmtId="2" fontId="6" fillId="3" borderId="14" xfId="71" applyNumberFormat="1" applyFont="1" applyFill="1" applyBorder="1" applyAlignment="1">
      <alignment horizontal="center" vertical="center" wrapText="1"/>
      <protection/>
    </xf>
    <xf numFmtId="1" fontId="6" fillId="0" borderId="12" xfId="71" applyNumberFormat="1" applyFont="1" applyFill="1" applyBorder="1" applyAlignment="1">
      <alignment horizontal="center" vertical="center" wrapText="1"/>
      <protection/>
    </xf>
    <xf numFmtId="1" fontId="6" fillId="0" borderId="26" xfId="71" applyNumberFormat="1" applyFont="1" applyFill="1" applyBorder="1" applyAlignment="1">
      <alignment horizontal="center" vertical="center" wrapText="1"/>
      <protection/>
    </xf>
    <xf numFmtId="0" fontId="11" fillId="9" borderId="23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  <xf numFmtId="1" fontId="6" fillId="0" borderId="18" xfId="71" applyNumberFormat="1" applyFont="1" applyFill="1" applyBorder="1" applyAlignment="1">
      <alignment horizontal="center" vertical="center" wrapText="1"/>
      <protection/>
    </xf>
    <xf numFmtId="1" fontId="6" fillId="0" borderId="35" xfId="71" applyNumberFormat="1" applyFont="1" applyFill="1" applyBorder="1" applyAlignment="1">
      <alignment horizontal="center" vertical="center" wrapText="1"/>
      <protection/>
    </xf>
    <xf numFmtId="0" fontId="6" fillId="0" borderId="14" xfId="7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71" applyFont="1" applyBorder="1" applyAlignment="1">
      <alignment horizontal="center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8" xfId="71" applyFont="1" applyBorder="1" applyAlignment="1">
      <alignment horizontal="center" vertical="center" wrapText="1"/>
      <protection/>
    </xf>
    <xf numFmtId="0" fontId="6" fillId="0" borderId="18" xfId="71" applyFont="1" applyFill="1" applyBorder="1" applyAlignment="1">
      <alignment horizontal="center" vertical="center" wrapText="1"/>
      <protection/>
    </xf>
    <xf numFmtId="0" fontId="6" fillId="0" borderId="10" xfId="71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2" fillId="0" borderId="0" xfId="71" applyFont="1" applyBorder="1" applyAlignment="1">
      <alignment horizontal="center" vertical="center"/>
      <protection/>
    </xf>
    <xf numFmtId="0" fontId="15" fillId="0" borderId="4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18" xfId="71" applyFont="1" applyBorder="1" applyAlignment="1">
      <alignment horizontal="center" vertical="center" wrapText="1"/>
      <protection/>
    </xf>
    <xf numFmtId="0" fontId="15" fillId="0" borderId="10" xfId="71" applyFont="1" applyBorder="1" applyAlignment="1">
      <alignment horizontal="center" vertical="center" wrapText="1"/>
      <protection/>
    </xf>
    <xf numFmtId="0" fontId="15" fillId="0" borderId="14" xfId="71" applyFont="1" applyBorder="1" applyAlignment="1">
      <alignment horizontal="center" vertical="center" wrapText="1"/>
      <protection/>
    </xf>
    <xf numFmtId="0" fontId="15" fillId="0" borderId="60" xfId="71" applyFont="1" applyBorder="1" applyAlignment="1">
      <alignment horizontal="center" vertical="center" wrapText="1"/>
      <protection/>
    </xf>
    <xf numFmtId="0" fontId="15" fillId="0" borderId="34" xfId="71" applyFont="1" applyBorder="1" applyAlignment="1">
      <alignment horizontal="center" vertical="center" wrapText="1"/>
      <protection/>
    </xf>
    <xf numFmtId="0" fontId="15" fillId="4" borderId="18" xfId="71" applyFont="1" applyFill="1" applyBorder="1" applyAlignment="1">
      <alignment horizontal="center" vertical="center" wrapText="1"/>
      <protection/>
    </xf>
    <xf numFmtId="0" fontId="15" fillId="3" borderId="18" xfId="71" applyFont="1" applyFill="1" applyBorder="1" applyAlignment="1">
      <alignment horizontal="center" vertical="center" wrapText="1"/>
      <protection/>
    </xf>
    <xf numFmtId="0" fontId="15" fillId="6" borderId="18" xfId="71" applyFont="1" applyFill="1" applyBorder="1" applyAlignment="1">
      <alignment horizontal="center" vertical="center" wrapText="1"/>
      <protection/>
    </xf>
    <xf numFmtId="0" fontId="15" fillId="7" borderId="18" xfId="71" applyFont="1" applyFill="1" applyBorder="1" applyAlignment="1">
      <alignment horizontal="center" vertical="center" wrapText="1"/>
      <protection/>
    </xf>
    <xf numFmtId="1" fontId="15" fillId="7" borderId="18" xfId="71" applyNumberFormat="1" applyFont="1" applyFill="1" applyBorder="1" applyAlignment="1">
      <alignment horizontal="center" vertical="center" wrapText="1"/>
      <protection/>
    </xf>
    <xf numFmtId="1" fontId="15" fillId="7" borderId="35" xfId="71" applyNumberFormat="1" applyFont="1" applyFill="1" applyBorder="1" applyAlignment="1">
      <alignment horizontal="center" vertical="center" wrapText="1"/>
      <protection/>
    </xf>
    <xf numFmtId="0" fontId="16" fillId="0" borderId="10" xfId="7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/>
    </xf>
    <xf numFmtId="0" fontId="16" fillId="0" borderId="14" xfId="71" applyFont="1" applyBorder="1" applyAlignment="1">
      <alignment horizontal="center" vertical="center" wrapText="1"/>
      <protection/>
    </xf>
    <xf numFmtId="0" fontId="16" fillId="0" borderId="21" xfId="71" applyFont="1" applyBorder="1" applyAlignment="1">
      <alignment horizontal="center" vertical="center" wrapText="1"/>
      <protection/>
    </xf>
    <xf numFmtId="0" fontId="46" fillId="4" borderId="10" xfId="71" applyFont="1" applyFill="1" applyBorder="1" applyAlignment="1">
      <alignment horizontal="center" vertical="center" wrapText="1"/>
      <protection/>
    </xf>
    <xf numFmtId="0" fontId="46" fillId="4" borderId="14" xfId="71" applyFont="1" applyFill="1" applyBorder="1" applyAlignment="1">
      <alignment horizontal="center" vertical="center" wrapText="1"/>
      <protection/>
    </xf>
    <xf numFmtId="164" fontId="46" fillId="4" borderId="12" xfId="71" applyNumberFormat="1" applyFont="1" applyFill="1" applyBorder="1" applyAlignment="1">
      <alignment horizontal="center" vertical="center" wrapText="1"/>
      <protection/>
    </xf>
    <xf numFmtId="164" fontId="46" fillId="4" borderId="26" xfId="71" applyNumberFormat="1" applyFont="1" applyFill="1" applyBorder="1" applyAlignment="1">
      <alignment horizontal="center" vertical="center" wrapText="1"/>
      <protection/>
    </xf>
    <xf numFmtId="0" fontId="11" fillId="9" borderId="23" xfId="0" applyFont="1" applyFill="1" applyBorder="1" applyAlignment="1">
      <alignment horizontal="left" vertical="center"/>
    </xf>
    <xf numFmtId="0" fontId="11" fillId="9" borderId="24" xfId="0" applyFont="1" applyFill="1" applyBorder="1" applyAlignment="1">
      <alignment horizontal="left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6" fillId="3" borderId="10" xfId="71" applyFont="1" applyFill="1" applyBorder="1" applyAlignment="1">
      <alignment horizontal="center" vertical="center" wrapText="1"/>
      <protection/>
    </xf>
    <xf numFmtId="0" fontId="6" fillId="3" borderId="18" xfId="71" applyFont="1" applyFill="1" applyBorder="1" applyAlignment="1">
      <alignment horizontal="center" vertical="center" wrapText="1"/>
      <protection/>
    </xf>
    <xf numFmtId="0" fontId="6" fillId="2" borderId="18" xfId="71" applyFont="1" applyFill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6" fillId="33" borderId="10" xfId="71" applyFont="1" applyFill="1" applyBorder="1" applyAlignment="1">
      <alignment horizontal="center" vertical="center" wrapText="1"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2" fontId="12" fillId="34" borderId="10" xfId="71" applyNumberFormat="1" applyFont="1" applyFill="1" applyBorder="1" applyAlignment="1">
      <alignment horizontal="center" vertical="center" wrapText="1"/>
      <protection/>
    </xf>
    <xf numFmtId="2" fontId="12" fillId="33" borderId="14" xfId="71" applyNumberFormat="1" applyFont="1" applyFill="1" applyBorder="1" applyAlignment="1">
      <alignment horizontal="center" vertical="center" wrapText="1"/>
      <protection/>
    </xf>
    <xf numFmtId="1" fontId="12" fillId="33" borderId="12" xfId="71" applyNumberFormat="1" applyFont="1" applyFill="1" applyBorder="1" applyAlignment="1">
      <alignment horizontal="center" vertical="center" wrapText="1"/>
      <protection/>
    </xf>
    <xf numFmtId="1" fontId="12" fillId="33" borderId="26" xfId="71" applyNumberFormat="1" applyFont="1" applyFill="1" applyBorder="1" applyAlignment="1">
      <alignment horizontal="center" vertical="center" wrapText="1"/>
      <protection/>
    </xf>
    <xf numFmtId="0" fontId="20" fillId="33" borderId="31" xfId="0" applyFont="1" applyFill="1" applyBorder="1" applyAlignment="1">
      <alignment horizontal="center" vertical="center"/>
    </xf>
    <xf numFmtId="0" fontId="20" fillId="33" borderId="56" xfId="0" applyFont="1" applyFill="1" applyBorder="1" applyAlignment="1">
      <alignment horizontal="center" vertical="center"/>
    </xf>
    <xf numFmtId="1" fontId="12" fillId="34" borderId="18" xfId="71" applyNumberFormat="1" applyFont="1" applyFill="1" applyBorder="1" applyAlignment="1">
      <alignment horizontal="center" vertical="center" wrapText="1"/>
      <protection/>
    </xf>
    <xf numFmtId="1" fontId="12" fillId="34" borderId="35" xfId="71" applyNumberFormat="1" applyFont="1" applyFill="1" applyBorder="1" applyAlignment="1">
      <alignment horizontal="center" vertical="center" wrapText="1"/>
      <protection/>
    </xf>
    <xf numFmtId="0" fontId="16" fillId="33" borderId="14" xfId="71" applyFont="1" applyFill="1" applyBorder="1" applyAlignment="1">
      <alignment horizontal="center" vertical="center" wrapText="1"/>
      <protection/>
    </xf>
    <xf numFmtId="0" fontId="16" fillId="33" borderId="46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49" xfId="0" applyFont="1" applyFill="1" applyBorder="1" applyAlignment="1">
      <alignment horizontal="center" vertical="center" wrapText="1"/>
    </xf>
    <xf numFmtId="0" fontId="16" fillId="33" borderId="18" xfId="71" applyFont="1" applyFill="1" applyBorder="1" applyAlignment="1">
      <alignment horizontal="center" vertical="center" wrapText="1"/>
      <protection/>
    </xf>
    <xf numFmtId="0" fontId="16" fillId="33" borderId="18" xfId="0" applyFont="1" applyFill="1" applyBorder="1" applyAlignment="1">
      <alignment horizontal="center" vertical="center" wrapText="1"/>
    </xf>
    <xf numFmtId="0" fontId="20" fillId="9" borderId="40" xfId="0" applyFont="1" applyFill="1" applyBorder="1" applyAlignment="1">
      <alignment horizontal="center" vertical="center"/>
    </xf>
    <xf numFmtId="0" fontId="20" fillId="9" borderId="15" xfId="0" applyFont="1" applyFill="1" applyBorder="1" applyAlignment="1">
      <alignment horizontal="center" vertical="center"/>
    </xf>
    <xf numFmtId="0" fontId="16" fillId="0" borderId="10" xfId="7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3" fillId="34" borderId="0" xfId="0" applyFont="1" applyFill="1" applyAlignment="1">
      <alignment horizontal="center" vertical="center"/>
    </xf>
    <xf numFmtId="0" fontId="12" fillId="0" borderId="18" xfId="63" applyFont="1" applyBorder="1" applyAlignment="1">
      <alignment horizontal="center" vertical="center" wrapText="1"/>
      <protection/>
    </xf>
    <xf numFmtId="0" fontId="12" fillId="0" borderId="35" xfId="63" applyFont="1" applyBorder="1" applyAlignment="1">
      <alignment horizontal="center" vertical="center" wrapText="1"/>
      <protection/>
    </xf>
    <xf numFmtId="0" fontId="6" fillId="0" borderId="13" xfId="71" applyFont="1" applyBorder="1" applyAlignment="1">
      <alignment horizontal="center" vertical="center" wrapText="1"/>
      <protection/>
    </xf>
    <xf numFmtId="0" fontId="16" fillId="0" borderId="13" xfId="71" applyFont="1" applyBorder="1" applyAlignment="1">
      <alignment horizontal="center" vertical="center" wrapText="1"/>
      <protection/>
    </xf>
    <xf numFmtId="0" fontId="16" fillId="0" borderId="4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8" xfId="71" applyFont="1" applyBorder="1" applyAlignment="1">
      <alignment horizontal="center" vertical="center" wrapText="1"/>
      <protection/>
    </xf>
    <xf numFmtId="0" fontId="16" fillId="3" borderId="18" xfId="71" applyFont="1" applyFill="1" applyBorder="1" applyAlignment="1">
      <alignment horizontal="center" vertical="center" wrapText="1"/>
      <protection/>
    </xf>
    <xf numFmtId="0" fontId="16" fillId="3" borderId="10" xfId="71" applyFont="1" applyFill="1" applyBorder="1" applyAlignment="1">
      <alignment horizontal="center" vertical="center" wrapText="1"/>
      <protection/>
    </xf>
    <xf numFmtId="0" fontId="16" fillId="35" borderId="51" xfId="71" applyFont="1" applyFill="1" applyBorder="1" applyAlignment="1">
      <alignment horizontal="center" vertical="center" wrapText="1"/>
      <protection/>
    </xf>
    <xf numFmtId="0" fontId="16" fillId="35" borderId="61" xfId="71" applyFont="1" applyFill="1" applyBorder="1" applyAlignment="1">
      <alignment horizontal="center" vertical="center" wrapText="1"/>
      <protection/>
    </xf>
    <xf numFmtId="0" fontId="16" fillId="35" borderId="62" xfId="71" applyFont="1" applyFill="1" applyBorder="1" applyAlignment="1">
      <alignment horizontal="center" vertical="center" wrapText="1"/>
      <protection/>
    </xf>
    <xf numFmtId="0" fontId="16" fillId="4" borderId="51" xfId="71" applyFont="1" applyFill="1" applyBorder="1" applyAlignment="1">
      <alignment horizontal="center" vertical="center" wrapText="1"/>
      <protection/>
    </xf>
    <xf numFmtId="0" fontId="16" fillId="4" borderId="61" xfId="71" applyFont="1" applyFill="1" applyBorder="1" applyAlignment="1">
      <alignment horizontal="center" vertical="center" wrapText="1"/>
      <protection/>
    </xf>
    <xf numFmtId="0" fontId="16" fillId="4" borderId="62" xfId="71" applyFont="1" applyFill="1" applyBorder="1" applyAlignment="1">
      <alignment horizontal="center" vertical="center" wrapText="1"/>
      <protection/>
    </xf>
    <xf numFmtId="0" fontId="16" fillId="0" borderId="51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18" xfId="71" applyFont="1" applyFill="1" applyBorder="1" applyAlignment="1">
      <alignment horizontal="center" vertical="center" wrapText="1"/>
      <protection/>
    </xf>
    <xf numFmtId="0" fontId="6" fillId="34" borderId="10" xfId="71" applyFont="1" applyFill="1" applyBorder="1" applyAlignment="1">
      <alignment horizontal="center" vertical="center" wrapText="1"/>
      <protection/>
    </xf>
    <xf numFmtId="0" fontId="6" fillId="34" borderId="14" xfId="71" applyFont="1" applyFill="1" applyBorder="1" applyAlignment="1">
      <alignment horizontal="center" vertical="center" wrapText="1"/>
      <protection/>
    </xf>
    <xf numFmtId="0" fontId="6" fillId="37" borderId="18" xfId="71" applyFont="1" applyFill="1" applyBorder="1" applyAlignment="1">
      <alignment horizontal="center" vertical="center" wrapText="1"/>
      <protection/>
    </xf>
    <xf numFmtId="0" fontId="6" fillId="37" borderId="10" xfId="71" applyFont="1" applyFill="1" applyBorder="1" applyAlignment="1">
      <alignment horizontal="center" vertical="center" wrapText="1"/>
      <protection/>
    </xf>
    <xf numFmtId="0" fontId="6" fillId="37" borderId="14" xfId="71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left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2" fontId="6" fillId="9" borderId="31" xfId="71" applyNumberFormat="1" applyFont="1" applyFill="1" applyBorder="1" applyAlignment="1">
      <alignment horizontal="center" vertical="center" wrapText="1"/>
      <protection/>
    </xf>
    <xf numFmtId="2" fontId="6" fillId="9" borderId="63" xfId="71" applyNumberFormat="1" applyFont="1" applyFill="1" applyBorder="1" applyAlignment="1">
      <alignment horizontal="center" vertical="center" wrapText="1"/>
      <protection/>
    </xf>
    <xf numFmtId="1" fontId="6" fillId="34" borderId="10" xfId="71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56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9" fillId="0" borderId="65" xfId="71" applyFont="1" applyBorder="1" applyAlignment="1">
      <alignment horizontal="center" vertical="center" wrapText="1"/>
      <protection/>
    </xf>
    <xf numFmtId="0" fontId="57" fillId="0" borderId="56" xfId="71" applyFont="1" applyBorder="1" applyAlignment="1">
      <alignment horizontal="center" vertical="center" wrapText="1"/>
      <protection/>
    </xf>
    <xf numFmtId="0" fontId="19" fillId="0" borderId="31" xfId="71" applyFont="1" applyBorder="1" applyAlignment="1">
      <alignment horizontal="center" vertical="center" wrapText="1"/>
      <protection/>
    </xf>
    <xf numFmtId="0" fontId="19" fillId="0" borderId="26" xfId="71" applyFont="1" applyBorder="1" applyAlignment="1">
      <alignment horizontal="center" vertical="center" wrapText="1"/>
      <protection/>
    </xf>
    <xf numFmtId="0" fontId="57" fillId="0" borderId="38" xfId="71" applyFont="1" applyBorder="1" applyAlignment="1">
      <alignment horizontal="center" vertical="center" wrapText="1"/>
      <protection/>
    </xf>
    <xf numFmtId="0" fontId="8" fillId="0" borderId="49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26" xfId="71" applyFont="1" applyFill="1" applyBorder="1" applyAlignment="1">
      <alignment horizontal="center" vertical="center" wrapText="1"/>
      <protection/>
    </xf>
    <xf numFmtId="0" fontId="8" fillId="0" borderId="38" xfId="71" applyFont="1" applyFill="1" applyBorder="1" applyAlignment="1">
      <alignment horizontal="center" vertical="center" wrapText="1"/>
      <protection/>
    </xf>
    <xf numFmtId="0" fontId="19" fillId="0" borderId="33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8" fillId="0" borderId="33" xfId="71" applyFont="1" applyFill="1" applyBorder="1" applyAlignment="1">
      <alignment horizontal="center" vertical="center" wrapText="1"/>
      <protection/>
    </xf>
    <xf numFmtId="0" fontId="42" fillId="0" borderId="67" xfId="71" applyFont="1" applyFill="1" applyBorder="1" applyAlignment="1">
      <alignment horizontal="center" vertical="center" wrapText="1"/>
      <protection/>
    </xf>
    <xf numFmtId="0" fontId="19" fillId="0" borderId="68" xfId="71" applyFont="1" applyBorder="1" applyAlignment="1">
      <alignment horizontal="center" vertical="center" wrapText="1"/>
      <protection/>
    </xf>
    <xf numFmtId="0" fontId="19" fillId="0" borderId="69" xfId="0" applyFont="1" applyBorder="1" applyAlignment="1">
      <alignment horizontal="center" vertical="center" wrapText="1"/>
    </xf>
    <xf numFmtId="0" fontId="8" fillId="0" borderId="63" xfId="71" applyFont="1" applyBorder="1" applyAlignment="1">
      <alignment horizontal="center" vertical="center" wrapText="1"/>
      <protection/>
    </xf>
    <xf numFmtId="0" fontId="59" fillId="0" borderId="69" xfId="0" applyFont="1" applyBorder="1" applyAlignment="1">
      <alignment horizontal="center" vertical="center" wrapText="1"/>
    </xf>
    <xf numFmtId="0" fontId="8" fillId="0" borderId="31" xfId="71" applyFont="1" applyBorder="1" applyAlignment="1">
      <alignment horizontal="center" vertical="center" wrapText="1"/>
      <protection/>
    </xf>
    <xf numFmtId="0" fontId="8" fillId="0" borderId="47" xfId="71" applyFont="1" applyBorder="1" applyAlignment="1">
      <alignment horizontal="center" vertical="center" wrapText="1"/>
      <protection/>
    </xf>
    <xf numFmtId="0" fontId="8" fillId="0" borderId="49" xfId="71" applyFont="1" applyBorder="1" applyAlignment="1">
      <alignment horizontal="center" vertical="center" wrapText="1"/>
      <protection/>
    </xf>
    <xf numFmtId="0" fontId="59" fillId="0" borderId="70" xfId="71" applyFont="1" applyBorder="1" applyAlignment="1">
      <alignment horizontal="center" vertical="center" wrapText="1"/>
      <protection/>
    </xf>
    <xf numFmtId="0" fontId="8" fillId="0" borderId="14" xfId="71" applyFont="1" applyBorder="1" applyAlignment="1">
      <alignment horizontal="center" vertical="center" wrapText="1"/>
      <protection/>
    </xf>
    <xf numFmtId="0" fontId="59" fillId="0" borderId="21" xfId="71" applyFont="1" applyBorder="1" applyAlignment="1">
      <alignment horizontal="center" vertical="center" wrapText="1"/>
      <protection/>
    </xf>
    <xf numFmtId="0" fontId="59" fillId="0" borderId="37" xfId="71" applyFont="1" applyBorder="1" applyAlignment="1">
      <alignment horizontal="center" vertical="center" wrapText="1"/>
      <protection/>
    </xf>
    <xf numFmtId="0" fontId="8" fillId="0" borderId="26" xfId="71" applyFont="1" applyBorder="1" applyAlignment="1">
      <alignment horizontal="center" vertical="center" wrapText="1"/>
      <protection/>
    </xf>
    <xf numFmtId="0" fontId="8" fillId="0" borderId="38" xfId="71" applyFont="1" applyBorder="1" applyAlignment="1">
      <alignment horizontal="center" vertical="center" wrapText="1"/>
      <protection/>
    </xf>
    <xf numFmtId="0" fontId="58" fillId="0" borderId="56" xfId="71" applyFont="1" applyBorder="1" applyAlignment="1">
      <alignment horizontal="center" vertical="center" wrapText="1"/>
      <protection/>
    </xf>
    <xf numFmtId="0" fontId="55" fillId="0" borderId="39" xfId="71" applyFont="1" applyBorder="1" applyAlignment="1">
      <alignment horizontal="center" vertical="center"/>
      <protection/>
    </xf>
    <xf numFmtId="0" fontId="12" fillId="0" borderId="39" xfId="71" applyFont="1" applyBorder="1" applyAlignment="1">
      <alignment horizontal="center" vertical="center"/>
      <protection/>
    </xf>
    <xf numFmtId="0" fontId="56" fillId="0" borderId="17" xfId="0" applyFont="1" applyBorder="1" applyAlignment="1">
      <alignment horizontal="center" vertical="center" wrapText="1"/>
    </xf>
    <xf numFmtId="0" fontId="56" fillId="0" borderId="7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9" fillId="0" borderId="71" xfId="71" applyFont="1" applyBorder="1" applyAlignment="1">
      <alignment horizontal="center" vertical="center" wrapText="1"/>
      <protection/>
    </xf>
    <xf numFmtId="0" fontId="19" fillId="0" borderId="61" xfId="71" applyFont="1" applyBorder="1" applyAlignment="1">
      <alignment horizontal="center" vertical="center" wrapText="1"/>
      <protection/>
    </xf>
    <xf numFmtId="0" fontId="19" fillId="0" borderId="52" xfId="71" applyFont="1" applyBorder="1" applyAlignment="1">
      <alignment horizontal="center" vertical="center" wrapText="1"/>
      <protection/>
    </xf>
    <xf numFmtId="0" fontId="117" fillId="37" borderId="72" xfId="71" applyFont="1" applyFill="1" applyBorder="1" applyAlignment="1">
      <alignment horizontal="center" vertical="center" wrapText="1"/>
      <protection/>
    </xf>
    <xf numFmtId="0" fontId="118" fillId="37" borderId="73" xfId="71" applyFont="1" applyFill="1" applyBorder="1" applyAlignment="1">
      <alignment horizontal="center" vertical="center" wrapText="1"/>
      <protection/>
    </xf>
    <xf numFmtId="0" fontId="117" fillId="0" borderId="49" xfId="0" applyFont="1" applyFill="1" applyBorder="1" applyAlignment="1">
      <alignment horizontal="center" vertical="center" wrapText="1"/>
    </xf>
    <xf numFmtId="0" fontId="117" fillId="0" borderId="66" xfId="0" applyFont="1" applyFill="1" applyBorder="1" applyAlignment="1">
      <alignment horizontal="center" vertical="center" wrapText="1"/>
    </xf>
    <xf numFmtId="0" fontId="117" fillId="0" borderId="26" xfId="71" applyFont="1" applyFill="1" applyBorder="1" applyAlignment="1">
      <alignment horizontal="center" vertical="center" wrapText="1"/>
      <protection/>
    </xf>
    <xf numFmtId="0" fontId="117" fillId="0" borderId="38" xfId="7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71" applyFont="1" applyBorder="1" applyAlignment="1">
      <alignment horizontal="center" vertical="center" wrapText="1"/>
      <protection/>
    </xf>
    <xf numFmtId="0" fontId="117" fillId="0" borderId="31" xfId="71" applyFont="1" applyFill="1" applyBorder="1" applyAlignment="1">
      <alignment horizontal="center" vertical="center" wrapText="1"/>
      <protection/>
    </xf>
    <xf numFmtId="0" fontId="118" fillId="0" borderId="56" xfId="71" applyFont="1" applyFill="1" applyBorder="1" applyAlignment="1">
      <alignment horizontal="center" vertical="center" wrapText="1"/>
      <protection/>
    </xf>
    <xf numFmtId="0" fontId="117" fillId="37" borderId="48" xfId="71" applyFont="1" applyFill="1" applyBorder="1" applyAlignment="1">
      <alignment horizontal="center" vertical="center" wrapText="1"/>
      <protection/>
    </xf>
    <xf numFmtId="0" fontId="117" fillId="0" borderId="75" xfId="71" applyFont="1" applyFill="1" applyBorder="1" applyAlignment="1">
      <alignment horizontal="center" vertical="center" wrapText="1"/>
      <protection/>
    </xf>
    <xf numFmtId="0" fontId="118" fillId="0" borderId="76" xfId="71" applyFont="1" applyFill="1" applyBorder="1" applyAlignment="1">
      <alignment horizontal="center" vertical="center" wrapText="1"/>
      <protection/>
    </xf>
    <xf numFmtId="0" fontId="117" fillId="0" borderId="30" xfId="71" applyFont="1" applyFill="1" applyBorder="1" applyAlignment="1">
      <alignment horizontal="center" vertical="center" wrapText="1"/>
      <protection/>
    </xf>
    <xf numFmtId="0" fontId="117" fillId="0" borderId="56" xfId="71" applyFont="1" applyFill="1" applyBorder="1" applyAlignment="1">
      <alignment horizontal="center" vertical="center" wrapText="1"/>
      <protection/>
    </xf>
    <xf numFmtId="0" fontId="117" fillId="0" borderId="47" xfId="71" applyFont="1" applyFill="1" applyBorder="1" applyAlignment="1">
      <alignment horizontal="center" vertical="center" wrapText="1"/>
      <protection/>
    </xf>
    <xf numFmtId="0" fontId="117" fillId="0" borderId="49" xfId="71" applyFont="1" applyFill="1" applyBorder="1" applyAlignment="1">
      <alignment horizontal="center" vertical="center" wrapText="1"/>
      <protection/>
    </xf>
    <xf numFmtId="0" fontId="118" fillId="0" borderId="66" xfId="71" applyFont="1" applyFill="1" applyBorder="1" applyAlignment="1">
      <alignment horizontal="center" vertical="center" wrapText="1"/>
      <protection/>
    </xf>
    <xf numFmtId="0" fontId="117" fillId="0" borderId="63" xfId="71" applyFont="1" applyFill="1" applyBorder="1" applyAlignment="1">
      <alignment horizontal="center" vertical="center" wrapText="1"/>
      <protection/>
    </xf>
    <xf numFmtId="0" fontId="118" fillId="0" borderId="69" xfId="71" applyFont="1" applyFill="1" applyBorder="1" applyAlignment="1">
      <alignment horizontal="center" vertical="center" wrapText="1"/>
      <protection/>
    </xf>
    <xf numFmtId="0" fontId="117" fillId="0" borderId="14" xfId="71" applyFont="1" applyFill="1" applyBorder="1" applyAlignment="1">
      <alignment horizontal="center" vertical="center" wrapText="1"/>
      <protection/>
    </xf>
    <xf numFmtId="0" fontId="117" fillId="0" borderId="37" xfId="71" applyFont="1" applyFill="1" applyBorder="1" applyAlignment="1">
      <alignment horizontal="center" vertical="center" wrapText="1"/>
      <protection/>
    </xf>
    <xf numFmtId="0" fontId="117" fillId="37" borderId="73" xfId="71" applyFont="1" applyFill="1" applyBorder="1" applyAlignment="1">
      <alignment horizontal="center" vertical="center" wrapText="1"/>
      <protection/>
    </xf>
    <xf numFmtId="0" fontId="117" fillId="0" borderId="65" xfId="71" applyFont="1" applyFill="1" applyBorder="1" applyAlignment="1">
      <alignment horizontal="center" vertical="center" wrapText="1"/>
      <protection/>
    </xf>
    <xf numFmtId="0" fontId="133" fillId="0" borderId="56" xfId="71" applyFont="1" applyFill="1" applyBorder="1" applyAlignment="1">
      <alignment horizontal="center" vertical="center" wrapText="1"/>
      <protection/>
    </xf>
    <xf numFmtId="0" fontId="134" fillId="0" borderId="0" xfId="0" applyFont="1" applyFill="1" applyAlignment="1">
      <alignment horizontal="center"/>
    </xf>
    <xf numFmtId="0" fontId="115" fillId="0" borderId="0" xfId="0" applyFont="1" applyFill="1" applyAlignment="1">
      <alignment horizontal="center"/>
    </xf>
    <xf numFmtId="0" fontId="134" fillId="0" borderId="31" xfId="71" applyFont="1" applyFill="1" applyBorder="1" applyAlignment="1">
      <alignment horizontal="center" vertical="center" wrapText="1"/>
      <protection/>
    </xf>
    <xf numFmtId="0" fontId="134" fillId="0" borderId="53" xfId="71" applyFont="1" applyFill="1" applyBorder="1" applyAlignment="1">
      <alignment horizontal="center" vertical="center" wrapText="1"/>
      <protection/>
    </xf>
    <xf numFmtId="0" fontId="134" fillId="0" borderId="50" xfId="71" applyFont="1" applyFill="1" applyBorder="1" applyAlignment="1">
      <alignment horizontal="center" vertical="center" wrapText="1"/>
      <protection/>
    </xf>
    <xf numFmtId="0" fontId="133" fillId="0" borderId="59" xfId="0" applyFont="1" applyFill="1" applyBorder="1" applyAlignment="1">
      <alignment horizontal="center" vertical="center" wrapText="1"/>
    </xf>
    <xf numFmtId="0" fontId="117" fillId="0" borderId="71" xfId="0" applyFont="1" applyFill="1" applyBorder="1" applyAlignment="1">
      <alignment horizontal="center" vertical="center"/>
    </xf>
    <xf numFmtId="0" fontId="116" fillId="0" borderId="61" xfId="0" applyFont="1" applyBorder="1" applyAlignment="1">
      <alignment/>
    </xf>
    <xf numFmtId="0" fontId="116" fillId="0" borderId="52" xfId="0" applyFont="1" applyBorder="1" applyAlignment="1">
      <alignment/>
    </xf>
    <xf numFmtId="0" fontId="117" fillId="0" borderId="71" xfId="71" applyFont="1" applyFill="1" applyBorder="1" applyAlignment="1">
      <alignment horizontal="center" vertical="center" wrapText="1"/>
      <protection/>
    </xf>
    <xf numFmtId="0" fontId="117" fillId="0" borderId="61" xfId="71" applyFont="1" applyFill="1" applyBorder="1" applyAlignment="1">
      <alignment horizontal="center" vertical="center" wrapText="1"/>
      <protection/>
    </xf>
    <xf numFmtId="0" fontId="117" fillId="0" borderId="58" xfId="71" applyFont="1" applyFill="1" applyBorder="1" applyAlignment="1">
      <alignment horizontal="center" vertical="center" wrapText="1"/>
      <protection/>
    </xf>
    <xf numFmtId="0" fontId="117" fillId="0" borderId="52" xfId="71" applyFont="1" applyFill="1" applyBorder="1" applyAlignment="1">
      <alignment horizontal="center" vertical="center" wrapText="1"/>
      <protection/>
    </xf>
    <xf numFmtId="0" fontId="117" fillId="0" borderId="71" xfId="0" applyFont="1" applyFill="1" applyBorder="1" applyAlignment="1">
      <alignment horizontal="center" vertical="center" wrapText="1"/>
    </xf>
    <xf numFmtId="0" fontId="117" fillId="0" borderId="61" xfId="0" applyFont="1" applyFill="1" applyBorder="1" applyAlignment="1">
      <alignment horizontal="center" vertical="center" wrapText="1"/>
    </xf>
    <xf numFmtId="0" fontId="117" fillId="0" borderId="52" xfId="0" applyFont="1" applyFill="1" applyBorder="1" applyAlignment="1">
      <alignment horizontal="center" vertical="center" wrapText="1"/>
    </xf>
    <xf numFmtId="0" fontId="131" fillId="0" borderId="52" xfId="71" applyFont="1" applyFill="1" applyBorder="1" applyAlignment="1">
      <alignment horizontal="center" vertical="center" wrapText="1"/>
      <protection/>
    </xf>
    <xf numFmtId="0" fontId="118" fillId="0" borderId="69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10" xfId="71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13" borderId="10" xfId="0" applyFont="1" applyFill="1" applyBorder="1" applyAlignment="1">
      <alignment horizontal="center" vertical="center" wrapText="1"/>
    </xf>
    <xf numFmtId="0" fontId="29" fillId="13" borderId="14" xfId="0" applyFont="1" applyFill="1" applyBorder="1" applyAlignment="1">
      <alignment horizontal="center" vertical="center" wrapText="1"/>
    </xf>
    <xf numFmtId="2" fontId="29" fillId="4" borderId="30" xfId="71" applyNumberFormat="1" applyFont="1" applyFill="1" applyBorder="1" applyAlignment="1">
      <alignment horizontal="center" vertical="center" wrapText="1"/>
      <protection/>
    </xf>
    <xf numFmtId="2" fontId="29" fillId="4" borderId="63" xfId="71" applyNumberFormat="1" applyFont="1" applyFill="1" applyBorder="1" applyAlignment="1">
      <alignment horizontal="center" vertical="center" wrapText="1"/>
      <protection/>
    </xf>
    <xf numFmtId="1" fontId="29" fillId="0" borderId="77" xfId="71" applyNumberFormat="1" applyFont="1" applyFill="1" applyBorder="1" applyAlignment="1">
      <alignment horizontal="center" vertical="center" wrapText="1"/>
      <protection/>
    </xf>
    <xf numFmtId="1" fontId="29" fillId="0" borderId="78" xfId="71" applyNumberFormat="1" applyFont="1" applyFill="1" applyBorder="1" applyAlignment="1">
      <alignment horizontal="center" vertical="center" wrapText="1"/>
      <protection/>
    </xf>
    <xf numFmtId="0" fontId="34" fillId="13" borderId="23" xfId="0" applyFont="1" applyFill="1" applyBorder="1" applyAlignment="1">
      <alignment horizontal="center" vertical="center"/>
    </xf>
    <xf numFmtId="0" fontId="34" fillId="13" borderId="29" xfId="0" applyFont="1" applyFill="1" applyBorder="1" applyAlignment="1">
      <alignment horizontal="center" vertical="center"/>
    </xf>
    <xf numFmtId="1" fontId="27" fillId="4" borderId="23" xfId="71" applyNumberFormat="1" applyFont="1" applyFill="1" applyBorder="1" applyAlignment="1">
      <alignment horizontal="center" vertical="center" wrapText="1"/>
      <protection/>
    </xf>
    <xf numFmtId="1" fontId="27" fillId="4" borderId="25" xfId="71" applyNumberFormat="1" applyFont="1" applyFill="1" applyBorder="1" applyAlignment="1">
      <alignment horizontal="center" vertical="center" wrapText="1"/>
      <protection/>
    </xf>
    <xf numFmtId="0" fontId="29" fillId="0" borderId="14" xfId="71" applyFont="1" applyBorder="1" applyAlignment="1">
      <alignment horizontal="center" vertical="center" wrapText="1"/>
      <protection/>
    </xf>
    <xf numFmtId="0" fontId="28" fillId="0" borderId="10" xfId="71" applyFont="1" applyBorder="1" applyAlignment="1">
      <alignment horizontal="center" vertical="center" wrapText="1"/>
      <protection/>
    </xf>
    <xf numFmtId="0" fontId="28" fillId="0" borderId="14" xfId="71" applyFont="1" applyBorder="1" applyAlignment="1">
      <alignment horizontal="center" vertical="center" wrapText="1"/>
      <protection/>
    </xf>
    <xf numFmtId="0" fontId="29" fillId="13" borderId="10" xfId="71" applyFont="1" applyFill="1" applyBorder="1" applyAlignment="1">
      <alignment horizontal="center" vertical="center" wrapText="1"/>
      <protection/>
    </xf>
    <xf numFmtId="0" fontId="29" fillId="13" borderId="14" xfId="7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4" fillId="0" borderId="0" xfId="71" applyFont="1" applyBorder="1" applyAlignment="1">
      <alignment horizontal="center" vertical="center" wrapText="1"/>
      <protection/>
    </xf>
    <xf numFmtId="0" fontId="24" fillId="0" borderId="39" xfId="71" applyFont="1" applyBorder="1" applyAlignment="1">
      <alignment horizontal="center" vertical="center" wrapText="1"/>
      <protection/>
    </xf>
    <xf numFmtId="0" fontId="26" fillId="0" borderId="4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7" fillId="0" borderId="18" xfId="71" applyFont="1" applyBorder="1" applyAlignment="1">
      <alignment horizontal="center" vertical="center" wrapText="1"/>
      <protection/>
    </xf>
    <xf numFmtId="0" fontId="27" fillId="0" borderId="10" xfId="71" applyFont="1" applyBorder="1" applyAlignment="1">
      <alignment horizontal="center" vertical="center" wrapText="1"/>
      <protection/>
    </xf>
    <xf numFmtId="0" fontId="27" fillId="0" borderId="14" xfId="71" applyFont="1" applyBorder="1" applyAlignment="1">
      <alignment horizontal="center" vertical="center" wrapText="1"/>
      <protection/>
    </xf>
    <xf numFmtId="0" fontId="28" fillId="0" borderId="18" xfId="71" applyFont="1" applyBorder="1" applyAlignment="1">
      <alignment horizontal="center" vertical="center" wrapText="1"/>
      <protection/>
    </xf>
    <xf numFmtId="0" fontId="29" fillId="4" borderId="18" xfId="71" applyFont="1" applyFill="1" applyBorder="1" applyAlignment="1">
      <alignment horizontal="center" vertical="center" wrapText="1"/>
      <protection/>
    </xf>
    <xf numFmtId="0" fontId="29" fillId="4" borderId="10" xfId="71" applyFont="1" applyFill="1" applyBorder="1" applyAlignment="1">
      <alignment horizontal="center" vertical="center" wrapText="1"/>
      <protection/>
    </xf>
    <xf numFmtId="0" fontId="29" fillId="0" borderId="18" xfId="71" applyFont="1" applyFill="1" applyBorder="1" applyAlignment="1">
      <alignment horizontal="center" vertical="center" wrapText="1"/>
      <protection/>
    </xf>
    <xf numFmtId="0" fontId="27" fillId="4" borderId="18" xfId="71" applyFont="1" applyFill="1" applyBorder="1" applyAlignment="1">
      <alignment horizontal="center" vertical="center" wrapText="1"/>
      <protection/>
    </xf>
    <xf numFmtId="0" fontId="27" fillId="0" borderId="18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1" fontId="8" fillId="34" borderId="10" xfId="71" applyNumberFormat="1" applyFont="1" applyFill="1" applyBorder="1" applyAlignment="1">
      <alignment horizontal="center" vertical="center" wrapText="1"/>
      <protection/>
    </xf>
    <xf numFmtId="0" fontId="2" fillId="0" borderId="44" xfId="71" applyFont="1" applyBorder="1" applyAlignment="1">
      <alignment horizontal="center" vertical="center"/>
      <protection/>
    </xf>
    <xf numFmtId="0" fontId="6" fillId="34" borderId="10" xfId="68" applyFont="1" applyFill="1" applyBorder="1" applyAlignment="1">
      <alignment horizontal="center" vertical="center" wrapText="1"/>
      <protection/>
    </xf>
    <xf numFmtId="0" fontId="8" fillId="34" borderId="10" xfId="71" applyFont="1" applyFill="1" applyBorder="1" applyAlignment="1">
      <alignment horizontal="center" vertical="center" wrapText="1"/>
      <protection/>
    </xf>
    <xf numFmtId="2" fontId="8" fillId="34" borderId="10" xfId="71" applyNumberFormat="1" applyFont="1" applyFill="1" applyBorder="1" applyAlignment="1">
      <alignment horizontal="center" vertical="center" wrapText="1"/>
      <protection/>
    </xf>
    <xf numFmtId="0" fontId="8" fillId="34" borderId="10" xfId="68" applyFont="1" applyFill="1" applyBorder="1" applyAlignment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11" fillId="9" borderId="36" xfId="0" applyFont="1" applyFill="1" applyBorder="1" applyAlignment="1">
      <alignment horizontal="right" vertical="center"/>
    </xf>
    <xf numFmtId="0" fontId="11" fillId="9" borderId="79" xfId="0" applyFont="1" applyFill="1" applyBorder="1" applyAlignment="1">
      <alignment horizontal="right" vertical="center"/>
    </xf>
    <xf numFmtId="0" fontId="6" fillId="0" borderId="37" xfId="71" applyFont="1" applyBorder="1" applyAlignment="1">
      <alignment horizontal="center" vertical="center" wrapText="1"/>
      <protection/>
    </xf>
    <xf numFmtId="0" fontId="6" fillId="0" borderId="19" xfId="71" applyFont="1" applyFill="1" applyBorder="1" applyAlignment="1">
      <alignment horizontal="center" vertical="center" textRotation="90" wrapText="1"/>
      <protection/>
    </xf>
    <xf numFmtId="0" fontId="6" fillId="0" borderId="21" xfId="71" applyFont="1" applyFill="1" applyBorder="1" applyAlignment="1">
      <alignment horizontal="center" vertical="center" textRotation="90" wrapText="1"/>
      <protection/>
    </xf>
    <xf numFmtId="0" fontId="6" fillId="0" borderId="37" xfId="71" applyFont="1" applyFill="1" applyBorder="1" applyAlignment="1">
      <alignment horizontal="center" vertical="center" textRotation="90" wrapText="1"/>
      <protection/>
    </xf>
    <xf numFmtId="0" fontId="48" fillId="9" borderId="55" xfId="0" applyFont="1" applyFill="1" applyBorder="1" applyAlignment="1">
      <alignment horizontal="center" vertical="center"/>
    </xf>
    <xf numFmtId="0" fontId="48" fillId="9" borderId="7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71" applyFont="1" applyBorder="1" applyAlignment="1">
      <alignment horizontal="center" vertical="center" wrapText="1"/>
      <protection/>
    </xf>
    <xf numFmtId="0" fontId="16" fillId="0" borderId="0" xfId="71" applyFont="1" applyBorder="1" applyAlignment="1">
      <alignment horizontal="center" vertical="center" wrapText="1"/>
      <protection/>
    </xf>
    <xf numFmtId="1" fontId="16" fillId="33" borderId="18" xfId="71" applyNumberFormat="1" applyFont="1" applyFill="1" applyBorder="1" applyAlignment="1">
      <alignment horizontal="center" vertical="center" wrapText="1"/>
      <protection/>
    </xf>
    <xf numFmtId="1" fontId="16" fillId="33" borderId="35" xfId="71" applyNumberFormat="1" applyFont="1" applyFill="1" applyBorder="1" applyAlignment="1">
      <alignment horizontal="center" vertical="center" wrapText="1"/>
      <protection/>
    </xf>
    <xf numFmtId="2" fontId="16" fillId="33" borderId="10" xfId="71" applyNumberFormat="1" applyFont="1" applyFill="1" applyBorder="1" applyAlignment="1">
      <alignment horizontal="center" vertical="center" wrapText="1"/>
      <protection/>
    </xf>
    <xf numFmtId="2" fontId="16" fillId="33" borderId="14" xfId="71" applyNumberFormat="1" applyFont="1" applyFill="1" applyBorder="1" applyAlignment="1">
      <alignment horizontal="center" vertical="center" wrapText="1"/>
      <protection/>
    </xf>
    <xf numFmtId="1" fontId="16" fillId="33" borderId="12" xfId="71" applyNumberFormat="1" applyFont="1" applyFill="1" applyBorder="1" applyAlignment="1">
      <alignment horizontal="center" vertical="center" wrapText="1"/>
      <protection/>
    </xf>
    <xf numFmtId="1" fontId="16" fillId="33" borderId="26" xfId="71" applyNumberFormat="1" applyFont="1" applyFill="1" applyBorder="1" applyAlignment="1">
      <alignment horizontal="center" vertical="center" wrapText="1"/>
      <protection/>
    </xf>
    <xf numFmtId="0" fontId="16" fillId="33" borderId="31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6" fillId="34" borderId="18" xfId="71" applyFont="1" applyFill="1" applyBorder="1" applyAlignment="1">
      <alignment horizontal="center" vertical="center" wrapText="1"/>
      <protection/>
    </xf>
    <xf numFmtId="0" fontId="16" fillId="34" borderId="10" xfId="71" applyFont="1" applyFill="1" applyBorder="1" applyAlignment="1">
      <alignment horizontal="center" vertical="center" wrapText="1"/>
      <protection/>
    </xf>
    <xf numFmtId="0" fontId="12" fillId="0" borderId="18" xfId="71" applyFont="1" applyFill="1" applyBorder="1" applyAlignment="1">
      <alignment horizontal="center" vertical="center" wrapText="1"/>
      <protection/>
    </xf>
    <xf numFmtId="0" fontId="12" fillId="0" borderId="10" xfId="71" applyFont="1" applyFill="1" applyBorder="1" applyAlignment="1">
      <alignment horizontal="center" vertical="center" wrapText="1"/>
      <protection/>
    </xf>
    <xf numFmtId="0" fontId="12" fillId="0" borderId="10" xfId="71" applyFont="1" applyBorder="1" applyAlignment="1">
      <alignment horizontal="center" vertical="center" wrapText="1"/>
      <protection/>
    </xf>
    <xf numFmtId="0" fontId="12" fillId="0" borderId="14" xfId="71" applyFont="1" applyBorder="1" applyAlignment="1">
      <alignment horizontal="center" vertical="center" wrapText="1"/>
      <protection/>
    </xf>
    <xf numFmtId="0" fontId="12" fillId="0" borderId="14" xfId="7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wrapText="1"/>
    </xf>
    <xf numFmtId="0" fontId="0" fillId="0" borderId="64" xfId="0" applyBorder="1" applyAlignment="1">
      <alignment horizontal="center"/>
    </xf>
    <xf numFmtId="0" fontId="0" fillId="0" borderId="56" xfId="0" applyBorder="1" applyAlignment="1">
      <alignment horizontal="center"/>
    </xf>
    <xf numFmtId="0" fontId="19" fillId="0" borderId="31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2" fontId="6" fillId="11" borderId="10" xfId="71" applyNumberFormat="1" applyFont="1" applyFill="1" applyBorder="1" applyAlignment="1">
      <alignment horizontal="center" vertical="center" wrapText="1"/>
      <protection/>
    </xf>
    <xf numFmtId="2" fontId="6" fillId="11" borderId="14" xfId="71" applyNumberFormat="1" applyFont="1" applyFill="1" applyBorder="1" applyAlignment="1">
      <alignment horizontal="center" vertical="center" wrapText="1"/>
      <protection/>
    </xf>
    <xf numFmtId="0" fontId="11" fillId="17" borderId="66" xfId="0" applyFont="1" applyFill="1" applyBorder="1" applyAlignment="1">
      <alignment horizontal="center" vertical="center"/>
    </xf>
    <xf numFmtId="0" fontId="11" fillId="17" borderId="24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71" applyFont="1" applyFill="1" applyBorder="1" applyAlignment="1">
      <alignment horizontal="center" vertical="center" wrapText="1"/>
      <protection/>
    </xf>
    <xf numFmtId="0" fontId="2" fillId="34" borderId="44" xfId="71" applyFont="1" applyFill="1" applyBorder="1" applyAlignment="1">
      <alignment horizontal="center" vertical="center"/>
      <protection/>
    </xf>
    <xf numFmtId="0" fontId="2" fillId="0" borderId="4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8" xfId="71" applyFont="1" applyBorder="1" applyAlignment="1">
      <alignment horizontal="center" vertical="center" wrapText="1"/>
      <protection/>
    </xf>
    <xf numFmtId="0" fontId="2" fillId="0" borderId="10" xfId="71" applyFont="1" applyBorder="1" applyAlignment="1">
      <alignment horizontal="center" vertical="center" wrapText="1"/>
      <protection/>
    </xf>
    <xf numFmtId="0" fontId="2" fillId="0" borderId="14" xfId="71" applyFont="1" applyBorder="1" applyAlignment="1">
      <alignment horizontal="center" vertical="center" wrapText="1"/>
      <protection/>
    </xf>
    <xf numFmtId="0" fontId="2" fillId="0" borderId="18" xfId="7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1" fontId="2" fillId="0" borderId="18" xfId="71" applyNumberFormat="1" applyFont="1" applyFill="1" applyBorder="1" applyAlignment="1">
      <alignment horizontal="center" vertical="center" wrapText="1"/>
      <protection/>
    </xf>
    <xf numFmtId="1" fontId="2" fillId="0" borderId="35" xfId="71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3" borderId="10" xfId="71" applyNumberFormat="1" applyFont="1" applyFill="1" applyBorder="1" applyAlignment="1">
      <alignment horizontal="center" vertical="center" wrapText="1"/>
      <protection/>
    </xf>
    <xf numFmtId="2" fontId="2" fillId="3" borderId="14" xfId="71" applyNumberFormat="1" applyFont="1" applyFill="1" applyBorder="1" applyAlignment="1">
      <alignment horizontal="center" vertical="center" wrapText="1"/>
      <protection/>
    </xf>
    <xf numFmtId="1" fontId="2" fillId="0" borderId="12" xfId="71" applyNumberFormat="1" applyFont="1" applyFill="1" applyBorder="1" applyAlignment="1">
      <alignment horizontal="center" vertical="center" wrapText="1"/>
      <protection/>
    </xf>
    <xf numFmtId="1" fontId="2" fillId="0" borderId="26" xfId="71" applyNumberFormat="1" applyFont="1" applyFill="1" applyBorder="1" applyAlignment="1">
      <alignment horizontal="center" vertical="center" wrapText="1"/>
      <protection/>
    </xf>
    <xf numFmtId="0" fontId="20" fillId="9" borderId="23" xfId="0" applyFont="1" applyFill="1" applyBorder="1" applyAlignment="1">
      <alignment horizontal="center" vertical="center"/>
    </xf>
    <xf numFmtId="0" fontId="20" fillId="9" borderId="24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4" xfId="65"/>
    <cellStyle name="Обычный 5" xfId="66"/>
    <cellStyle name="Обычный 6" xfId="67"/>
    <cellStyle name="Обычный 7" xfId="68"/>
    <cellStyle name="Обычный 7 2" xfId="69"/>
    <cellStyle name="Обычный 8" xfId="70"/>
    <cellStyle name="Обычный_Лист1" xfId="71"/>
    <cellStyle name="Обычный_Лист1_Лист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5.00390625" style="1" customWidth="1"/>
    <col min="2" max="2" width="15.140625" style="37" customWidth="1"/>
    <col min="3" max="3" width="6.7109375" style="37" customWidth="1"/>
    <col min="4" max="4" width="7.421875" style="37" customWidth="1"/>
    <col min="5" max="5" width="8.28125" style="37" customWidth="1"/>
    <col min="6" max="95" width="9.140625" style="1" customWidth="1"/>
    <col min="96" max="254" width="9.140625" style="2" customWidth="1"/>
    <col min="255" max="16384" width="9.140625" style="1" customWidth="1"/>
  </cols>
  <sheetData>
    <row r="1" spans="1:25" ht="17.25">
      <c r="A1" s="924" t="s">
        <v>0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</row>
    <row r="2" spans="1:256" ht="34.5" customHeight="1">
      <c r="A2" s="925" t="s">
        <v>597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4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3"/>
      <c r="IV2" s="3"/>
    </row>
    <row r="3" spans="1:27" ht="29.25" customHeight="1" thickBot="1">
      <c r="A3" s="925" t="s">
        <v>598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925"/>
      <c r="T3" s="925"/>
      <c r="U3" s="925"/>
      <c r="V3" s="925"/>
      <c r="W3" s="925"/>
      <c r="X3" s="925"/>
      <c r="Y3" s="925"/>
      <c r="Z3" s="2"/>
      <c r="AA3" s="2"/>
    </row>
    <row r="4" spans="1:256" ht="26.25" customHeight="1">
      <c r="A4" s="926" t="s">
        <v>2</v>
      </c>
      <c r="B4" s="929" t="s">
        <v>34</v>
      </c>
      <c r="C4" s="929" t="s">
        <v>4</v>
      </c>
      <c r="D4" s="930" t="s">
        <v>5</v>
      </c>
      <c r="E4" s="930"/>
      <c r="F4" s="930" t="s">
        <v>6</v>
      </c>
      <c r="G4" s="930"/>
      <c r="H4" s="930"/>
      <c r="I4" s="930"/>
      <c r="J4" s="930" t="s">
        <v>7</v>
      </c>
      <c r="K4" s="930"/>
      <c r="L4" s="930"/>
      <c r="M4" s="930"/>
      <c r="N4" s="930"/>
      <c r="O4" s="930"/>
      <c r="P4" s="930"/>
      <c r="Q4" s="932" t="s">
        <v>8</v>
      </c>
      <c r="R4" s="932"/>
      <c r="S4" s="932"/>
      <c r="T4" s="932"/>
      <c r="U4" s="932"/>
      <c r="V4" s="932"/>
      <c r="W4" s="932"/>
      <c r="X4" s="921" t="s">
        <v>9</v>
      </c>
      <c r="Y4" s="922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3"/>
      <c r="IV4" s="3"/>
    </row>
    <row r="5" spans="1:256" ht="14.25" customHeight="1">
      <c r="A5" s="927"/>
      <c r="B5" s="912"/>
      <c r="C5" s="912"/>
      <c r="D5" s="931"/>
      <c r="E5" s="931"/>
      <c r="F5" s="912" t="s">
        <v>10</v>
      </c>
      <c r="G5" s="912" t="s">
        <v>11</v>
      </c>
      <c r="H5" s="912" t="s">
        <v>12</v>
      </c>
      <c r="I5" s="912" t="s">
        <v>13</v>
      </c>
      <c r="J5" s="912" t="s">
        <v>10</v>
      </c>
      <c r="K5" s="912"/>
      <c r="L5" s="912" t="s">
        <v>11</v>
      </c>
      <c r="M5" s="912"/>
      <c r="N5" s="912" t="s">
        <v>12</v>
      </c>
      <c r="O5" s="912"/>
      <c r="P5" s="912" t="s">
        <v>13</v>
      </c>
      <c r="Q5" s="912" t="s">
        <v>10</v>
      </c>
      <c r="R5" s="912"/>
      <c r="S5" s="912" t="s">
        <v>11</v>
      </c>
      <c r="T5" s="912"/>
      <c r="U5" s="913" t="s">
        <v>12</v>
      </c>
      <c r="V5" s="913"/>
      <c r="W5" s="913" t="s">
        <v>13</v>
      </c>
      <c r="X5" s="915" t="s">
        <v>14</v>
      </c>
      <c r="Y5" s="917" t="s">
        <v>15</v>
      </c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3"/>
      <c r="IV5" s="3"/>
    </row>
    <row r="6" spans="1:256" ht="27.75" thickBot="1">
      <c r="A6" s="928"/>
      <c r="B6" s="923"/>
      <c r="C6" s="923"/>
      <c r="D6" s="183" t="s">
        <v>16</v>
      </c>
      <c r="E6" s="327" t="s">
        <v>17</v>
      </c>
      <c r="F6" s="923"/>
      <c r="G6" s="923"/>
      <c r="H6" s="923"/>
      <c r="I6" s="923"/>
      <c r="J6" s="183" t="s">
        <v>16</v>
      </c>
      <c r="K6" s="328" t="s">
        <v>17</v>
      </c>
      <c r="L6" s="183" t="s">
        <v>16</v>
      </c>
      <c r="M6" s="327" t="s">
        <v>17</v>
      </c>
      <c r="N6" s="183" t="s">
        <v>16</v>
      </c>
      <c r="O6" s="328" t="s">
        <v>17</v>
      </c>
      <c r="P6" s="923"/>
      <c r="Q6" s="183" t="s">
        <v>16</v>
      </c>
      <c r="R6" s="327" t="s">
        <v>17</v>
      </c>
      <c r="S6" s="183" t="s">
        <v>16</v>
      </c>
      <c r="T6" s="328" t="s">
        <v>17</v>
      </c>
      <c r="U6" s="183" t="s">
        <v>16</v>
      </c>
      <c r="V6" s="328" t="s">
        <v>17</v>
      </c>
      <c r="W6" s="914"/>
      <c r="X6" s="916"/>
      <c r="Y6" s="918"/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3"/>
      <c r="IV6" s="3"/>
    </row>
    <row r="7" spans="1:256" ht="17.25" thickBot="1">
      <c r="A7" s="652">
        <v>1</v>
      </c>
      <c r="B7" s="653">
        <v>2</v>
      </c>
      <c r="C7" s="653">
        <v>3</v>
      </c>
      <c r="D7" s="653">
        <v>4</v>
      </c>
      <c r="E7" s="654">
        <v>5</v>
      </c>
      <c r="F7" s="653">
        <v>6</v>
      </c>
      <c r="G7" s="653">
        <v>7</v>
      </c>
      <c r="H7" s="653">
        <v>8</v>
      </c>
      <c r="I7" s="653">
        <v>9</v>
      </c>
      <c r="J7" s="653">
        <v>10</v>
      </c>
      <c r="K7" s="654">
        <v>11</v>
      </c>
      <c r="L7" s="653">
        <v>12</v>
      </c>
      <c r="M7" s="654">
        <v>13</v>
      </c>
      <c r="N7" s="653">
        <v>14</v>
      </c>
      <c r="O7" s="654">
        <v>15</v>
      </c>
      <c r="P7" s="653">
        <v>16</v>
      </c>
      <c r="Q7" s="653">
        <v>17</v>
      </c>
      <c r="R7" s="654">
        <v>18</v>
      </c>
      <c r="S7" s="653">
        <v>19</v>
      </c>
      <c r="T7" s="654">
        <v>20</v>
      </c>
      <c r="U7" s="653">
        <v>21</v>
      </c>
      <c r="V7" s="654">
        <v>22</v>
      </c>
      <c r="W7" s="653">
        <v>23</v>
      </c>
      <c r="X7" s="654">
        <v>24</v>
      </c>
      <c r="Y7" s="655">
        <v>25</v>
      </c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6"/>
      <c r="IV7" s="16"/>
    </row>
    <row r="8" spans="1:256" ht="31.5" customHeight="1">
      <c r="A8" s="564">
        <v>1</v>
      </c>
      <c r="B8" s="656" t="s">
        <v>18</v>
      </c>
      <c r="C8" s="567">
        <v>1</v>
      </c>
      <c r="D8" s="567">
        <v>1</v>
      </c>
      <c r="E8" s="574">
        <f aca="true" t="shared" si="0" ref="E8:E19">D8/C8*100</f>
        <v>100</v>
      </c>
      <c r="F8" s="570">
        <v>8647</v>
      </c>
      <c r="G8" s="570">
        <v>1581</v>
      </c>
      <c r="H8" s="570">
        <v>2821</v>
      </c>
      <c r="I8" s="70">
        <f aca="true" t="shared" si="1" ref="I8:I19">H8+G8+F8</f>
        <v>13049</v>
      </c>
      <c r="J8" s="570">
        <v>8533</v>
      </c>
      <c r="K8" s="308">
        <f>J8/F8*100</f>
        <v>98.68162368451486</v>
      </c>
      <c r="L8" s="570">
        <v>1573</v>
      </c>
      <c r="M8" s="309">
        <f>L8/G8*100</f>
        <v>99.49399114484504</v>
      </c>
      <c r="N8" s="570">
        <v>2755</v>
      </c>
      <c r="O8" s="311">
        <f>N8/H8*100</f>
        <v>97.66040411201702</v>
      </c>
      <c r="P8" s="571">
        <f>J8+L8+N8</f>
        <v>12861</v>
      </c>
      <c r="Q8" s="570">
        <v>154</v>
      </c>
      <c r="R8" s="311">
        <f>Q8/J8*100</f>
        <v>1.8047579983593112</v>
      </c>
      <c r="S8" s="570">
        <v>34</v>
      </c>
      <c r="T8" s="18">
        <f>S8/L8*100</f>
        <v>2.161474888747616</v>
      </c>
      <c r="U8" s="570">
        <v>60</v>
      </c>
      <c r="V8" s="18">
        <f>U8/N8*100</f>
        <v>2.1778584392014517</v>
      </c>
      <c r="W8" s="571">
        <f>Q8+S8+U8</f>
        <v>248</v>
      </c>
      <c r="X8" s="559">
        <v>1857</v>
      </c>
      <c r="Y8" s="572">
        <v>5373</v>
      </c>
      <c r="Z8" s="573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36.75" customHeight="1">
      <c r="A9" s="20">
        <v>2</v>
      </c>
      <c r="B9" s="21" t="s">
        <v>19</v>
      </c>
      <c r="C9" s="56">
        <v>114</v>
      </c>
      <c r="D9" s="56">
        <v>81</v>
      </c>
      <c r="E9" s="574">
        <f t="shared" si="0"/>
        <v>71.05263157894737</v>
      </c>
      <c r="F9" s="56">
        <v>506</v>
      </c>
      <c r="G9" s="56">
        <v>58</v>
      </c>
      <c r="H9" s="56">
        <v>98</v>
      </c>
      <c r="I9" s="70">
        <f t="shared" si="1"/>
        <v>662</v>
      </c>
      <c r="J9" s="56">
        <v>455</v>
      </c>
      <c r="K9" s="308">
        <v>89.9209486166008</v>
      </c>
      <c r="L9" s="56">
        <v>58</v>
      </c>
      <c r="M9" s="309">
        <v>100</v>
      </c>
      <c r="N9" s="65">
        <v>88</v>
      </c>
      <c r="O9" s="311">
        <v>89.79591836734694</v>
      </c>
      <c r="P9" s="571">
        <f aca="true" t="shared" si="2" ref="P9:P19">J9+L9+N9</f>
        <v>601</v>
      </c>
      <c r="Q9" s="56">
        <v>2</v>
      </c>
      <c r="R9" s="311">
        <v>0</v>
      </c>
      <c r="S9" s="56">
        <v>1</v>
      </c>
      <c r="T9" s="18">
        <v>1.7241379310344827</v>
      </c>
      <c r="U9" s="56">
        <v>0</v>
      </c>
      <c r="V9" s="18">
        <v>0</v>
      </c>
      <c r="W9" s="571">
        <f aca="true" t="shared" si="3" ref="W9:W19">Q9+S9+U9</f>
        <v>3</v>
      </c>
      <c r="X9" s="18">
        <v>20</v>
      </c>
      <c r="Y9" s="43">
        <v>60</v>
      </c>
      <c r="Z9" s="160"/>
      <c r="AA9" s="160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36" customHeight="1">
      <c r="A10" s="24">
        <v>3</v>
      </c>
      <c r="B10" s="25" t="s">
        <v>20</v>
      </c>
      <c r="C10" s="70">
        <v>95</v>
      </c>
      <c r="D10" s="70"/>
      <c r="E10" s="574">
        <f t="shared" si="0"/>
        <v>0</v>
      </c>
      <c r="F10" s="70"/>
      <c r="G10" s="70"/>
      <c r="H10" s="70"/>
      <c r="I10" s="70">
        <f t="shared" si="1"/>
        <v>0</v>
      </c>
      <c r="J10" s="70"/>
      <c r="K10" s="510" t="e">
        <f aca="true" t="shared" si="4" ref="K10:K19">J10/F10*100</f>
        <v>#DIV/0!</v>
      </c>
      <c r="L10" s="70"/>
      <c r="M10" s="574" t="e">
        <f aca="true" t="shared" si="5" ref="M10:M19">L10/G10*100</f>
        <v>#DIV/0!</v>
      </c>
      <c r="N10" s="576"/>
      <c r="O10" s="18" t="e">
        <f aca="true" t="shared" si="6" ref="O10:O19">N10/H10*100</f>
        <v>#DIV/0!</v>
      </c>
      <c r="P10" s="571">
        <f t="shared" si="2"/>
        <v>0</v>
      </c>
      <c r="Q10" s="70"/>
      <c r="R10" s="18" t="e">
        <f aca="true" t="shared" si="7" ref="R10:R19">Q10/J10*100</f>
        <v>#DIV/0!</v>
      </c>
      <c r="S10" s="577"/>
      <c r="T10" s="18" t="e">
        <f aca="true" t="shared" si="8" ref="T10:T19">S10/L10*100</f>
        <v>#DIV/0!</v>
      </c>
      <c r="U10" s="577"/>
      <c r="V10" s="18" t="e">
        <f aca="true" t="shared" si="9" ref="V10:V19">U10/N10*100</f>
        <v>#DIV/0!</v>
      </c>
      <c r="W10" s="571">
        <f t="shared" si="3"/>
        <v>0</v>
      </c>
      <c r="X10" s="18"/>
      <c r="Y10" s="22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7"/>
      <c r="IV10" s="27"/>
    </row>
    <row r="11" spans="1:256" ht="39" customHeight="1">
      <c r="A11" s="20">
        <v>4</v>
      </c>
      <c r="B11" s="21" t="s">
        <v>21</v>
      </c>
      <c r="C11" s="56">
        <v>97</v>
      </c>
      <c r="D11" s="56">
        <v>92</v>
      </c>
      <c r="E11" s="574">
        <f t="shared" si="0"/>
        <v>94.84536082474226</v>
      </c>
      <c r="F11" s="56">
        <v>1170</v>
      </c>
      <c r="G11" s="56">
        <v>107</v>
      </c>
      <c r="H11" s="56">
        <v>195</v>
      </c>
      <c r="I11" s="70">
        <f t="shared" si="1"/>
        <v>1472</v>
      </c>
      <c r="J11" s="56">
        <v>582</v>
      </c>
      <c r="K11" s="510">
        <f t="shared" si="4"/>
        <v>49.743589743589745</v>
      </c>
      <c r="L11" s="56">
        <v>43</v>
      </c>
      <c r="M11" s="574">
        <f t="shared" si="5"/>
        <v>40.18691588785047</v>
      </c>
      <c r="N11" s="65">
        <v>44</v>
      </c>
      <c r="O11" s="18">
        <f t="shared" si="6"/>
        <v>22.564102564102566</v>
      </c>
      <c r="P11" s="571">
        <f t="shared" si="2"/>
        <v>669</v>
      </c>
      <c r="Q11" s="56">
        <v>29</v>
      </c>
      <c r="R11" s="18">
        <f t="shared" si="7"/>
        <v>4.982817869415808</v>
      </c>
      <c r="S11" s="56">
        <v>4</v>
      </c>
      <c r="T11" s="18">
        <f t="shared" si="8"/>
        <v>9.30232558139535</v>
      </c>
      <c r="U11" s="56">
        <v>2</v>
      </c>
      <c r="V11" s="18">
        <f t="shared" si="9"/>
        <v>4.545454545454546</v>
      </c>
      <c r="W11" s="571">
        <f t="shared" si="3"/>
        <v>35</v>
      </c>
      <c r="X11" s="42">
        <v>0</v>
      </c>
      <c r="Y11" s="43">
        <v>0</v>
      </c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9"/>
      <c r="IV11" s="29"/>
    </row>
    <row r="12" spans="1:95" ht="46.5" customHeight="1">
      <c r="A12" s="30">
        <v>5</v>
      </c>
      <c r="B12" s="25" t="s">
        <v>22</v>
      </c>
      <c r="C12" s="31">
        <v>92</v>
      </c>
      <c r="D12" s="31">
        <v>57</v>
      </c>
      <c r="E12" s="574">
        <v>61.95652173913043</v>
      </c>
      <c r="F12" s="31">
        <v>702</v>
      </c>
      <c r="G12" s="31">
        <v>43</v>
      </c>
      <c r="H12" s="31">
        <v>35</v>
      </c>
      <c r="I12" s="70">
        <v>780</v>
      </c>
      <c r="J12" s="31">
        <v>252</v>
      </c>
      <c r="K12" s="510">
        <v>35.8974358974359</v>
      </c>
      <c r="L12" s="31">
        <v>3</v>
      </c>
      <c r="M12" s="574">
        <v>6.976744186046512</v>
      </c>
      <c r="N12" s="31">
        <v>4</v>
      </c>
      <c r="O12" s="18">
        <v>0.5128205128205128</v>
      </c>
      <c r="P12" s="571">
        <v>259</v>
      </c>
      <c r="Q12" s="31">
        <v>1</v>
      </c>
      <c r="R12" s="18">
        <v>0.3968253968253968</v>
      </c>
      <c r="S12" s="31"/>
      <c r="T12" s="18">
        <v>0</v>
      </c>
      <c r="U12" s="31"/>
      <c r="V12" s="18">
        <v>0</v>
      </c>
      <c r="W12" s="571">
        <v>1</v>
      </c>
      <c r="X12" s="578">
        <v>10</v>
      </c>
      <c r="Y12" s="2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256" ht="32.25" customHeight="1">
      <c r="A13" s="20">
        <v>6</v>
      </c>
      <c r="B13" s="161" t="s">
        <v>23</v>
      </c>
      <c r="C13" s="72">
        <v>107</v>
      </c>
      <c r="D13" s="72">
        <v>46</v>
      </c>
      <c r="E13" s="574">
        <v>42.99065420560748</v>
      </c>
      <c r="F13" s="72">
        <v>2013</v>
      </c>
      <c r="G13" s="72">
        <v>115</v>
      </c>
      <c r="H13" s="72">
        <v>194</v>
      </c>
      <c r="I13" s="70">
        <v>2322</v>
      </c>
      <c r="J13" s="72">
        <v>218</v>
      </c>
      <c r="K13" s="510">
        <v>10.829607550919027</v>
      </c>
      <c r="L13" s="73">
        <v>20</v>
      </c>
      <c r="M13" s="574">
        <v>17.391304347826086</v>
      </c>
      <c r="N13" s="73">
        <v>17</v>
      </c>
      <c r="O13" s="18">
        <v>8.762886597938143</v>
      </c>
      <c r="P13" s="571">
        <v>238</v>
      </c>
      <c r="Q13" s="73">
        <v>1</v>
      </c>
      <c r="R13" s="18">
        <v>0.45871559633027525</v>
      </c>
      <c r="S13" s="56">
        <v>1</v>
      </c>
      <c r="T13" s="18">
        <v>5</v>
      </c>
      <c r="U13" s="56">
        <v>0</v>
      </c>
      <c r="V13" s="18">
        <v>0</v>
      </c>
      <c r="W13" s="571">
        <v>2</v>
      </c>
      <c r="X13" s="18">
        <v>0</v>
      </c>
      <c r="Y13" s="43">
        <v>0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33"/>
      <c r="IV13" s="33"/>
    </row>
    <row r="14" spans="1:95" ht="33" customHeight="1">
      <c r="A14" s="20">
        <v>7</v>
      </c>
      <c r="B14" s="161" t="s">
        <v>24</v>
      </c>
      <c r="C14" s="72">
        <v>67</v>
      </c>
      <c r="D14" s="72">
        <v>48</v>
      </c>
      <c r="E14" s="574">
        <f t="shared" si="0"/>
        <v>71.64179104477611</v>
      </c>
      <c r="F14" s="56">
        <v>1675</v>
      </c>
      <c r="G14" s="56">
        <v>266</v>
      </c>
      <c r="H14" s="56">
        <v>310</v>
      </c>
      <c r="I14" s="70">
        <f t="shared" si="1"/>
        <v>2251</v>
      </c>
      <c r="J14" s="56">
        <v>467</v>
      </c>
      <c r="K14" s="510">
        <f t="shared" si="4"/>
        <v>27.880597014925375</v>
      </c>
      <c r="L14" s="56">
        <v>64</v>
      </c>
      <c r="M14" s="574">
        <f t="shared" si="5"/>
        <v>24.06015037593985</v>
      </c>
      <c r="N14" s="56">
        <v>23</v>
      </c>
      <c r="O14" s="18">
        <f t="shared" si="6"/>
        <v>7.419354838709677</v>
      </c>
      <c r="P14" s="571">
        <f t="shared" si="2"/>
        <v>554</v>
      </c>
      <c r="Q14" s="56">
        <v>1</v>
      </c>
      <c r="R14" s="18">
        <f t="shared" si="7"/>
        <v>0.21413276231263384</v>
      </c>
      <c r="S14" s="56">
        <v>0</v>
      </c>
      <c r="T14" s="18"/>
      <c r="U14" s="56">
        <v>0</v>
      </c>
      <c r="V14" s="18">
        <v>0</v>
      </c>
      <c r="W14" s="571">
        <f t="shared" si="3"/>
        <v>1</v>
      </c>
      <c r="X14" s="18">
        <v>0</v>
      </c>
      <c r="Y14" s="22">
        <v>0</v>
      </c>
      <c r="Z14" s="2"/>
      <c r="AA14" s="2"/>
      <c r="AB14" s="2"/>
      <c r="AC14" s="28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27" ht="33" customHeight="1">
      <c r="A15" s="20">
        <v>8</v>
      </c>
      <c r="B15" s="25" t="s">
        <v>25</v>
      </c>
      <c r="C15" s="70">
        <v>79</v>
      </c>
      <c r="D15" s="70">
        <v>72</v>
      </c>
      <c r="E15" s="574">
        <f t="shared" si="0"/>
        <v>91.13924050632912</v>
      </c>
      <c r="F15" s="70">
        <v>979</v>
      </c>
      <c r="G15" s="70">
        <v>85</v>
      </c>
      <c r="H15" s="70">
        <v>193</v>
      </c>
      <c r="I15" s="70">
        <f t="shared" si="1"/>
        <v>1257</v>
      </c>
      <c r="J15" s="70">
        <v>447</v>
      </c>
      <c r="K15" s="510">
        <f t="shared" si="4"/>
        <v>45.658835546476</v>
      </c>
      <c r="L15" s="70">
        <v>38</v>
      </c>
      <c r="M15" s="574">
        <f t="shared" si="5"/>
        <v>44.70588235294118</v>
      </c>
      <c r="N15" s="70">
        <v>29</v>
      </c>
      <c r="O15" s="18">
        <f t="shared" si="6"/>
        <v>15.025906735751295</v>
      </c>
      <c r="P15" s="571">
        <f t="shared" si="2"/>
        <v>514</v>
      </c>
      <c r="Q15" s="70">
        <v>4</v>
      </c>
      <c r="R15" s="18">
        <f t="shared" si="7"/>
        <v>0.8948545861297539</v>
      </c>
      <c r="S15" s="70">
        <v>0</v>
      </c>
      <c r="T15" s="18">
        <v>0</v>
      </c>
      <c r="U15" s="70">
        <v>0</v>
      </c>
      <c r="V15" s="18">
        <v>0</v>
      </c>
      <c r="W15" s="571">
        <f t="shared" si="3"/>
        <v>4</v>
      </c>
      <c r="X15" s="18">
        <v>0</v>
      </c>
      <c r="Y15" s="22">
        <v>20000</v>
      </c>
      <c r="Z15" s="2"/>
      <c r="AA15" s="2"/>
    </row>
    <row r="16" spans="1:27" ht="29.25" customHeight="1">
      <c r="A16" s="30">
        <v>9</v>
      </c>
      <c r="B16" s="657" t="s">
        <v>26</v>
      </c>
      <c r="C16" s="531">
        <v>72</v>
      </c>
      <c r="D16" s="658">
        <v>43</v>
      </c>
      <c r="E16" s="581">
        <f t="shared" si="0"/>
        <v>59.72222222222222</v>
      </c>
      <c r="F16" s="69"/>
      <c r="G16" s="69"/>
      <c r="H16" s="69"/>
      <c r="I16" s="531">
        <v>519</v>
      </c>
      <c r="J16" s="69"/>
      <c r="K16" s="533" t="e">
        <f t="shared" si="4"/>
        <v>#DIV/0!</v>
      </c>
      <c r="L16" s="69"/>
      <c r="M16" s="581" t="e">
        <f t="shared" si="5"/>
        <v>#DIV/0!</v>
      </c>
      <c r="N16" s="658"/>
      <c r="O16" s="582" t="e">
        <f t="shared" si="6"/>
        <v>#DIV/0!</v>
      </c>
      <c r="P16" s="659">
        <v>436</v>
      </c>
      <c r="Q16" s="69"/>
      <c r="R16" s="582" t="e">
        <f t="shared" si="7"/>
        <v>#DIV/0!</v>
      </c>
      <c r="S16" s="69"/>
      <c r="T16" s="582" t="e">
        <f t="shared" si="8"/>
        <v>#DIV/0!</v>
      </c>
      <c r="U16" s="658"/>
      <c r="V16" s="582" t="e">
        <f t="shared" si="9"/>
        <v>#DIV/0!</v>
      </c>
      <c r="W16" s="659">
        <f t="shared" si="3"/>
        <v>0</v>
      </c>
      <c r="X16" s="582">
        <v>0</v>
      </c>
      <c r="Y16" s="584">
        <v>0</v>
      </c>
      <c r="Z16" s="2"/>
      <c r="AA16" s="2"/>
    </row>
    <row r="17" spans="1:27" ht="24.75" customHeight="1">
      <c r="A17" s="24">
        <v>10</v>
      </c>
      <c r="B17" s="21" t="s">
        <v>27</v>
      </c>
      <c r="C17" s="70">
        <v>29</v>
      </c>
      <c r="D17" s="70">
        <v>21</v>
      </c>
      <c r="E17" s="574">
        <f t="shared" si="0"/>
        <v>72.41379310344827</v>
      </c>
      <c r="F17" s="70">
        <v>400</v>
      </c>
      <c r="G17" s="70">
        <v>39</v>
      </c>
      <c r="H17" s="70">
        <v>31</v>
      </c>
      <c r="I17" s="70">
        <f t="shared" si="1"/>
        <v>470</v>
      </c>
      <c r="J17" s="70">
        <v>101</v>
      </c>
      <c r="K17" s="510">
        <v>25.25</v>
      </c>
      <c r="L17" s="70">
        <v>13</v>
      </c>
      <c r="M17" s="574">
        <v>33.33333333333333</v>
      </c>
      <c r="N17" s="70">
        <v>9</v>
      </c>
      <c r="O17" s="18">
        <f t="shared" si="6"/>
        <v>29.03225806451613</v>
      </c>
      <c r="P17" s="19">
        <v>123</v>
      </c>
      <c r="Q17" s="70">
        <v>0</v>
      </c>
      <c r="R17" s="18">
        <f t="shared" si="7"/>
        <v>0</v>
      </c>
      <c r="S17" s="70">
        <v>0</v>
      </c>
      <c r="T17" s="18">
        <f t="shared" si="8"/>
        <v>0</v>
      </c>
      <c r="U17" s="70">
        <v>0</v>
      </c>
      <c r="V17" s="18">
        <f t="shared" si="9"/>
        <v>0</v>
      </c>
      <c r="W17" s="19">
        <f t="shared" si="3"/>
        <v>0</v>
      </c>
      <c r="X17" s="18">
        <v>0</v>
      </c>
      <c r="Y17" s="22">
        <v>0</v>
      </c>
      <c r="Z17" s="2"/>
      <c r="AA17" s="2"/>
    </row>
    <row r="18" spans="1:27" ht="36.75" customHeight="1" thickBot="1">
      <c r="A18" s="660">
        <v>11</v>
      </c>
      <c r="B18" s="661" t="s">
        <v>28</v>
      </c>
      <c r="C18" s="662">
        <v>62</v>
      </c>
      <c r="D18" s="663">
        <v>62</v>
      </c>
      <c r="E18" s="664">
        <f t="shared" si="0"/>
        <v>100</v>
      </c>
      <c r="F18" s="663">
        <v>979</v>
      </c>
      <c r="G18" s="663">
        <v>92</v>
      </c>
      <c r="H18" s="663">
        <v>83</v>
      </c>
      <c r="I18" s="662">
        <v>1154</v>
      </c>
      <c r="J18" s="663">
        <v>470</v>
      </c>
      <c r="K18" s="665">
        <f t="shared" si="4"/>
        <v>48.008171603677226</v>
      </c>
      <c r="L18" s="663">
        <v>42</v>
      </c>
      <c r="M18" s="664">
        <f t="shared" si="5"/>
        <v>45.65217391304348</v>
      </c>
      <c r="N18" s="663">
        <v>45</v>
      </c>
      <c r="O18" s="666">
        <f t="shared" si="6"/>
        <v>54.21686746987952</v>
      </c>
      <c r="P18" s="659">
        <f t="shared" si="2"/>
        <v>557</v>
      </c>
      <c r="Q18" s="663">
        <v>42</v>
      </c>
      <c r="R18" s="666">
        <f t="shared" si="7"/>
        <v>8.936170212765958</v>
      </c>
      <c r="S18" s="663">
        <v>3</v>
      </c>
      <c r="T18" s="666">
        <f t="shared" si="8"/>
        <v>7.142857142857142</v>
      </c>
      <c r="U18" s="663">
        <v>0</v>
      </c>
      <c r="V18" s="666">
        <f t="shared" si="9"/>
        <v>0</v>
      </c>
      <c r="W18" s="659">
        <f t="shared" si="3"/>
        <v>45</v>
      </c>
      <c r="X18" s="667">
        <v>110</v>
      </c>
      <c r="Y18" s="668">
        <v>230</v>
      </c>
      <c r="Z18" s="2"/>
      <c r="AA18" s="2"/>
    </row>
    <row r="19" spans="1:256" ht="25.5" customHeight="1" thickBot="1">
      <c r="A19" s="919" t="s">
        <v>13</v>
      </c>
      <c r="B19" s="920"/>
      <c r="C19" s="648">
        <f>SUM(C8:C18)</f>
        <v>815</v>
      </c>
      <c r="D19" s="648">
        <f>SUM(D8:D18)</f>
        <v>523</v>
      </c>
      <c r="E19" s="247">
        <f t="shared" si="0"/>
        <v>64.1717791411043</v>
      </c>
      <c r="F19" s="648">
        <f>SUM(F8:F18)</f>
        <v>17071</v>
      </c>
      <c r="G19" s="648">
        <f>SUM(G8:G18)</f>
        <v>2386</v>
      </c>
      <c r="H19" s="648">
        <f>SUM(H8:H18)</f>
        <v>3960</v>
      </c>
      <c r="I19" s="648">
        <f t="shared" si="1"/>
        <v>23417</v>
      </c>
      <c r="J19" s="648">
        <f>SUM(J8:J18)</f>
        <v>11525</v>
      </c>
      <c r="K19" s="248">
        <f t="shared" si="4"/>
        <v>67.51215511686486</v>
      </c>
      <c r="L19" s="648">
        <f>SUM(L8:L18)</f>
        <v>1854</v>
      </c>
      <c r="M19" s="247">
        <f t="shared" si="5"/>
        <v>77.70326906957251</v>
      </c>
      <c r="N19" s="648">
        <f>SUM(N8:N18)</f>
        <v>3014</v>
      </c>
      <c r="O19" s="249">
        <f t="shared" si="6"/>
        <v>76.11111111111111</v>
      </c>
      <c r="P19" s="249">
        <f t="shared" si="2"/>
        <v>16393</v>
      </c>
      <c r="Q19" s="648">
        <f>SUM(Q8:Q18)</f>
        <v>234</v>
      </c>
      <c r="R19" s="249">
        <f t="shared" si="7"/>
        <v>2.0303687635574836</v>
      </c>
      <c r="S19" s="648">
        <f>SUM(S8:S18)</f>
        <v>43</v>
      </c>
      <c r="T19" s="249">
        <f t="shared" si="8"/>
        <v>2.319309600862999</v>
      </c>
      <c r="U19" s="648">
        <f>SUM(U8:U18)</f>
        <v>62</v>
      </c>
      <c r="V19" s="249">
        <f t="shared" si="9"/>
        <v>2.05706702057067</v>
      </c>
      <c r="W19" s="249">
        <f t="shared" si="3"/>
        <v>339</v>
      </c>
      <c r="X19" s="249">
        <f>SUM(X8:X18)</f>
        <v>1997</v>
      </c>
      <c r="Y19" s="326">
        <f>SUM(Y8:Y18)</f>
        <v>25663</v>
      </c>
      <c r="Z19" s="36"/>
      <c r="AA19" s="36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5"/>
      <c r="IV19" s="35"/>
    </row>
    <row r="20" spans="1:26" ht="23.25" customHeight="1">
      <c r="A20" s="82"/>
      <c r="B20" s="179"/>
      <c r="C20" s="179"/>
      <c r="D20" s="179"/>
      <c r="E20" s="546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547"/>
      <c r="Y20" s="547"/>
      <c r="Z20" s="80"/>
    </row>
    <row r="21" spans="1:26" ht="16.5">
      <c r="A21" s="2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80"/>
    </row>
    <row r="22" spans="1:26" ht="16.5">
      <c r="A22" s="2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2"/>
    </row>
    <row r="23" spans="8:12" ht="15">
      <c r="H23" s="2"/>
      <c r="I23" s="2"/>
      <c r="J23" s="80"/>
      <c r="K23" s="80"/>
      <c r="L23" s="2"/>
    </row>
    <row r="24" spans="8:12" ht="15">
      <c r="H24" s="2"/>
      <c r="I24" s="2"/>
      <c r="J24" s="80"/>
      <c r="K24" s="80"/>
      <c r="L24" s="2"/>
    </row>
    <row r="25" spans="8:12" ht="15">
      <c r="H25" s="2"/>
      <c r="I25" s="2"/>
      <c r="J25" s="80"/>
      <c r="K25" s="80"/>
      <c r="L25" s="2"/>
    </row>
    <row r="26" spans="8:12" ht="15">
      <c r="H26" s="2"/>
      <c r="I26" s="2"/>
      <c r="J26" s="80"/>
      <c r="K26" s="80"/>
      <c r="L26" s="2"/>
    </row>
    <row r="27" spans="8:12" ht="14.25">
      <c r="H27" s="2"/>
      <c r="I27" s="2"/>
      <c r="J27" s="2"/>
      <c r="K27" s="2"/>
      <c r="L27" s="2"/>
    </row>
  </sheetData>
  <sheetProtection/>
  <mergeCells count="26">
    <mergeCell ref="A1:Y1"/>
    <mergeCell ref="A2:Y2"/>
    <mergeCell ref="A3:Y3"/>
    <mergeCell ref="A4:A6"/>
    <mergeCell ref="B4:B6"/>
    <mergeCell ref="C4:C6"/>
    <mergeCell ref="D4:E5"/>
    <mergeCell ref="F4:I4"/>
    <mergeCell ref="J4:P4"/>
    <mergeCell ref="Q4:W4"/>
    <mergeCell ref="X4:Y4"/>
    <mergeCell ref="F5:F6"/>
    <mergeCell ref="G5:G6"/>
    <mergeCell ref="H5:H6"/>
    <mergeCell ref="I5:I6"/>
    <mergeCell ref="J5:K5"/>
    <mergeCell ref="L5:M5"/>
    <mergeCell ref="N5:O5"/>
    <mergeCell ref="P5:P6"/>
    <mergeCell ref="Q5:R5"/>
    <mergeCell ref="S5:T5"/>
    <mergeCell ref="U5:V5"/>
    <mergeCell ref="W5:W6"/>
    <mergeCell ref="X5:X6"/>
    <mergeCell ref="Y5:Y6"/>
    <mergeCell ref="A19:B1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6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140625" style="1" customWidth="1"/>
    <col min="2" max="2" width="13.28125" style="37" customWidth="1"/>
    <col min="3" max="3" width="6.00390625" style="37" customWidth="1"/>
    <col min="4" max="4" width="5.7109375" style="37" customWidth="1"/>
    <col min="5" max="5" width="6.8515625" style="37" customWidth="1"/>
    <col min="6" max="6" width="6.8515625" style="1" customWidth="1"/>
    <col min="7" max="7" width="6.28125" style="1" customWidth="1"/>
    <col min="8" max="8" width="6.140625" style="1" customWidth="1"/>
    <col min="9" max="9" width="6.8515625" style="1" customWidth="1"/>
    <col min="10" max="10" width="7.421875" style="1" customWidth="1"/>
    <col min="11" max="11" width="6.7109375" style="1" customWidth="1"/>
    <col min="12" max="12" width="7.8515625" style="1" customWidth="1"/>
    <col min="13" max="15" width="6.8515625" style="1" customWidth="1"/>
    <col min="16" max="16" width="7.7109375" style="1" customWidth="1"/>
    <col min="17" max="17" width="6.8515625" style="1" customWidth="1"/>
    <col min="18" max="18" width="6.7109375" style="1" customWidth="1"/>
    <col min="19" max="19" width="7.28125" style="1" customWidth="1"/>
    <col min="20" max="20" width="6.00390625" style="1" customWidth="1"/>
    <col min="21" max="21" width="6.57421875" style="1" customWidth="1"/>
    <col min="22" max="22" width="6.140625" style="1" customWidth="1"/>
    <col min="23" max="23" width="6.8515625" style="1" customWidth="1"/>
    <col min="24" max="24" width="7.7109375" style="1" customWidth="1"/>
    <col min="25" max="25" width="7.57421875" style="1" customWidth="1"/>
    <col min="26" max="26" width="11.140625" style="1" customWidth="1"/>
    <col min="27" max="95" width="9.140625" style="1" customWidth="1"/>
    <col min="96" max="254" width="9.140625" style="2" customWidth="1"/>
    <col min="255" max="16384" width="9.140625" style="1" customWidth="1"/>
  </cols>
  <sheetData>
    <row r="1" spans="1:29" ht="18.75" customHeight="1">
      <c r="A1" s="1143" t="s">
        <v>0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  <c r="L1" s="1143"/>
      <c r="M1" s="1143"/>
      <c r="N1" s="1143"/>
      <c r="O1" s="1143"/>
      <c r="P1" s="1143"/>
      <c r="Q1" s="1143"/>
      <c r="R1" s="1143"/>
      <c r="S1" s="1143"/>
      <c r="T1" s="1143"/>
      <c r="U1" s="1143"/>
      <c r="V1" s="1143"/>
      <c r="W1" s="1143"/>
      <c r="X1" s="1143"/>
      <c r="Y1" s="1143"/>
      <c r="Z1" s="86"/>
      <c r="AA1" s="86"/>
      <c r="AB1" s="86"/>
      <c r="AC1" s="86"/>
    </row>
    <row r="2" spans="1:254" s="3" customFormat="1" ht="35.25" customHeight="1">
      <c r="A2" s="1144" t="s">
        <v>108</v>
      </c>
      <c r="B2" s="1144"/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1144"/>
      <c r="O2" s="1144"/>
      <c r="P2" s="1144"/>
      <c r="Q2" s="1144"/>
      <c r="R2" s="1144"/>
      <c r="S2" s="1144"/>
      <c r="T2" s="1144"/>
      <c r="U2" s="1144"/>
      <c r="V2" s="1144"/>
      <c r="W2" s="1144"/>
      <c r="X2" s="1144"/>
      <c r="Y2" s="1144"/>
      <c r="Z2" s="87"/>
      <c r="AA2" s="88"/>
      <c r="AB2" s="88"/>
      <c r="AC2" s="88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9" ht="25.5" customHeight="1" hidden="1">
      <c r="A3" s="89"/>
      <c r="B3" s="90"/>
      <c r="C3" s="90"/>
      <c r="D3" s="90"/>
      <c r="E3" s="90"/>
      <c r="F3" s="90"/>
      <c r="G3" s="90"/>
      <c r="H3" s="90"/>
      <c r="I3" s="90"/>
      <c r="J3" s="90"/>
      <c r="K3" s="87"/>
      <c r="L3" s="90"/>
      <c r="M3" s="90"/>
      <c r="N3" s="90"/>
      <c r="O3" s="90"/>
      <c r="P3" s="90"/>
      <c r="Q3" s="90"/>
      <c r="R3" s="90"/>
      <c r="S3" s="90"/>
      <c r="T3" s="89"/>
      <c r="U3" s="89"/>
      <c r="V3" s="89"/>
      <c r="W3" s="89"/>
      <c r="X3" s="89"/>
      <c r="Y3" s="89"/>
      <c r="Z3" s="91"/>
      <c r="AA3" s="91"/>
      <c r="AB3" s="86"/>
      <c r="AC3" s="86"/>
    </row>
    <row r="4" spans="1:29" ht="24" customHeight="1" thickBot="1">
      <c r="A4" s="1145" t="s">
        <v>109</v>
      </c>
      <c r="B4" s="1145"/>
      <c r="C4" s="1145"/>
      <c r="D4" s="1145"/>
      <c r="E4" s="1145"/>
      <c r="F4" s="1145"/>
      <c r="G4" s="1145"/>
      <c r="H4" s="1145"/>
      <c r="I4" s="1145"/>
      <c r="J4" s="1145"/>
      <c r="K4" s="1145"/>
      <c r="L4" s="1145"/>
      <c r="M4" s="1145"/>
      <c r="N4" s="1145"/>
      <c r="O4" s="1145"/>
      <c r="P4" s="1145"/>
      <c r="Q4" s="1145"/>
      <c r="R4" s="1145"/>
      <c r="S4" s="1145"/>
      <c r="T4" s="1145"/>
      <c r="U4" s="1145"/>
      <c r="V4" s="1145"/>
      <c r="W4" s="1145"/>
      <c r="X4" s="1145"/>
      <c r="Y4" s="1145"/>
      <c r="Z4" s="91"/>
      <c r="AA4" s="91"/>
      <c r="AB4" s="91"/>
      <c r="AC4" s="92"/>
    </row>
    <row r="5" spans="1:254" s="88" customFormat="1" ht="64.5" customHeight="1" thickBot="1">
      <c r="A5" s="1146" t="s">
        <v>2</v>
      </c>
      <c r="B5" s="1149" t="s">
        <v>110</v>
      </c>
      <c r="C5" s="1152" t="s">
        <v>4</v>
      </c>
      <c r="D5" s="1153" t="s">
        <v>5</v>
      </c>
      <c r="E5" s="1153"/>
      <c r="F5" s="1155" t="s">
        <v>6</v>
      </c>
      <c r="G5" s="1155"/>
      <c r="H5" s="1155"/>
      <c r="I5" s="1155"/>
      <c r="J5" s="1156" t="s">
        <v>7</v>
      </c>
      <c r="K5" s="1156"/>
      <c r="L5" s="1156"/>
      <c r="M5" s="1156"/>
      <c r="N5" s="1156"/>
      <c r="O5" s="1156"/>
      <c r="P5" s="1156"/>
      <c r="Q5" s="1157" t="s">
        <v>8</v>
      </c>
      <c r="R5" s="1157"/>
      <c r="S5" s="1157"/>
      <c r="T5" s="1157"/>
      <c r="U5" s="1157"/>
      <c r="V5" s="1157"/>
      <c r="W5" s="1158"/>
      <c r="X5" s="1136" t="s">
        <v>111</v>
      </c>
      <c r="Y5" s="1137"/>
      <c r="Z5" s="91"/>
      <c r="AA5" s="91"/>
      <c r="AB5" s="91"/>
      <c r="AC5" s="92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</row>
    <row r="6" spans="1:254" s="88" customFormat="1" ht="39.75" customHeight="1">
      <c r="A6" s="1147"/>
      <c r="B6" s="1150"/>
      <c r="C6" s="1139"/>
      <c r="D6" s="1154"/>
      <c r="E6" s="1154"/>
      <c r="F6" s="1126" t="s">
        <v>10</v>
      </c>
      <c r="G6" s="1126" t="s">
        <v>11</v>
      </c>
      <c r="H6" s="1139" t="s">
        <v>12</v>
      </c>
      <c r="I6" s="1141" t="s">
        <v>13</v>
      </c>
      <c r="J6" s="1126" t="s">
        <v>10</v>
      </c>
      <c r="K6" s="1126"/>
      <c r="L6" s="1126" t="s">
        <v>11</v>
      </c>
      <c r="M6" s="1126"/>
      <c r="N6" s="1126" t="s">
        <v>12</v>
      </c>
      <c r="O6" s="1126"/>
      <c r="P6" s="1141" t="s">
        <v>13</v>
      </c>
      <c r="Q6" s="1126" t="s">
        <v>10</v>
      </c>
      <c r="R6" s="1126"/>
      <c r="S6" s="1126" t="s">
        <v>11</v>
      </c>
      <c r="T6" s="1126"/>
      <c r="U6" s="1127" t="s">
        <v>12</v>
      </c>
      <c r="V6" s="1127"/>
      <c r="W6" s="1128" t="s">
        <v>13</v>
      </c>
      <c r="X6" s="1130" t="s">
        <v>14</v>
      </c>
      <c r="Y6" s="1132" t="s">
        <v>15</v>
      </c>
      <c r="Z6" s="91"/>
      <c r="AA6" s="91"/>
      <c r="AB6" s="91"/>
      <c r="AC6" s="92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</row>
    <row r="7" spans="1:254" s="88" customFormat="1" ht="39.75" customHeight="1" thickBot="1">
      <c r="A7" s="1148"/>
      <c r="B7" s="1151"/>
      <c r="C7" s="1140"/>
      <c r="D7" s="93" t="s">
        <v>16</v>
      </c>
      <c r="E7" s="94" t="s">
        <v>17</v>
      </c>
      <c r="F7" s="1138"/>
      <c r="G7" s="1138"/>
      <c r="H7" s="1140"/>
      <c r="I7" s="1142"/>
      <c r="J7" s="93" t="s">
        <v>16</v>
      </c>
      <c r="K7" s="95" t="s">
        <v>17</v>
      </c>
      <c r="L7" s="93" t="s">
        <v>16</v>
      </c>
      <c r="M7" s="96" t="s">
        <v>17</v>
      </c>
      <c r="N7" s="93" t="s">
        <v>16</v>
      </c>
      <c r="O7" s="95" t="s">
        <v>17</v>
      </c>
      <c r="P7" s="1142"/>
      <c r="Q7" s="93" t="s">
        <v>16</v>
      </c>
      <c r="R7" s="96" t="s">
        <v>17</v>
      </c>
      <c r="S7" s="93" t="s">
        <v>16</v>
      </c>
      <c r="T7" s="95" t="s">
        <v>17</v>
      </c>
      <c r="U7" s="93" t="s">
        <v>16</v>
      </c>
      <c r="V7" s="95" t="s">
        <v>17</v>
      </c>
      <c r="W7" s="1129"/>
      <c r="X7" s="1131"/>
      <c r="Y7" s="1133"/>
      <c r="Z7" s="91"/>
      <c r="AA7" s="91"/>
      <c r="AB7" s="91"/>
      <c r="AC7" s="92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</row>
    <row r="8" spans="1:254" s="102" customFormat="1" ht="18.75" customHeight="1">
      <c r="A8" s="97">
        <v>1</v>
      </c>
      <c r="B8" s="98">
        <v>2</v>
      </c>
      <c r="C8" s="99">
        <v>3</v>
      </c>
      <c r="D8" s="99">
        <v>4</v>
      </c>
      <c r="E8" s="99">
        <v>5</v>
      </c>
      <c r="F8" s="99">
        <v>6</v>
      </c>
      <c r="G8" s="99">
        <v>7</v>
      </c>
      <c r="H8" s="99">
        <v>8</v>
      </c>
      <c r="I8" s="99">
        <v>9</v>
      </c>
      <c r="J8" s="99">
        <v>10</v>
      </c>
      <c r="K8" s="99">
        <v>11</v>
      </c>
      <c r="L8" s="99">
        <v>12</v>
      </c>
      <c r="M8" s="99">
        <v>13</v>
      </c>
      <c r="N8" s="99">
        <v>14</v>
      </c>
      <c r="O8" s="99">
        <v>15</v>
      </c>
      <c r="P8" s="99">
        <v>16</v>
      </c>
      <c r="Q8" s="99">
        <v>17</v>
      </c>
      <c r="R8" s="99">
        <v>18</v>
      </c>
      <c r="S8" s="99">
        <v>19</v>
      </c>
      <c r="T8" s="99">
        <v>20</v>
      </c>
      <c r="U8" s="99">
        <v>21</v>
      </c>
      <c r="V8" s="99">
        <v>22</v>
      </c>
      <c r="W8" s="99">
        <v>23</v>
      </c>
      <c r="X8" s="99">
        <v>24</v>
      </c>
      <c r="Y8" s="100">
        <v>25</v>
      </c>
      <c r="Z8" s="91"/>
      <c r="AA8" s="91"/>
      <c r="AB8" s="91"/>
      <c r="AC8" s="92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</row>
    <row r="9" spans="1:254" s="102" customFormat="1" ht="21" customHeight="1">
      <c r="A9" s="103">
        <v>1</v>
      </c>
      <c r="B9" s="104" t="s">
        <v>112</v>
      </c>
      <c r="C9" s="103">
        <v>1</v>
      </c>
      <c r="D9" s="103">
        <v>1</v>
      </c>
      <c r="E9" s="105">
        <v>100</v>
      </c>
      <c r="F9" s="103">
        <v>330</v>
      </c>
      <c r="G9" s="103">
        <v>51</v>
      </c>
      <c r="H9" s="103">
        <v>115</v>
      </c>
      <c r="I9" s="106">
        <v>496</v>
      </c>
      <c r="J9" s="103">
        <v>2</v>
      </c>
      <c r="K9" s="107" t="s">
        <v>113</v>
      </c>
      <c r="L9" s="103">
        <v>0</v>
      </c>
      <c r="M9" s="107"/>
      <c r="N9" s="103">
        <v>0</v>
      </c>
      <c r="O9" s="107"/>
      <c r="P9" s="106">
        <v>2</v>
      </c>
      <c r="Q9" s="103">
        <v>2</v>
      </c>
      <c r="R9" s="107">
        <v>100</v>
      </c>
      <c r="S9" s="103">
        <v>0</v>
      </c>
      <c r="T9" s="107"/>
      <c r="U9" s="103">
        <v>0</v>
      </c>
      <c r="V9" s="107"/>
      <c r="W9" s="106">
        <v>2</v>
      </c>
      <c r="X9" s="108" t="s">
        <v>30</v>
      </c>
      <c r="Y9" s="103" t="s">
        <v>114</v>
      </c>
      <c r="Z9" s="91"/>
      <c r="AA9" s="91"/>
      <c r="AB9" s="91"/>
      <c r="AC9" s="92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  <c r="IS9" s="101"/>
      <c r="IT9" s="101"/>
    </row>
    <row r="10" spans="1:254" s="102" customFormat="1" ht="21" customHeight="1">
      <c r="A10" s="103">
        <v>2</v>
      </c>
      <c r="B10" s="104" t="s">
        <v>115</v>
      </c>
      <c r="C10" s="103">
        <v>1</v>
      </c>
      <c r="D10" s="103">
        <v>1</v>
      </c>
      <c r="E10" s="105">
        <v>100</v>
      </c>
      <c r="F10" s="103">
        <v>483</v>
      </c>
      <c r="G10" s="103">
        <v>25</v>
      </c>
      <c r="H10" s="103">
        <v>78</v>
      </c>
      <c r="I10" s="106">
        <v>586</v>
      </c>
      <c r="J10" s="103">
        <v>170</v>
      </c>
      <c r="K10" s="109">
        <v>35</v>
      </c>
      <c r="L10" s="103">
        <v>1</v>
      </c>
      <c r="M10" s="107">
        <v>4</v>
      </c>
      <c r="N10" s="103">
        <v>4</v>
      </c>
      <c r="O10" s="109">
        <v>5</v>
      </c>
      <c r="P10" s="106">
        <v>175</v>
      </c>
      <c r="Q10" s="103">
        <v>9</v>
      </c>
      <c r="R10" s="109">
        <v>5</v>
      </c>
      <c r="S10" s="103">
        <v>0</v>
      </c>
      <c r="T10" s="107"/>
      <c r="U10" s="103">
        <v>0</v>
      </c>
      <c r="V10" s="107"/>
      <c r="W10" s="106">
        <v>9</v>
      </c>
      <c r="X10" s="108">
        <v>0</v>
      </c>
      <c r="Y10" s="103" t="s">
        <v>116</v>
      </c>
      <c r="Z10" s="91"/>
      <c r="AA10" s="91"/>
      <c r="AB10" s="91"/>
      <c r="AC10" s="92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  <c r="IS10" s="101"/>
      <c r="IT10" s="101"/>
    </row>
    <row r="11" spans="1:254" s="102" customFormat="1" ht="21" customHeight="1">
      <c r="A11" s="103">
        <v>3</v>
      </c>
      <c r="B11" s="104" t="s">
        <v>117</v>
      </c>
      <c r="C11" s="103">
        <v>1</v>
      </c>
      <c r="D11" s="103"/>
      <c r="E11" s="105"/>
      <c r="F11" s="103">
        <v>247</v>
      </c>
      <c r="G11" s="103">
        <v>30</v>
      </c>
      <c r="H11" s="103">
        <v>35</v>
      </c>
      <c r="I11" s="106">
        <v>312</v>
      </c>
      <c r="J11" s="103">
        <v>0</v>
      </c>
      <c r="K11" s="107"/>
      <c r="L11" s="103">
        <v>0</v>
      </c>
      <c r="M11" s="107"/>
      <c r="N11" s="103">
        <v>0</v>
      </c>
      <c r="O11" s="107"/>
      <c r="P11" s="106">
        <v>0</v>
      </c>
      <c r="Q11" s="103">
        <v>0</v>
      </c>
      <c r="R11" s="107"/>
      <c r="S11" s="103">
        <v>0</v>
      </c>
      <c r="T11" s="107"/>
      <c r="U11" s="103">
        <v>0</v>
      </c>
      <c r="V11" s="107"/>
      <c r="W11" s="106">
        <v>0</v>
      </c>
      <c r="X11" s="108">
        <v>0</v>
      </c>
      <c r="Y11" s="103">
        <v>0</v>
      </c>
      <c r="Z11" s="91"/>
      <c r="AA11" s="91"/>
      <c r="AB11" s="91"/>
      <c r="AC11" s="92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01"/>
      <c r="IT11" s="101"/>
    </row>
    <row r="12" spans="1:254" s="102" customFormat="1" ht="22.5" customHeight="1">
      <c r="A12" s="103">
        <v>4</v>
      </c>
      <c r="B12" s="104" t="s">
        <v>118</v>
      </c>
      <c r="C12" s="103">
        <v>1</v>
      </c>
      <c r="D12" s="103"/>
      <c r="E12" s="105"/>
      <c r="F12" s="110">
        <v>102</v>
      </c>
      <c r="G12" s="103">
        <v>7</v>
      </c>
      <c r="H12" s="103">
        <v>16</v>
      </c>
      <c r="I12" s="106">
        <v>125</v>
      </c>
      <c r="J12" s="103">
        <v>0</v>
      </c>
      <c r="K12" s="107"/>
      <c r="L12" s="103">
        <v>0</v>
      </c>
      <c r="M12" s="107"/>
      <c r="N12" s="103">
        <v>0</v>
      </c>
      <c r="O12" s="107"/>
      <c r="P12" s="106">
        <v>0</v>
      </c>
      <c r="Q12" s="103">
        <v>0</v>
      </c>
      <c r="R12" s="107"/>
      <c r="S12" s="103">
        <v>0</v>
      </c>
      <c r="T12" s="107"/>
      <c r="U12" s="103">
        <v>0</v>
      </c>
      <c r="V12" s="107"/>
      <c r="W12" s="106">
        <v>0</v>
      </c>
      <c r="X12" s="108">
        <v>0</v>
      </c>
      <c r="Y12" s="103">
        <v>0</v>
      </c>
      <c r="Z12" s="91"/>
      <c r="AA12" s="91"/>
      <c r="AB12" s="91"/>
      <c r="AC12" s="92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  <c r="IS12" s="101"/>
      <c r="IT12" s="101"/>
    </row>
    <row r="13" spans="1:254" s="102" customFormat="1" ht="21" customHeight="1">
      <c r="A13" s="103">
        <v>5</v>
      </c>
      <c r="B13" s="104" t="s">
        <v>119</v>
      </c>
      <c r="C13" s="103">
        <v>1</v>
      </c>
      <c r="D13" s="103">
        <v>1</v>
      </c>
      <c r="E13" s="105">
        <v>100</v>
      </c>
      <c r="F13" s="103">
        <v>70</v>
      </c>
      <c r="G13" s="103">
        <v>5</v>
      </c>
      <c r="H13" s="103">
        <v>9</v>
      </c>
      <c r="I13" s="106">
        <v>84</v>
      </c>
      <c r="J13" s="103">
        <v>28</v>
      </c>
      <c r="K13" s="109">
        <v>40</v>
      </c>
      <c r="L13" s="103">
        <v>4</v>
      </c>
      <c r="M13" s="107">
        <v>80</v>
      </c>
      <c r="N13" s="103">
        <v>1</v>
      </c>
      <c r="O13" s="107">
        <v>11</v>
      </c>
      <c r="P13" s="106">
        <v>33</v>
      </c>
      <c r="Q13" s="103">
        <v>0</v>
      </c>
      <c r="R13" s="107"/>
      <c r="S13" s="103">
        <v>0</v>
      </c>
      <c r="T13" s="107"/>
      <c r="U13" s="103">
        <v>0</v>
      </c>
      <c r="V13" s="107"/>
      <c r="W13" s="106">
        <v>0</v>
      </c>
      <c r="X13" s="108">
        <v>0</v>
      </c>
      <c r="Y13" s="103">
        <v>0</v>
      </c>
      <c r="Z13" s="91"/>
      <c r="AA13" s="91"/>
      <c r="AB13" s="91"/>
      <c r="AC13" s="92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</row>
    <row r="14" spans="1:254" s="102" customFormat="1" ht="20.25" customHeight="1">
      <c r="A14" s="103">
        <v>6</v>
      </c>
      <c r="B14" s="104" t="s">
        <v>120</v>
      </c>
      <c r="C14" s="103">
        <v>1</v>
      </c>
      <c r="D14" s="103"/>
      <c r="E14" s="105"/>
      <c r="F14" s="103">
        <v>60</v>
      </c>
      <c r="G14" s="103">
        <v>8</v>
      </c>
      <c r="H14" s="103">
        <v>20</v>
      </c>
      <c r="I14" s="106">
        <v>88</v>
      </c>
      <c r="J14" s="103">
        <v>0</v>
      </c>
      <c r="K14" s="107"/>
      <c r="L14" s="103">
        <v>0</v>
      </c>
      <c r="M14" s="107"/>
      <c r="N14" s="103">
        <v>0</v>
      </c>
      <c r="O14" s="107"/>
      <c r="P14" s="106">
        <v>0</v>
      </c>
      <c r="Q14" s="103">
        <v>0</v>
      </c>
      <c r="R14" s="107"/>
      <c r="S14" s="103">
        <v>0</v>
      </c>
      <c r="T14" s="107"/>
      <c r="U14" s="103">
        <v>0</v>
      </c>
      <c r="V14" s="107"/>
      <c r="W14" s="106">
        <v>0</v>
      </c>
      <c r="X14" s="108">
        <v>0</v>
      </c>
      <c r="Y14" s="103">
        <v>0</v>
      </c>
      <c r="Z14" s="91"/>
      <c r="AA14" s="91"/>
      <c r="AB14" s="91"/>
      <c r="AC14" s="92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</row>
    <row r="15" spans="1:254" s="102" customFormat="1" ht="21" customHeight="1">
      <c r="A15" s="103">
        <v>7</v>
      </c>
      <c r="B15" s="104" t="s">
        <v>121</v>
      </c>
      <c r="C15" s="103">
        <v>1</v>
      </c>
      <c r="D15" s="103">
        <v>1</v>
      </c>
      <c r="E15" s="105">
        <v>100</v>
      </c>
      <c r="F15" s="103">
        <v>9</v>
      </c>
      <c r="G15" s="103">
        <v>37</v>
      </c>
      <c r="H15" s="103">
        <v>0</v>
      </c>
      <c r="I15" s="106">
        <v>46</v>
      </c>
      <c r="J15" s="103">
        <v>2</v>
      </c>
      <c r="K15" s="109">
        <v>22</v>
      </c>
      <c r="L15" s="103">
        <v>20</v>
      </c>
      <c r="M15" s="109">
        <v>54</v>
      </c>
      <c r="N15" s="103">
        <v>0</v>
      </c>
      <c r="O15" s="107"/>
      <c r="P15" s="106">
        <v>22</v>
      </c>
      <c r="Q15" s="103">
        <v>0</v>
      </c>
      <c r="R15" s="107"/>
      <c r="S15" s="103">
        <v>0</v>
      </c>
      <c r="T15" s="107"/>
      <c r="U15" s="103">
        <v>0</v>
      </c>
      <c r="V15" s="107"/>
      <c r="W15" s="106">
        <v>0</v>
      </c>
      <c r="X15" s="108">
        <v>0</v>
      </c>
      <c r="Y15" s="103">
        <v>0</v>
      </c>
      <c r="Z15" s="91"/>
      <c r="AA15" s="91"/>
      <c r="AB15" s="91"/>
      <c r="AC15" s="92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</row>
    <row r="16" spans="1:254" s="102" customFormat="1" ht="24.75" customHeight="1">
      <c r="A16" s="103">
        <v>8</v>
      </c>
      <c r="B16" s="104" t="s">
        <v>122</v>
      </c>
      <c r="C16" s="103">
        <v>1</v>
      </c>
      <c r="D16" s="103">
        <v>1</v>
      </c>
      <c r="E16" s="105">
        <v>100</v>
      </c>
      <c r="F16" s="103">
        <v>15</v>
      </c>
      <c r="G16" s="103">
        <v>0</v>
      </c>
      <c r="H16" s="103">
        <v>2</v>
      </c>
      <c r="I16" s="106">
        <v>17</v>
      </c>
      <c r="J16" s="103">
        <v>6</v>
      </c>
      <c r="K16" s="109">
        <v>40</v>
      </c>
      <c r="L16" s="103">
        <v>0</v>
      </c>
      <c r="M16" s="107"/>
      <c r="N16" s="103">
        <v>0</v>
      </c>
      <c r="O16" s="107"/>
      <c r="P16" s="106">
        <v>6</v>
      </c>
      <c r="Q16" s="103">
        <v>0</v>
      </c>
      <c r="R16" s="107"/>
      <c r="S16" s="103">
        <v>0</v>
      </c>
      <c r="T16" s="107"/>
      <c r="U16" s="103">
        <v>0</v>
      </c>
      <c r="V16" s="107"/>
      <c r="W16" s="106">
        <v>0</v>
      </c>
      <c r="X16" s="108">
        <v>0</v>
      </c>
      <c r="Y16" s="103">
        <v>0</v>
      </c>
      <c r="Z16" s="91"/>
      <c r="AA16" s="91"/>
      <c r="AB16" s="91"/>
      <c r="AC16" s="92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</row>
    <row r="17" spans="1:254" s="102" customFormat="1" ht="21" customHeight="1">
      <c r="A17" s="103">
        <v>9</v>
      </c>
      <c r="B17" s="104" t="s">
        <v>123</v>
      </c>
      <c r="C17" s="103">
        <v>1</v>
      </c>
      <c r="D17" s="103">
        <v>1</v>
      </c>
      <c r="E17" s="105">
        <v>100</v>
      </c>
      <c r="F17" s="103">
        <v>24</v>
      </c>
      <c r="G17" s="103">
        <v>3</v>
      </c>
      <c r="H17" s="103">
        <v>0</v>
      </c>
      <c r="I17" s="106">
        <v>27</v>
      </c>
      <c r="J17" s="103">
        <v>24</v>
      </c>
      <c r="K17" s="109">
        <v>100</v>
      </c>
      <c r="L17" s="103">
        <v>2</v>
      </c>
      <c r="M17" s="107">
        <v>67</v>
      </c>
      <c r="N17" s="103">
        <v>0</v>
      </c>
      <c r="O17" s="107"/>
      <c r="P17" s="106">
        <v>26</v>
      </c>
      <c r="Q17" s="103">
        <v>6</v>
      </c>
      <c r="R17" s="107">
        <v>25</v>
      </c>
      <c r="S17" s="103">
        <v>0</v>
      </c>
      <c r="T17" s="107"/>
      <c r="U17" s="103">
        <v>0</v>
      </c>
      <c r="V17" s="107"/>
      <c r="W17" s="106">
        <v>6</v>
      </c>
      <c r="X17" s="108">
        <v>0</v>
      </c>
      <c r="Y17" s="103">
        <v>0</v>
      </c>
      <c r="Z17" s="91"/>
      <c r="AA17" s="91"/>
      <c r="AB17" s="91"/>
      <c r="AC17" s="92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</row>
    <row r="18" spans="1:254" s="102" customFormat="1" ht="21.75" customHeight="1">
      <c r="A18" s="103">
        <v>10</v>
      </c>
      <c r="B18" s="104" t="s">
        <v>124</v>
      </c>
      <c r="C18" s="103">
        <v>1</v>
      </c>
      <c r="D18" s="103">
        <v>1</v>
      </c>
      <c r="E18" s="105">
        <v>100</v>
      </c>
      <c r="F18" s="103">
        <v>13</v>
      </c>
      <c r="G18" s="103">
        <v>5</v>
      </c>
      <c r="H18" s="103">
        <v>0</v>
      </c>
      <c r="I18" s="106">
        <v>18</v>
      </c>
      <c r="J18" s="103">
        <v>9</v>
      </c>
      <c r="K18" s="107">
        <v>69</v>
      </c>
      <c r="L18" s="103">
        <v>4</v>
      </c>
      <c r="M18" s="107">
        <v>80</v>
      </c>
      <c r="N18" s="103">
        <v>0</v>
      </c>
      <c r="O18" s="107"/>
      <c r="P18" s="106">
        <v>13</v>
      </c>
      <c r="Q18" s="103">
        <v>0</v>
      </c>
      <c r="R18" s="107"/>
      <c r="S18" s="103">
        <v>0</v>
      </c>
      <c r="T18" s="107"/>
      <c r="U18" s="103">
        <v>0</v>
      </c>
      <c r="V18" s="107"/>
      <c r="W18" s="106">
        <v>0</v>
      </c>
      <c r="X18" s="108">
        <v>0</v>
      </c>
      <c r="Y18" s="103">
        <v>0</v>
      </c>
      <c r="Z18" s="91"/>
      <c r="AA18" s="91"/>
      <c r="AB18" s="91"/>
      <c r="AC18" s="92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</row>
    <row r="19" spans="1:254" s="102" customFormat="1" ht="20.25" customHeight="1">
      <c r="A19" s="103">
        <v>11</v>
      </c>
      <c r="B19" s="104" t="s">
        <v>125</v>
      </c>
      <c r="C19" s="103">
        <v>1</v>
      </c>
      <c r="D19" s="103">
        <v>1</v>
      </c>
      <c r="E19" s="105">
        <v>100</v>
      </c>
      <c r="F19" s="103">
        <v>2</v>
      </c>
      <c r="G19" s="103">
        <v>0</v>
      </c>
      <c r="H19" s="103">
        <v>0</v>
      </c>
      <c r="I19" s="106">
        <v>2</v>
      </c>
      <c r="J19" s="103">
        <v>2</v>
      </c>
      <c r="K19" s="107">
        <v>100</v>
      </c>
      <c r="L19" s="103">
        <v>0</v>
      </c>
      <c r="M19" s="107"/>
      <c r="N19" s="103">
        <v>0</v>
      </c>
      <c r="O19" s="107"/>
      <c r="P19" s="106">
        <v>2</v>
      </c>
      <c r="Q19" s="103">
        <v>0</v>
      </c>
      <c r="R19" s="107"/>
      <c r="S19" s="103">
        <v>0</v>
      </c>
      <c r="T19" s="107"/>
      <c r="U19" s="103">
        <v>0</v>
      </c>
      <c r="V19" s="107"/>
      <c r="W19" s="106">
        <v>0</v>
      </c>
      <c r="X19" s="108">
        <v>0</v>
      </c>
      <c r="Y19" s="103">
        <v>0</v>
      </c>
      <c r="Z19" s="91"/>
      <c r="AA19" s="91"/>
      <c r="AB19" s="91"/>
      <c r="AC19" s="92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</row>
    <row r="20" spans="1:254" s="102" customFormat="1" ht="21.75" customHeight="1">
      <c r="A20" s="103">
        <v>12</v>
      </c>
      <c r="B20" s="104" t="s">
        <v>126</v>
      </c>
      <c r="C20" s="103">
        <v>1</v>
      </c>
      <c r="D20" s="103">
        <v>1</v>
      </c>
      <c r="E20" s="105">
        <v>100</v>
      </c>
      <c r="F20" s="103">
        <v>5</v>
      </c>
      <c r="G20" s="103">
        <v>2</v>
      </c>
      <c r="H20" s="103">
        <v>0</v>
      </c>
      <c r="I20" s="106">
        <v>7</v>
      </c>
      <c r="J20" s="103">
        <v>4</v>
      </c>
      <c r="K20" s="109">
        <v>80</v>
      </c>
      <c r="L20" s="103">
        <v>2</v>
      </c>
      <c r="M20" s="107">
        <v>100</v>
      </c>
      <c r="N20" s="103">
        <v>0</v>
      </c>
      <c r="O20" s="107"/>
      <c r="P20" s="106">
        <v>6</v>
      </c>
      <c r="Q20" s="103">
        <v>0</v>
      </c>
      <c r="R20" s="107"/>
      <c r="S20" s="103">
        <v>0</v>
      </c>
      <c r="T20" s="107"/>
      <c r="U20" s="103">
        <v>0</v>
      </c>
      <c r="V20" s="107"/>
      <c r="W20" s="106">
        <v>0</v>
      </c>
      <c r="X20" s="108">
        <v>0</v>
      </c>
      <c r="Y20" s="103">
        <v>0</v>
      </c>
      <c r="Z20" s="91"/>
      <c r="AA20" s="91"/>
      <c r="AB20" s="91"/>
      <c r="AC20" s="92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</row>
    <row r="21" spans="1:254" s="102" customFormat="1" ht="24" customHeight="1">
      <c r="A21" s="103">
        <v>13</v>
      </c>
      <c r="B21" s="104" t="s">
        <v>100</v>
      </c>
      <c r="C21" s="103">
        <v>1</v>
      </c>
      <c r="D21" s="103">
        <v>1</v>
      </c>
      <c r="E21" s="105">
        <v>100</v>
      </c>
      <c r="F21" s="103">
        <v>24</v>
      </c>
      <c r="G21" s="103">
        <v>4</v>
      </c>
      <c r="H21" s="103">
        <v>7</v>
      </c>
      <c r="I21" s="106">
        <v>35</v>
      </c>
      <c r="J21" s="103">
        <v>24</v>
      </c>
      <c r="K21" s="107">
        <v>100</v>
      </c>
      <c r="L21" s="103">
        <v>4</v>
      </c>
      <c r="M21" s="107">
        <v>100</v>
      </c>
      <c r="N21" s="103">
        <v>7</v>
      </c>
      <c r="O21" s="107">
        <v>100</v>
      </c>
      <c r="P21" s="106">
        <v>35</v>
      </c>
      <c r="Q21" s="103">
        <v>0</v>
      </c>
      <c r="R21" s="107"/>
      <c r="S21" s="103">
        <v>0</v>
      </c>
      <c r="T21" s="107"/>
      <c r="U21" s="103">
        <v>0</v>
      </c>
      <c r="V21" s="107"/>
      <c r="W21" s="106">
        <v>0</v>
      </c>
      <c r="X21" s="108">
        <v>0</v>
      </c>
      <c r="Y21" s="103">
        <v>0</v>
      </c>
      <c r="Z21" s="91"/>
      <c r="AA21" s="91"/>
      <c r="AB21" s="91"/>
      <c r="AC21" s="92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</row>
    <row r="22" spans="1:254" s="102" customFormat="1" ht="24" customHeight="1">
      <c r="A22" s="103">
        <v>14</v>
      </c>
      <c r="B22" s="104" t="s">
        <v>127</v>
      </c>
      <c r="C22" s="103">
        <v>1</v>
      </c>
      <c r="D22" s="103">
        <v>1</v>
      </c>
      <c r="E22" s="105">
        <v>100</v>
      </c>
      <c r="F22" s="103">
        <v>35</v>
      </c>
      <c r="G22" s="103">
        <v>12</v>
      </c>
      <c r="H22" s="103">
        <v>10</v>
      </c>
      <c r="I22" s="106">
        <v>57</v>
      </c>
      <c r="J22" s="103">
        <v>9</v>
      </c>
      <c r="K22" s="109">
        <v>26</v>
      </c>
      <c r="L22" s="103">
        <v>1</v>
      </c>
      <c r="M22" s="109">
        <v>8</v>
      </c>
      <c r="N22" s="103">
        <v>2</v>
      </c>
      <c r="O22" s="109">
        <v>20</v>
      </c>
      <c r="P22" s="106">
        <v>12</v>
      </c>
      <c r="Q22" s="103">
        <v>0</v>
      </c>
      <c r="R22" s="107"/>
      <c r="S22" s="103">
        <v>0</v>
      </c>
      <c r="T22" s="107"/>
      <c r="U22" s="103">
        <v>0</v>
      </c>
      <c r="V22" s="107"/>
      <c r="W22" s="106">
        <v>0</v>
      </c>
      <c r="X22" s="108">
        <v>0</v>
      </c>
      <c r="Y22" s="103">
        <v>0</v>
      </c>
      <c r="Z22" s="91"/>
      <c r="AA22" s="91"/>
      <c r="AB22" s="91"/>
      <c r="AC22" s="92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</row>
    <row r="23" spans="1:254" s="102" customFormat="1" ht="21" customHeight="1">
      <c r="A23" s="103">
        <v>15</v>
      </c>
      <c r="B23" s="104" t="s">
        <v>128</v>
      </c>
      <c r="C23" s="103">
        <v>1</v>
      </c>
      <c r="D23" s="103">
        <v>1</v>
      </c>
      <c r="E23" s="105">
        <v>100</v>
      </c>
      <c r="F23" s="103">
        <v>21</v>
      </c>
      <c r="G23" s="103">
        <v>4</v>
      </c>
      <c r="H23" s="103">
        <v>5</v>
      </c>
      <c r="I23" s="106">
        <v>30</v>
      </c>
      <c r="J23" s="103">
        <v>10</v>
      </c>
      <c r="K23" s="107">
        <v>48</v>
      </c>
      <c r="L23" s="103">
        <v>3</v>
      </c>
      <c r="M23" s="107">
        <v>75</v>
      </c>
      <c r="N23" s="103">
        <v>2</v>
      </c>
      <c r="O23" s="107">
        <v>40</v>
      </c>
      <c r="P23" s="106">
        <v>15</v>
      </c>
      <c r="Q23" s="103">
        <v>0</v>
      </c>
      <c r="R23" s="107"/>
      <c r="S23" s="103">
        <v>0</v>
      </c>
      <c r="T23" s="107"/>
      <c r="U23" s="103">
        <v>0</v>
      </c>
      <c r="V23" s="107"/>
      <c r="W23" s="106">
        <v>0</v>
      </c>
      <c r="X23" s="108">
        <v>0</v>
      </c>
      <c r="Y23" s="103">
        <v>0</v>
      </c>
      <c r="Z23" s="91"/>
      <c r="AA23" s="91"/>
      <c r="AB23" s="91"/>
      <c r="AC23" s="92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</row>
    <row r="24" spans="1:254" s="102" customFormat="1" ht="20.25" customHeight="1">
      <c r="A24" s="103">
        <v>16</v>
      </c>
      <c r="B24" s="104" t="s">
        <v>129</v>
      </c>
      <c r="C24" s="103">
        <v>1</v>
      </c>
      <c r="D24" s="103">
        <v>1</v>
      </c>
      <c r="E24" s="105">
        <v>100</v>
      </c>
      <c r="F24" s="110">
        <v>17</v>
      </c>
      <c r="G24" s="110">
        <v>7</v>
      </c>
      <c r="H24" s="110">
        <v>2</v>
      </c>
      <c r="I24" s="111">
        <v>26</v>
      </c>
      <c r="J24" s="110">
        <v>0</v>
      </c>
      <c r="K24" s="112"/>
      <c r="L24" s="110">
        <v>7</v>
      </c>
      <c r="M24" s="107">
        <v>100</v>
      </c>
      <c r="N24" s="103">
        <v>0</v>
      </c>
      <c r="O24" s="107"/>
      <c r="P24" s="106">
        <v>7</v>
      </c>
      <c r="Q24" s="103">
        <v>0</v>
      </c>
      <c r="R24" s="107"/>
      <c r="S24" s="103">
        <v>0</v>
      </c>
      <c r="T24" s="107"/>
      <c r="U24" s="103">
        <v>0</v>
      </c>
      <c r="V24" s="107"/>
      <c r="W24" s="106">
        <v>0</v>
      </c>
      <c r="X24" s="108">
        <v>0</v>
      </c>
      <c r="Y24" s="103">
        <v>0</v>
      </c>
      <c r="Z24" s="91"/>
      <c r="AA24" s="91"/>
      <c r="AB24" s="91"/>
      <c r="AC24" s="92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</row>
    <row r="25" spans="1:254" s="102" customFormat="1" ht="21.75" customHeight="1">
      <c r="A25" s="103">
        <v>17</v>
      </c>
      <c r="B25" s="104" t="s">
        <v>130</v>
      </c>
      <c r="C25" s="103">
        <v>1</v>
      </c>
      <c r="D25" s="103">
        <v>1</v>
      </c>
      <c r="E25" s="105">
        <v>100</v>
      </c>
      <c r="F25" s="103">
        <v>21</v>
      </c>
      <c r="G25" s="103">
        <v>7</v>
      </c>
      <c r="H25" s="103">
        <v>1</v>
      </c>
      <c r="I25" s="106">
        <v>29</v>
      </c>
      <c r="J25" s="103">
        <v>10</v>
      </c>
      <c r="K25" s="107">
        <v>48</v>
      </c>
      <c r="L25" s="103">
        <v>2</v>
      </c>
      <c r="M25" s="107">
        <v>29</v>
      </c>
      <c r="N25" s="103">
        <v>0</v>
      </c>
      <c r="O25" s="107"/>
      <c r="P25" s="106">
        <v>12</v>
      </c>
      <c r="Q25" s="103">
        <v>0</v>
      </c>
      <c r="R25" s="107"/>
      <c r="S25" s="103">
        <v>0</v>
      </c>
      <c r="T25" s="107"/>
      <c r="U25" s="103">
        <v>0</v>
      </c>
      <c r="V25" s="107"/>
      <c r="W25" s="106">
        <v>0</v>
      </c>
      <c r="X25" s="108">
        <v>0</v>
      </c>
      <c r="Y25" s="103">
        <v>0</v>
      </c>
      <c r="Z25" s="91"/>
      <c r="AA25" s="91"/>
      <c r="AB25" s="91"/>
      <c r="AC25" s="92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</row>
    <row r="26" spans="1:254" s="102" customFormat="1" ht="21" customHeight="1">
      <c r="A26" s="103">
        <v>18</v>
      </c>
      <c r="B26" s="104" t="s">
        <v>131</v>
      </c>
      <c r="C26" s="103">
        <v>1</v>
      </c>
      <c r="D26" s="103">
        <v>1</v>
      </c>
      <c r="E26" s="105">
        <v>100</v>
      </c>
      <c r="F26" s="103">
        <v>17</v>
      </c>
      <c r="G26" s="103">
        <v>1</v>
      </c>
      <c r="H26" s="103">
        <v>3</v>
      </c>
      <c r="I26" s="106">
        <v>21</v>
      </c>
      <c r="J26" s="103">
        <v>17</v>
      </c>
      <c r="K26" s="107">
        <v>100</v>
      </c>
      <c r="L26" s="103">
        <v>1</v>
      </c>
      <c r="M26" s="107">
        <v>100</v>
      </c>
      <c r="N26" s="103">
        <v>2</v>
      </c>
      <c r="O26" s="107">
        <v>67</v>
      </c>
      <c r="P26" s="106">
        <v>20</v>
      </c>
      <c r="Q26" s="103">
        <v>0</v>
      </c>
      <c r="R26" s="107"/>
      <c r="S26" s="103">
        <v>0</v>
      </c>
      <c r="T26" s="107"/>
      <c r="U26" s="103">
        <v>0</v>
      </c>
      <c r="V26" s="107"/>
      <c r="W26" s="106">
        <v>0</v>
      </c>
      <c r="X26" s="108">
        <v>0</v>
      </c>
      <c r="Y26" s="103">
        <v>0</v>
      </c>
      <c r="Z26" s="91"/>
      <c r="AA26" s="91"/>
      <c r="AB26" s="91"/>
      <c r="AC26" s="92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</row>
    <row r="27" spans="1:254" s="102" customFormat="1" ht="23.25" customHeight="1">
      <c r="A27" s="103">
        <v>19</v>
      </c>
      <c r="B27" s="104" t="s">
        <v>71</v>
      </c>
      <c r="C27" s="103">
        <v>1</v>
      </c>
      <c r="D27" s="103">
        <v>1</v>
      </c>
      <c r="E27" s="105">
        <v>100</v>
      </c>
      <c r="F27" s="103">
        <v>3</v>
      </c>
      <c r="G27" s="103">
        <v>1</v>
      </c>
      <c r="H27" s="103">
        <v>0</v>
      </c>
      <c r="I27" s="106">
        <v>4</v>
      </c>
      <c r="J27" s="103">
        <v>3</v>
      </c>
      <c r="K27" s="107">
        <v>100</v>
      </c>
      <c r="L27" s="103">
        <v>1</v>
      </c>
      <c r="M27" s="107">
        <v>100</v>
      </c>
      <c r="N27" s="103">
        <v>0</v>
      </c>
      <c r="O27" s="107"/>
      <c r="P27" s="106">
        <v>4</v>
      </c>
      <c r="Q27" s="103">
        <v>0</v>
      </c>
      <c r="R27" s="107"/>
      <c r="S27" s="103">
        <v>0</v>
      </c>
      <c r="T27" s="107"/>
      <c r="U27" s="103">
        <v>0</v>
      </c>
      <c r="V27" s="107"/>
      <c r="W27" s="106">
        <v>0</v>
      </c>
      <c r="X27" s="108">
        <v>0</v>
      </c>
      <c r="Y27" s="103">
        <v>0</v>
      </c>
      <c r="Z27" s="91"/>
      <c r="AA27" s="91"/>
      <c r="AB27" s="91"/>
      <c r="AC27" s="92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</row>
    <row r="28" spans="1:254" s="102" customFormat="1" ht="21.75" customHeight="1">
      <c r="A28" s="103">
        <v>20</v>
      </c>
      <c r="B28" s="104" t="s">
        <v>132</v>
      </c>
      <c r="C28" s="103">
        <v>1</v>
      </c>
      <c r="D28" s="103">
        <v>1</v>
      </c>
      <c r="E28" s="105">
        <v>100</v>
      </c>
      <c r="F28" s="103">
        <v>5</v>
      </c>
      <c r="G28" s="103">
        <v>0</v>
      </c>
      <c r="H28" s="103">
        <v>0</v>
      </c>
      <c r="I28" s="106">
        <v>5</v>
      </c>
      <c r="J28" s="103">
        <v>2</v>
      </c>
      <c r="K28" s="107">
        <v>40</v>
      </c>
      <c r="L28" s="103">
        <v>0</v>
      </c>
      <c r="M28" s="107"/>
      <c r="N28" s="103">
        <v>0</v>
      </c>
      <c r="O28" s="107"/>
      <c r="P28" s="106">
        <v>2</v>
      </c>
      <c r="Q28" s="103">
        <v>0</v>
      </c>
      <c r="R28" s="107"/>
      <c r="S28" s="103">
        <v>0</v>
      </c>
      <c r="T28" s="107"/>
      <c r="U28" s="103">
        <v>0</v>
      </c>
      <c r="V28" s="107"/>
      <c r="W28" s="106">
        <v>0</v>
      </c>
      <c r="X28" s="108">
        <v>0</v>
      </c>
      <c r="Y28" s="103">
        <v>0</v>
      </c>
      <c r="Z28" s="91"/>
      <c r="AA28" s="91"/>
      <c r="AB28" s="91"/>
      <c r="AC28" s="92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</row>
    <row r="29" spans="1:254" s="102" customFormat="1" ht="22.5" customHeight="1">
      <c r="A29" s="103">
        <v>21</v>
      </c>
      <c r="B29" s="104" t="s">
        <v>133</v>
      </c>
      <c r="C29" s="103">
        <v>1</v>
      </c>
      <c r="D29" s="103">
        <v>1</v>
      </c>
      <c r="E29" s="105">
        <v>100</v>
      </c>
      <c r="F29" s="103">
        <v>5</v>
      </c>
      <c r="G29" s="103">
        <v>0</v>
      </c>
      <c r="H29" s="103">
        <v>0</v>
      </c>
      <c r="I29" s="106">
        <v>5</v>
      </c>
      <c r="J29" s="103">
        <v>5</v>
      </c>
      <c r="K29" s="107">
        <v>100</v>
      </c>
      <c r="L29" s="103">
        <v>0</v>
      </c>
      <c r="M29" s="107"/>
      <c r="N29" s="103">
        <v>0</v>
      </c>
      <c r="O29" s="107"/>
      <c r="P29" s="106">
        <v>5</v>
      </c>
      <c r="Q29" s="103">
        <v>0</v>
      </c>
      <c r="R29" s="107"/>
      <c r="S29" s="103">
        <v>0</v>
      </c>
      <c r="T29" s="107"/>
      <c r="U29" s="103">
        <v>0</v>
      </c>
      <c r="V29" s="107"/>
      <c r="W29" s="106">
        <v>0</v>
      </c>
      <c r="X29" s="108">
        <v>0</v>
      </c>
      <c r="Y29" s="103">
        <v>0</v>
      </c>
      <c r="Z29" s="91"/>
      <c r="AA29" s="91"/>
      <c r="AB29" s="91"/>
      <c r="AC29" s="92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</row>
    <row r="30" spans="1:254" s="102" customFormat="1" ht="21" customHeight="1">
      <c r="A30" s="103">
        <v>22</v>
      </c>
      <c r="B30" s="104" t="s">
        <v>134</v>
      </c>
      <c r="C30" s="103">
        <v>1</v>
      </c>
      <c r="D30" s="103"/>
      <c r="E30" s="105"/>
      <c r="F30" s="103">
        <v>2</v>
      </c>
      <c r="G30" s="103">
        <v>1</v>
      </c>
      <c r="H30" s="103">
        <v>0</v>
      </c>
      <c r="I30" s="106">
        <v>3</v>
      </c>
      <c r="J30" s="103">
        <v>0</v>
      </c>
      <c r="K30" s="107"/>
      <c r="L30" s="103">
        <v>0</v>
      </c>
      <c r="M30" s="107"/>
      <c r="N30" s="103">
        <v>0</v>
      </c>
      <c r="O30" s="107"/>
      <c r="P30" s="106">
        <v>0</v>
      </c>
      <c r="Q30" s="103">
        <v>0</v>
      </c>
      <c r="R30" s="107"/>
      <c r="S30" s="103">
        <v>0</v>
      </c>
      <c r="T30" s="107"/>
      <c r="U30" s="103">
        <v>0</v>
      </c>
      <c r="V30" s="107"/>
      <c r="W30" s="106">
        <v>0</v>
      </c>
      <c r="X30" s="108">
        <v>0</v>
      </c>
      <c r="Y30" s="103">
        <v>0</v>
      </c>
      <c r="Z30" s="91"/>
      <c r="AA30" s="91"/>
      <c r="AB30" s="91"/>
      <c r="AC30" s="92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1"/>
      <c r="IK30" s="101"/>
      <c r="IL30" s="101"/>
      <c r="IM30" s="101"/>
      <c r="IN30" s="101"/>
      <c r="IO30" s="101"/>
      <c r="IP30" s="101"/>
      <c r="IQ30" s="101"/>
      <c r="IR30" s="101"/>
      <c r="IS30" s="101"/>
      <c r="IT30" s="101"/>
    </row>
    <row r="31" spans="1:254" s="102" customFormat="1" ht="21" customHeight="1">
      <c r="A31" s="103">
        <v>23</v>
      </c>
      <c r="B31" s="104" t="s">
        <v>135</v>
      </c>
      <c r="C31" s="103">
        <v>1</v>
      </c>
      <c r="D31" s="103"/>
      <c r="E31" s="105"/>
      <c r="F31" s="103">
        <v>41</v>
      </c>
      <c r="G31" s="103">
        <v>35</v>
      </c>
      <c r="H31" s="103">
        <v>4</v>
      </c>
      <c r="I31" s="106">
        <v>80</v>
      </c>
      <c r="J31" s="103">
        <v>0</v>
      </c>
      <c r="K31" s="107"/>
      <c r="L31" s="103">
        <v>0</v>
      </c>
      <c r="M31" s="107"/>
      <c r="N31" s="103">
        <v>0</v>
      </c>
      <c r="O31" s="107"/>
      <c r="P31" s="106">
        <v>0</v>
      </c>
      <c r="Q31" s="103">
        <v>0</v>
      </c>
      <c r="R31" s="107"/>
      <c r="S31" s="103">
        <v>0</v>
      </c>
      <c r="T31" s="107"/>
      <c r="U31" s="103">
        <v>0</v>
      </c>
      <c r="V31" s="107"/>
      <c r="W31" s="106">
        <v>0</v>
      </c>
      <c r="X31" s="108">
        <v>0</v>
      </c>
      <c r="Y31" s="103">
        <v>0</v>
      </c>
      <c r="Z31" s="91"/>
      <c r="AA31" s="91"/>
      <c r="AB31" s="91"/>
      <c r="AC31" s="92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</row>
    <row r="32" spans="1:254" s="102" customFormat="1" ht="26.25" customHeight="1">
      <c r="A32" s="103">
        <v>24</v>
      </c>
      <c r="B32" s="104" t="s">
        <v>136</v>
      </c>
      <c r="C32" s="103">
        <v>1</v>
      </c>
      <c r="D32" s="103">
        <v>1</v>
      </c>
      <c r="E32" s="105">
        <v>100</v>
      </c>
      <c r="F32" s="103">
        <v>2</v>
      </c>
      <c r="G32" s="103">
        <v>0</v>
      </c>
      <c r="H32" s="103">
        <v>0</v>
      </c>
      <c r="I32" s="106">
        <v>2</v>
      </c>
      <c r="J32" s="103">
        <v>2</v>
      </c>
      <c r="K32" s="107">
        <v>100</v>
      </c>
      <c r="L32" s="103">
        <v>0</v>
      </c>
      <c r="M32" s="107"/>
      <c r="N32" s="103">
        <v>0</v>
      </c>
      <c r="O32" s="107"/>
      <c r="P32" s="106">
        <v>2</v>
      </c>
      <c r="Q32" s="103">
        <v>0</v>
      </c>
      <c r="R32" s="107"/>
      <c r="S32" s="103">
        <v>0</v>
      </c>
      <c r="T32" s="107"/>
      <c r="U32" s="103">
        <v>0</v>
      </c>
      <c r="V32" s="107"/>
      <c r="W32" s="106">
        <v>0</v>
      </c>
      <c r="X32" s="108">
        <v>0</v>
      </c>
      <c r="Y32" s="103">
        <v>0</v>
      </c>
      <c r="Z32" s="91"/>
      <c r="AA32" s="91"/>
      <c r="AB32" s="91"/>
      <c r="AC32" s="92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</row>
    <row r="33" spans="1:254" s="102" customFormat="1" ht="21.75" customHeight="1">
      <c r="A33" s="103">
        <v>25</v>
      </c>
      <c r="B33" s="104" t="s">
        <v>137</v>
      </c>
      <c r="C33" s="103">
        <v>1</v>
      </c>
      <c r="D33" s="103">
        <v>1</v>
      </c>
      <c r="E33" s="105">
        <v>100</v>
      </c>
      <c r="F33" s="103">
        <v>30</v>
      </c>
      <c r="G33" s="103">
        <v>12</v>
      </c>
      <c r="H33" s="103">
        <v>16</v>
      </c>
      <c r="I33" s="106">
        <v>58</v>
      </c>
      <c r="J33" s="103">
        <v>30</v>
      </c>
      <c r="K33" s="107">
        <v>100</v>
      </c>
      <c r="L33" s="103">
        <v>12</v>
      </c>
      <c r="M33" s="107">
        <v>100</v>
      </c>
      <c r="N33" s="103">
        <v>16</v>
      </c>
      <c r="O33" s="107">
        <v>100</v>
      </c>
      <c r="P33" s="106">
        <v>58</v>
      </c>
      <c r="Q33" s="103">
        <v>0</v>
      </c>
      <c r="R33" s="107"/>
      <c r="S33" s="103">
        <v>0</v>
      </c>
      <c r="T33" s="107"/>
      <c r="U33" s="103">
        <v>0</v>
      </c>
      <c r="V33" s="107"/>
      <c r="W33" s="106">
        <v>0</v>
      </c>
      <c r="X33" s="108">
        <v>0</v>
      </c>
      <c r="Y33" s="103">
        <v>0</v>
      </c>
      <c r="Z33" s="91"/>
      <c r="AA33" s="91"/>
      <c r="AB33" s="91"/>
      <c r="AC33" s="92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1"/>
      <c r="IT33" s="101"/>
    </row>
    <row r="34" spans="1:254" s="102" customFormat="1" ht="18.75" customHeight="1">
      <c r="A34" s="103">
        <v>26</v>
      </c>
      <c r="B34" s="104" t="s">
        <v>138</v>
      </c>
      <c r="C34" s="103">
        <v>1</v>
      </c>
      <c r="D34" s="103">
        <v>1</v>
      </c>
      <c r="E34" s="105">
        <v>100</v>
      </c>
      <c r="F34" s="103">
        <v>33</v>
      </c>
      <c r="G34" s="103">
        <v>8</v>
      </c>
      <c r="H34" s="103">
        <v>7</v>
      </c>
      <c r="I34" s="106">
        <v>48</v>
      </c>
      <c r="J34" s="103">
        <v>14</v>
      </c>
      <c r="K34" s="109">
        <v>42</v>
      </c>
      <c r="L34" s="103">
        <v>8</v>
      </c>
      <c r="M34" s="107">
        <v>100</v>
      </c>
      <c r="N34" s="103">
        <v>4</v>
      </c>
      <c r="O34" s="107">
        <v>57</v>
      </c>
      <c r="P34" s="106">
        <v>26</v>
      </c>
      <c r="Q34" s="103">
        <v>0</v>
      </c>
      <c r="R34" s="107"/>
      <c r="S34" s="103">
        <v>0</v>
      </c>
      <c r="T34" s="107"/>
      <c r="U34" s="103">
        <v>0</v>
      </c>
      <c r="V34" s="107"/>
      <c r="W34" s="106">
        <v>0</v>
      </c>
      <c r="X34" s="108">
        <v>0</v>
      </c>
      <c r="Y34" s="103">
        <v>0</v>
      </c>
      <c r="Z34" s="91"/>
      <c r="AA34" s="91"/>
      <c r="AB34" s="91"/>
      <c r="AC34" s="92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  <c r="IR34" s="101"/>
      <c r="IS34" s="101"/>
      <c r="IT34" s="101"/>
    </row>
    <row r="35" spans="1:254" s="102" customFormat="1" ht="18.75" customHeight="1">
      <c r="A35" s="103">
        <v>27</v>
      </c>
      <c r="B35" s="104" t="s">
        <v>139</v>
      </c>
      <c r="C35" s="103">
        <v>1</v>
      </c>
      <c r="D35" s="103">
        <v>1</v>
      </c>
      <c r="E35" s="105">
        <v>100</v>
      </c>
      <c r="F35" s="103">
        <v>8</v>
      </c>
      <c r="G35" s="103">
        <v>2</v>
      </c>
      <c r="H35" s="103">
        <v>1</v>
      </c>
      <c r="I35" s="106">
        <v>11</v>
      </c>
      <c r="J35" s="103">
        <v>5</v>
      </c>
      <c r="K35" s="107">
        <v>63</v>
      </c>
      <c r="L35" s="103">
        <v>2</v>
      </c>
      <c r="M35" s="107">
        <v>100</v>
      </c>
      <c r="N35" s="103">
        <v>0</v>
      </c>
      <c r="O35" s="107"/>
      <c r="P35" s="106">
        <v>7</v>
      </c>
      <c r="Q35" s="103">
        <v>0</v>
      </c>
      <c r="R35" s="107"/>
      <c r="S35" s="103">
        <v>0</v>
      </c>
      <c r="T35" s="107"/>
      <c r="U35" s="103">
        <v>0</v>
      </c>
      <c r="V35" s="107"/>
      <c r="W35" s="106">
        <v>0</v>
      </c>
      <c r="X35" s="108">
        <v>0</v>
      </c>
      <c r="Y35" s="103">
        <v>0</v>
      </c>
      <c r="Z35" s="91"/>
      <c r="AA35" s="91"/>
      <c r="AB35" s="91"/>
      <c r="AC35" s="92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  <c r="IR35" s="101"/>
      <c r="IS35" s="101"/>
      <c r="IT35" s="101"/>
    </row>
    <row r="36" spans="1:254" s="102" customFormat="1" ht="18.75" customHeight="1">
      <c r="A36" s="103">
        <v>28</v>
      </c>
      <c r="B36" s="104" t="s">
        <v>140</v>
      </c>
      <c r="C36" s="103">
        <v>1</v>
      </c>
      <c r="D36" s="103">
        <v>1</v>
      </c>
      <c r="E36" s="105">
        <v>100</v>
      </c>
      <c r="F36" s="103">
        <v>1</v>
      </c>
      <c r="G36" s="103">
        <v>0</v>
      </c>
      <c r="H36" s="103">
        <v>0</v>
      </c>
      <c r="I36" s="106">
        <v>1</v>
      </c>
      <c r="J36" s="103">
        <v>1</v>
      </c>
      <c r="K36" s="107">
        <v>100</v>
      </c>
      <c r="L36" s="103">
        <v>0</v>
      </c>
      <c r="M36" s="107"/>
      <c r="N36" s="103">
        <v>0</v>
      </c>
      <c r="O36" s="107"/>
      <c r="P36" s="106">
        <v>1</v>
      </c>
      <c r="Q36" s="103">
        <v>0</v>
      </c>
      <c r="R36" s="107"/>
      <c r="S36" s="103">
        <v>0</v>
      </c>
      <c r="T36" s="107"/>
      <c r="U36" s="103">
        <v>0</v>
      </c>
      <c r="V36" s="107"/>
      <c r="W36" s="106">
        <v>0</v>
      </c>
      <c r="X36" s="108">
        <v>0</v>
      </c>
      <c r="Y36" s="103">
        <v>0</v>
      </c>
      <c r="Z36" s="91"/>
      <c r="AA36" s="91"/>
      <c r="AB36" s="91"/>
      <c r="AC36" s="92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  <c r="IR36" s="101"/>
      <c r="IS36" s="101"/>
      <c r="IT36" s="101"/>
    </row>
    <row r="37" spans="1:254" s="102" customFormat="1" ht="18.75" customHeight="1">
      <c r="A37" s="103">
        <v>29</v>
      </c>
      <c r="B37" s="104" t="s">
        <v>141</v>
      </c>
      <c r="C37" s="103">
        <v>1</v>
      </c>
      <c r="D37" s="103">
        <v>1</v>
      </c>
      <c r="E37" s="105">
        <v>100</v>
      </c>
      <c r="F37" s="103">
        <v>10</v>
      </c>
      <c r="G37" s="103">
        <v>3</v>
      </c>
      <c r="H37" s="103">
        <v>0</v>
      </c>
      <c r="I37" s="106">
        <v>13</v>
      </c>
      <c r="J37" s="103">
        <v>3</v>
      </c>
      <c r="K37" s="107">
        <v>30</v>
      </c>
      <c r="L37" s="103">
        <v>0</v>
      </c>
      <c r="M37" s="107"/>
      <c r="N37" s="103">
        <v>0</v>
      </c>
      <c r="O37" s="107"/>
      <c r="P37" s="106">
        <v>3</v>
      </c>
      <c r="Q37" s="103">
        <v>0</v>
      </c>
      <c r="R37" s="107"/>
      <c r="S37" s="103">
        <v>0</v>
      </c>
      <c r="T37" s="107"/>
      <c r="U37" s="103">
        <v>0</v>
      </c>
      <c r="V37" s="107"/>
      <c r="W37" s="106">
        <v>0</v>
      </c>
      <c r="X37" s="108">
        <v>0</v>
      </c>
      <c r="Y37" s="103">
        <v>0</v>
      </c>
      <c r="Z37" s="91"/>
      <c r="AA37" s="91"/>
      <c r="AB37" s="91"/>
      <c r="AC37" s="92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  <c r="IN37" s="101"/>
      <c r="IO37" s="101"/>
      <c r="IP37" s="101"/>
      <c r="IQ37" s="101"/>
      <c r="IR37" s="101"/>
      <c r="IS37" s="101"/>
      <c r="IT37" s="101"/>
    </row>
    <row r="38" spans="1:254" s="102" customFormat="1" ht="23.25" customHeight="1">
      <c r="A38" s="103">
        <v>30</v>
      </c>
      <c r="B38" s="104" t="s">
        <v>142</v>
      </c>
      <c r="C38" s="103">
        <v>1</v>
      </c>
      <c r="D38" s="103">
        <v>1</v>
      </c>
      <c r="E38" s="105">
        <v>100</v>
      </c>
      <c r="F38" s="103">
        <v>1</v>
      </c>
      <c r="G38" s="103">
        <v>0</v>
      </c>
      <c r="H38" s="103">
        <v>0</v>
      </c>
      <c r="I38" s="106">
        <v>1</v>
      </c>
      <c r="J38" s="103">
        <v>1</v>
      </c>
      <c r="K38" s="107">
        <v>100</v>
      </c>
      <c r="L38" s="103">
        <v>0</v>
      </c>
      <c r="M38" s="107"/>
      <c r="N38" s="103">
        <v>0</v>
      </c>
      <c r="O38" s="107"/>
      <c r="P38" s="106">
        <v>1</v>
      </c>
      <c r="Q38" s="103">
        <v>0</v>
      </c>
      <c r="R38" s="107"/>
      <c r="S38" s="103">
        <v>0</v>
      </c>
      <c r="T38" s="107"/>
      <c r="U38" s="103">
        <v>0</v>
      </c>
      <c r="V38" s="107"/>
      <c r="W38" s="106">
        <v>0</v>
      </c>
      <c r="X38" s="108">
        <v>0</v>
      </c>
      <c r="Y38" s="103">
        <v>0</v>
      </c>
      <c r="Z38" s="91"/>
      <c r="AA38" s="91"/>
      <c r="AB38" s="91"/>
      <c r="AC38" s="92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  <c r="IR38" s="101"/>
      <c r="IS38" s="101"/>
      <c r="IT38" s="101"/>
    </row>
    <row r="39" spans="1:254" s="102" customFormat="1" ht="21.75" customHeight="1">
      <c r="A39" s="103">
        <v>31</v>
      </c>
      <c r="B39" s="104" t="s">
        <v>143</v>
      </c>
      <c r="C39" s="103">
        <v>1</v>
      </c>
      <c r="D39" s="103">
        <v>1</v>
      </c>
      <c r="E39" s="105">
        <v>100</v>
      </c>
      <c r="F39" s="103">
        <v>4</v>
      </c>
      <c r="G39" s="103">
        <v>3</v>
      </c>
      <c r="H39" s="103">
        <v>0</v>
      </c>
      <c r="I39" s="106">
        <v>7</v>
      </c>
      <c r="J39" s="103">
        <v>4</v>
      </c>
      <c r="K39" s="107">
        <v>100</v>
      </c>
      <c r="L39" s="103">
        <v>3</v>
      </c>
      <c r="M39" s="107">
        <v>100</v>
      </c>
      <c r="N39" s="103">
        <v>0</v>
      </c>
      <c r="O39" s="107"/>
      <c r="P39" s="106">
        <v>7</v>
      </c>
      <c r="Q39" s="103">
        <v>0</v>
      </c>
      <c r="R39" s="107"/>
      <c r="S39" s="103">
        <v>0</v>
      </c>
      <c r="T39" s="107"/>
      <c r="U39" s="103">
        <v>0</v>
      </c>
      <c r="V39" s="107"/>
      <c r="W39" s="106">
        <v>0</v>
      </c>
      <c r="X39" s="108">
        <v>0</v>
      </c>
      <c r="Y39" s="103">
        <v>0</v>
      </c>
      <c r="Z39" s="91"/>
      <c r="AA39" s="91"/>
      <c r="AB39" s="91"/>
      <c r="AC39" s="92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101"/>
      <c r="IC39" s="101"/>
      <c r="ID39" s="101"/>
      <c r="IE39" s="101"/>
      <c r="IF39" s="101"/>
      <c r="IG39" s="101"/>
      <c r="IH39" s="101"/>
      <c r="II39" s="101"/>
      <c r="IJ39" s="101"/>
      <c r="IK39" s="101"/>
      <c r="IL39" s="101"/>
      <c r="IM39" s="101"/>
      <c r="IN39" s="101"/>
      <c r="IO39" s="101"/>
      <c r="IP39" s="101"/>
      <c r="IQ39" s="101"/>
      <c r="IR39" s="101"/>
      <c r="IS39" s="101"/>
      <c r="IT39" s="101"/>
    </row>
    <row r="40" spans="1:254" s="102" customFormat="1" ht="23.25" customHeight="1">
      <c r="A40" s="103">
        <v>32</v>
      </c>
      <c r="B40" s="104" t="s">
        <v>144</v>
      </c>
      <c r="C40" s="103">
        <v>1</v>
      </c>
      <c r="D40" s="103">
        <v>1</v>
      </c>
      <c r="E40" s="105">
        <v>100</v>
      </c>
      <c r="F40" s="103">
        <v>8</v>
      </c>
      <c r="G40" s="103">
        <v>0</v>
      </c>
      <c r="H40" s="103">
        <v>1</v>
      </c>
      <c r="I40" s="106">
        <v>9</v>
      </c>
      <c r="J40" s="103">
        <v>2</v>
      </c>
      <c r="K40" s="107">
        <v>25</v>
      </c>
      <c r="L40" s="103">
        <v>0</v>
      </c>
      <c r="M40" s="107"/>
      <c r="N40" s="103">
        <v>1</v>
      </c>
      <c r="O40" s="107">
        <v>100</v>
      </c>
      <c r="P40" s="106">
        <v>3</v>
      </c>
      <c r="Q40" s="103">
        <v>0</v>
      </c>
      <c r="R40" s="107"/>
      <c r="S40" s="103">
        <v>0</v>
      </c>
      <c r="T40" s="107"/>
      <c r="U40" s="103">
        <v>0</v>
      </c>
      <c r="V40" s="107"/>
      <c r="W40" s="106">
        <v>0</v>
      </c>
      <c r="X40" s="108">
        <v>0</v>
      </c>
      <c r="Y40" s="103">
        <v>0</v>
      </c>
      <c r="Z40" s="91"/>
      <c r="AA40" s="91"/>
      <c r="AB40" s="91"/>
      <c r="AC40" s="92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1"/>
      <c r="IP40" s="101"/>
      <c r="IQ40" s="101"/>
      <c r="IR40" s="101"/>
      <c r="IS40" s="101"/>
      <c r="IT40" s="101"/>
    </row>
    <row r="41" spans="1:254" s="102" customFormat="1" ht="24" customHeight="1">
      <c r="A41" s="103">
        <v>33</v>
      </c>
      <c r="B41" s="104" t="s">
        <v>145</v>
      </c>
      <c r="C41" s="103">
        <v>1</v>
      </c>
      <c r="D41" s="103"/>
      <c r="E41" s="105"/>
      <c r="F41" s="103">
        <v>2</v>
      </c>
      <c r="G41" s="103">
        <v>1</v>
      </c>
      <c r="H41" s="103">
        <v>1</v>
      </c>
      <c r="I41" s="106">
        <v>4</v>
      </c>
      <c r="J41" s="103">
        <v>0</v>
      </c>
      <c r="K41" s="107"/>
      <c r="L41" s="103">
        <v>0</v>
      </c>
      <c r="M41" s="107"/>
      <c r="N41" s="103">
        <v>0</v>
      </c>
      <c r="O41" s="107"/>
      <c r="P41" s="106">
        <v>0</v>
      </c>
      <c r="Q41" s="103">
        <v>0</v>
      </c>
      <c r="R41" s="107"/>
      <c r="S41" s="103">
        <v>0</v>
      </c>
      <c r="T41" s="107"/>
      <c r="U41" s="103">
        <v>0</v>
      </c>
      <c r="V41" s="107"/>
      <c r="W41" s="106">
        <v>0</v>
      </c>
      <c r="X41" s="108">
        <v>0</v>
      </c>
      <c r="Y41" s="103">
        <v>0</v>
      </c>
      <c r="Z41" s="91"/>
      <c r="AA41" s="91"/>
      <c r="AB41" s="91"/>
      <c r="AC41" s="92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101"/>
      <c r="IP41" s="101"/>
      <c r="IQ41" s="101"/>
      <c r="IR41" s="101"/>
      <c r="IS41" s="101"/>
      <c r="IT41" s="101"/>
    </row>
    <row r="42" spans="1:254" s="102" customFormat="1" ht="20.25" customHeight="1">
      <c r="A42" s="103">
        <v>34</v>
      </c>
      <c r="B42" s="104" t="s">
        <v>146</v>
      </c>
      <c r="C42" s="103">
        <v>1</v>
      </c>
      <c r="D42" s="103">
        <v>1</v>
      </c>
      <c r="E42" s="105">
        <v>100</v>
      </c>
      <c r="F42" s="103">
        <v>1</v>
      </c>
      <c r="G42" s="103">
        <v>1</v>
      </c>
      <c r="H42" s="103">
        <v>0</v>
      </c>
      <c r="I42" s="106">
        <v>2</v>
      </c>
      <c r="J42" s="103">
        <v>1</v>
      </c>
      <c r="K42" s="107">
        <v>100</v>
      </c>
      <c r="L42" s="103">
        <v>0</v>
      </c>
      <c r="M42" s="107"/>
      <c r="N42" s="103">
        <v>0</v>
      </c>
      <c r="O42" s="107"/>
      <c r="P42" s="106">
        <v>1</v>
      </c>
      <c r="Q42" s="103">
        <v>0</v>
      </c>
      <c r="R42" s="107"/>
      <c r="S42" s="103">
        <v>0</v>
      </c>
      <c r="T42" s="107"/>
      <c r="U42" s="103">
        <v>0</v>
      </c>
      <c r="V42" s="107"/>
      <c r="W42" s="106">
        <v>0</v>
      </c>
      <c r="X42" s="108">
        <v>0</v>
      </c>
      <c r="Y42" s="103">
        <v>0</v>
      </c>
      <c r="Z42" s="91"/>
      <c r="AA42" s="91"/>
      <c r="AB42" s="91"/>
      <c r="AC42" s="92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</row>
    <row r="43" spans="1:254" s="102" customFormat="1" ht="23.25" customHeight="1">
      <c r="A43" s="103">
        <v>35</v>
      </c>
      <c r="B43" s="104" t="s">
        <v>147</v>
      </c>
      <c r="C43" s="103">
        <v>1</v>
      </c>
      <c r="D43" s="103"/>
      <c r="E43" s="105"/>
      <c r="F43" s="103">
        <v>7</v>
      </c>
      <c r="G43" s="103">
        <v>0</v>
      </c>
      <c r="H43" s="103">
        <v>2</v>
      </c>
      <c r="I43" s="106">
        <v>9</v>
      </c>
      <c r="J43" s="103">
        <v>0</v>
      </c>
      <c r="K43" s="107"/>
      <c r="L43" s="103">
        <v>0</v>
      </c>
      <c r="M43" s="107"/>
      <c r="N43" s="103">
        <v>0</v>
      </c>
      <c r="O43" s="107"/>
      <c r="P43" s="106">
        <v>0</v>
      </c>
      <c r="Q43" s="103">
        <v>0</v>
      </c>
      <c r="R43" s="107"/>
      <c r="S43" s="103">
        <v>0</v>
      </c>
      <c r="T43" s="107"/>
      <c r="U43" s="103">
        <v>0</v>
      </c>
      <c r="V43" s="107"/>
      <c r="W43" s="106">
        <v>0</v>
      </c>
      <c r="X43" s="108">
        <v>0</v>
      </c>
      <c r="Y43" s="103">
        <v>0</v>
      </c>
      <c r="Z43" s="91"/>
      <c r="AA43" s="91"/>
      <c r="AB43" s="91"/>
      <c r="AC43" s="92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  <c r="HU43" s="101"/>
      <c r="HV43" s="101"/>
      <c r="HW43" s="101"/>
      <c r="HX43" s="101"/>
      <c r="HY43" s="101"/>
      <c r="HZ43" s="101"/>
      <c r="IA43" s="101"/>
      <c r="IB43" s="101"/>
      <c r="IC43" s="101"/>
      <c r="ID43" s="101"/>
      <c r="IE43" s="101"/>
      <c r="IF43" s="101"/>
      <c r="IG43" s="101"/>
      <c r="IH43" s="101"/>
      <c r="II43" s="101"/>
      <c r="IJ43" s="101"/>
      <c r="IK43" s="101"/>
      <c r="IL43" s="101"/>
      <c r="IM43" s="101"/>
      <c r="IN43" s="101"/>
      <c r="IO43" s="101"/>
      <c r="IP43" s="101"/>
      <c r="IQ43" s="101"/>
      <c r="IR43" s="101"/>
      <c r="IS43" s="101"/>
      <c r="IT43" s="101"/>
    </row>
    <row r="44" spans="1:254" s="102" customFormat="1" ht="21" customHeight="1">
      <c r="A44" s="103">
        <v>36</v>
      </c>
      <c r="B44" s="113" t="s">
        <v>148</v>
      </c>
      <c r="C44" s="103">
        <v>1</v>
      </c>
      <c r="D44" s="103"/>
      <c r="E44" s="105"/>
      <c r="F44" s="103">
        <v>5</v>
      </c>
      <c r="G44" s="103">
        <v>0</v>
      </c>
      <c r="H44" s="103">
        <v>1</v>
      </c>
      <c r="I44" s="106">
        <v>6</v>
      </c>
      <c r="J44" s="103">
        <v>0</v>
      </c>
      <c r="K44" s="107"/>
      <c r="L44" s="103">
        <v>0</v>
      </c>
      <c r="M44" s="107"/>
      <c r="N44" s="103">
        <v>0</v>
      </c>
      <c r="O44" s="107"/>
      <c r="P44" s="106">
        <v>0</v>
      </c>
      <c r="Q44" s="103">
        <v>0</v>
      </c>
      <c r="R44" s="107"/>
      <c r="S44" s="103">
        <v>0</v>
      </c>
      <c r="T44" s="107"/>
      <c r="U44" s="103">
        <v>0</v>
      </c>
      <c r="V44" s="107"/>
      <c r="W44" s="106">
        <v>0</v>
      </c>
      <c r="X44" s="108">
        <v>0</v>
      </c>
      <c r="Y44" s="103">
        <v>0</v>
      </c>
      <c r="Z44" s="91"/>
      <c r="AA44" s="91"/>
      <c r="AB44" s="91"/>
      <c r="AC44" s="92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  <c r="HU44" s="101"/>
      <c r="HV44" s="101"/>
      <c r="HW44" s="101"/>
      <c r="HX44" s="101"/>
      <c r="HY44" s="101"/>
      <c r="HZ44" s="101"/>
      <c r="IA44" s="101"/>
      <c r="IB44" s="101"/>
      <c r="IC44" s="101"/>
      <c r="ID44" s="101"/>
      <c r="IE44" s="101"/>
      <c r="IF44" s="101"/>
      <c r="IG44" s="101"/>
      <c r="IH44" s="101"/>
      <c r="II44" s="101"/>
      <c r="IJ44" s="101"/>
      <c r="IK44" s="101"/>
      <c r="IL44" s="101"/>
      <c r="IM44" s="101"/>
      <c r="IN44" s="101"/>
      <c r="IO44" s="101"/>
      <c r="IP44" s="101"/>
      <c r="IQ44" s="101"/>
      <c r="IR44" s="101"/>
      <c r="IS44" s="101"/>
      <c r="IT44" s="101"/>
    </row>
    <row r="45" spans="1:254" s="102" customFormat="1" ht="21.75" customHeight="1">
      <c r="A45" s="103">
        <v>37</v>
      </c>
      <c r="B45" s="104" t="s">
        <v>149</v>
      </c>
      <c r="C45" s="103">
        <v>1</v>
      </c>
      <c r="D45" s="103">
        <v>1</v>
      </c>
      <c r="E45" s="105">
        <v>100</v>
      </c>
      <c r="F45" s="103">
        <v>24</v>
      </c>
      <c r="G45" s="103">
        <v>5</v>
      </c>
      <c r="H45" s="103">
        <v>3</v>
      </c>
      <c r="I45" s="106">
        <v>32</v>
      </c>
      <c r="J45" s="103">
        <v>24</v>
      </c>
      <c r="K45" s="107">
        <v>100</v>
      </c>
      <c r="L45" s="103">
        <v>5</v>
      </c>
      <c r="M45" s="107">
        <v>100</v>
      </c>
      <c r="N45" s="103">
        <v>3</v>
      </c>
      <c r="O45" s="107">
        <v>100</v>
      </c>
      <c r="P45" s="106">
        <v>32</v>
      </c>
      <c r="Q45" s="103">
        <v>0</v>
      </c>
      <c r="R45" s="107"/>
      <c r="S45" s="103">
        <v>0</v>
      </c>
      <c r="T45" s="107"/>
      <c r="U45" s="103">
        <v>0</v>
      </c>
      <c r="V45" s="107"/>
      <c r="W45" s="106">
        <v>0</v>
      </c>
      <c r="X45" s="108">
        <v>0</v>
      </c>
      <c r="Y45" s="103">
        <v>0</v>
      </c>
      <c r="Z45" s="91"/>
      <c r="AA45" s="91"/>
      <c r="AB45" s="91"/>
      <c r="AC45" s="92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  <c r="HT45" s="101"/>
      <c r="HU45" s="101"/>
      <c r="HV45" s="101"/>
      <c r="HW45" s="101"/>
      <c r="HX45" s="101"/>
      <c r="HY45" s="101"/>
      <c r="HZ45" s="101"/>
      <c r="IA45" s="101"/>
      <c r="IB45" s="101"/>
      <c r="IC45" s="101"/>
      <c r="ID45" s="101"/>
      <c r="IE45" s="101"/>
      <c r="IF45" s="101"/>
      <c r="IG45" s="101"/>
      <c r="IH45" s="101"/>
      <c r="II45" s="101"/>
      <c r="IJ45" s="101"/>
      <c r="IK45" s="101"/>
      <c r="IL45" s="101"/>
      <c r="IM45" s="101"/>
      <c r="IN45" s="101"/>
      <c r="IO45" s="101"/>
      <c r="IP45" s="101"/>
      <c r="IQ45" s="101"/>
      <c r="IR45" s="101"/>
      <c r="IS45" s="101"/>
      <c r="IT45" s="101"/>
    </row>
    <row r="46" spans="1:254" s="102" customFormat="1" ht="21.75" customHeight="1">
      <c r="A46" s="103">
        <v>38</v>
      </c>
      <c r="B46" s="113" t="s">
        <v>150</v>
      </c>
      <c r="C46" s="103">
        <v>1</v>
      </c>
      <c r="D46" s="103">
        <v>1</v>
      </c>
      <c r="E46" s="105">
        <v>100</v>
      </c>
      <c r="F46" s="103">
        <v>14</v>
      </c>
      <c r="G46" s="103">
        <v>1</v>
      </c>
      <c r="H46" s="103">
        <v>3</v>
      </c>
      <c r="I46" s="106">
        <v>18</v>
      </c>
      <c r="J46" s="103">
        <v>8</v>
      </c>
      <c r="K46" s="109">
        <v>57</v>
      </c>
      <c r="L46" s="103">
        <v>0</v>
      </c>
      <c r="M46" s="107"/>
      <c r="N46" s="103">
        <v>0</v>
      </c>
      <c r="O46" s="107"/>
      <c r="P46" s="106">
        <v>8</v>
      </c>
      <c r="Q46" s="103">
        <v>0</v>
      </c>
      <c r="R46" s="107"/>
      <c r="S46" s="103">
        <v>0</v>
      </c>
      <c r="T46" s="107"/>
      <c r="U46" s="103">
        <v>0</v>
      </c>
      <c r="V46" s="107"/>
      <c r="W46" s="106">
        <v>0</v>
      </c>
      <c r="X46" s="108">
        <v>0</v>
      </c>
      <c r="Y46" s="103">
        <v>0</v>
      </c>
      <c r="Z46" s="91"/>
      <c r="AA46" s="91"/>
      <c r="AB46" s="91"/>
      <c r="AC46" s="92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  <c r="HT46" s="101"/>
      <c r="HU46" s="101"/>
      <c r="HV46" s="101"/>
      <c r="HW46" s="101"/>
      <c r="HX46" s="101"/>
      <c r="HY46" s="101"/>
      <c r="HZ46" s="101"/>
      <c r="IA46" s="101"/>
      <c r="IB46" s="101"/>
      <c r="IC46" s="101"/>
      <c r="ID46" s="101"/>
      <c r="IE46" s="101"/>
      <c r="IF46" s="101"/>
      <c r="IG46" s="101"/>
      <c r="IH46" s="101"/>
      <c r="II46" s="101"/>
      <c r="IJ46" s="101"/>
      <c r="IK46" s="101"/>
      <c r="IL46" s="101"/>
      <c r="IM46" s="101"/>
      <c r="IN46" s="101"/>
      <c r="IO46" s="101"/>
      <c r="IP46" s="101"/>
      <c r="IQ46" s="101"/>
      <c r="IR46" s="101"/>
      <c r="IS46" s="101"/>
      <c r="IT46" s="101"/>
    </row>
    <row r="47" spans="1:254" s="102" customFormat="1" ht="21" customHeight="1">
      <c r="A47" s="103">
        <v>39</v>
      </c>
      <c r="B47" s="104" t="s">
        <v>151</v>
      </c>
      <c r="C47" s="103">
        <v>1</v>
      </c>
      <c r="D47" s="103">
        <v>1</v>
      </c>
      <c r="E47" s="105">
        <v>100</v>
      </c>
      <c r="F47" s="103">
        <v>1</v>
      </c>
      <c r="G47" s="103">
        <v>0</v>
      </c>
      <c r="H47" s="103">
        <v>0</v>
      </c>
      <c r="I47" s="106">
        <v>1</v>
      </c>
      <c r="J47" s="103">
        <v>1</v>
      </c>
      <c r="K47" s="107">
        <v>100</v>
      </c>
      <c r="L47" s="103">
        <v>0</v>
      </c>
      <c r="M47" s="107"/>
      <c r="N47" s="103">
        <v>0</v>
      </c>
      <c r="O47" s="107"/>
      <c r="P47" s="106">
        <v>1</v>
      </c>
      <c r="Q47" s="103">
        <v>0</v>
      </c>
      <c r="R47" s="107"/>
      <c r="S47" s="103">
        <v>0</v>
      </c>
      <c r="T47" s="107"/>
      <c r="U47" s="103">
        <v>0</v>
      </c>
      <c r="V47" s="107"/>
      <c r="W47" s="106">
        <v>0</v>
      </c>
      <c r="X47" s="108">
        <v>0</v>
      </c>
      <c r="Y47" s="103">
        <v>0</v>
      </c>
      <c r="Z47" s="91"/>
      <c r="AA47" s="91"/>
      <c r="AB47" s="91"/>
      <c r="AC47" s="92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  <c r="HT47" s="101"/>
      <c r="HU47" s="101"/>
      <c r="HV47" s="101"/>
      <c r="HW47" s="101"/>
      <c r="HX47" s="101"/>
      <c r="HY47" s="101"/>
      <c r="HZ47" s="101"/>
      <c r="IA47" s="101"/>
      <c r="IB47" s="101"/>
      <c r="IC47" s="101"/>
      <c r="ID47" s="101"/>
      <c r="IE47" s="101"/>
      <c r="IF47" s="101"/>
      <c r="IG47" s="101"/>
      <c r="IH47" s="101"/>
      <c r="II47" s="101"/>
      <c r="IJ47" s="101"/>
      <c r="IK47" s="101"/>
      <c r="IL47" s="101"/>
      <c r="IM47" s="101"/>
      <c r="IN47" s="101"/>
      <c r="IO47" s="101"/>
      <c r="IP47" s="101"/>
      <c r="IQ47" s="101"/>
      <c r="IR47" s="101"/>
      <c r="IS47" s="101"/>
      <c r="IT47" s="101"/>
    </row>
    <row r="48" spans="1:254" s="102" customFormat="1" ht="21.75" customHeight="1">
      <c r="A48" s="103">
        <v>40</v>
      </c>
      <c r="B48" s="104" t="s">
        <v>152</v>
      </c>
      <c r="C48" s="103">
        <v>1</v>
      </c>
      <c r="D48" s="103">
        <v>1</v>
      </c>
      <c r="E48" s="105">
        <v>100</v>
      </c>
      <c r="F48" s="103">
        <v>5</v>
      </c>
      <c r="G48" s="103">
        <v>1</v>
      </c>
      <c r="H48" s="103">
        <v>0</v>
      </c>
      <c r="I48" s="106">
        <v>6</v>
      </c>
      <c r="J48" s="103">
        <v>5</v>
      </c>
      <c r="K48" s="107">
        <v>100</v>
      </c>
      <c r="L48" s="103">
        <v>1</v>
      </c>
      <c r="M48" s="107">
        <v>100</v>
      </c>
      <c r="N48" s="103">
        <v>0</v>
      </c>
      <c r="O48" s="107"/>
      <c r="P48" s="106">
        <v>6</v>
      </c>
      <c r="Q48" s="103">
        <v>0</v>
      </c>
      <c r="R48" s="107"/>
      <c r="S48" s="103">
        <v>0</v>
      </c>
      <c r="T48" s="107"/>
      <c r="U48" s="103">
        <v>0</v>
      </c>
      <c r="V48" s="107"/>
      <c r="W48" s="106">
        <v>0</v>
      </c>
      <c r="X48" s="108">
        <v>0</v>
      </c>
      <c r="Y48" s="103">
        <v>0</v>
      </c>
      <c r="Z48" s="91"/>
      <c r="AA48" s="91"/>
      <c r="AB48" s="91"/>
      <c r="AC48" s="92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  <c r="HT48" s="101"/>
      <c r="HU48" s="101"/>
      <c r="HV48" s="101"/>
      <c r="HW48" s="101"/>
      <c r="HX48" s="101"/>
      <c r="HY48" s="101"/>
      <c r="HZ48" s="101"/>
      <c r="IA48" s="101"/>
      <c r="IB48" s="101"/>
      <c r="IC48" s="101"/>
      <c r="ID48" s="101"/>
      <c r="IE48" s="101"/>
      <c r="IF48" s="101"/>
      <c r="IG48" s="101"/>
      <c r="IH48" s="101"/>
      <c r="II48" s="101"/>
      <c r="IJ48" s="101"/>
      <c r="IK48" s="101"/>
      <c r="IL48" s="101"/>
      <c r="IM48" s="101"/>
      <c r="IN48" s="101"/>
      <c r="IO48" s="101"/>
      <c r="IP48" s="101"/>
      <c r="IQ48" s="101"/>
      <c r="IR48" s="101"/>
      <c r="IS48" s="101"/>
      <c r="IT48" s="101"/>
    </row>
    <row r="49" spans="1:254" s="102" customFormat="1" ht="23.25" customHeight="1">
      <c r="A49" s="103">
        <v>41</v>
      </c>
      <c r="B49" s="104" t="s">
        <v>153</v>
      </c>
      <c r="C49" s="103">
        <v>1</v>
      </c>
      <c r="D49" s="103">
        <v>1</v>
      </c>
      <c r="E49" s="105">
        <v>100</v>
      </c>
      <c r="F49" s="103">
        <v>34</v>
      </c>
      <c r="G49" s="103">
        <v>6</v>
      </c>
      <c r="H49" s="103">
        <v>5</v>
      </c>
      <c r="I49" s="106">
        <v>45</v>
      </c>
      <c r="J49" s="103">
        <v>4</v>
      </c>
      <c r="K49" s="109">
        <v>12</v>
      </c>
      <c r="L49" s="103">
        <v>2</v>
      </c>
      <c r="M49" s="107">
        <v>33</v>
      </c>
      <c r="N49" s="103">
        <v>0</v>
      </c>
      <c r="O49" s="109"/>
      <c r="P49" s="106">
        <v>6</v>
      </c>
      <c r="Q49" s="103">
        <v>0</v>
      </c>
      <c r="R49" s="107"/>
      <c r="S49" s="103">
        <v>0</v>
      </c>
      <c r="T49" s="107"/>
      <c r="U49" s="103">
        <v>0</v>
      </c>
      <c r="V49" s="107"/>
      <c r="W49" s="106">
        <v>0</v>
      </c>
      <c r="X49" s="108">
        <v>0</v>
      </c>
      <c r="Y49" s="103">
        <v>0</v>
      </c>
      <c r="Z49" s="91"/>
      <c r="AA49" s="91"/>
      <c r="AB49" s="91"/>
      <c r="AC49" s="92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  <c r="HU49" s="101"/>
      <c r="HV49" s="101"/>
      <c r="HW49" s="101"/>
      <c r="HX49" s="101"/>
      <c r="HY49" s="101"/>
      <c r="HZ49" s="101"/>
      <c r="IA49" s="101"/>
      <c r="IB49" s="101"/>
      <c r="IC49" s="101"/>
      <c r="ID49" s="101"/>
      <c r="IE49" s="101"/>
      <c r="IF49" s="101"/>
      <c r="IG49" s="101"/>
      <c r="IH49" s="101"/>
      <c r="II49" s="101"/>
      <c r="IJ49" s="101"/>
      <c r="IK49" s="101"/>
      <c r="IL49" s="101"/>
      <c r="IM49" s="101"/>
      <c r="IN49" s="101"/>
      <c r="IO49" s="101"/>
      <c r="IP49" s="101"/>
      <c r="IQ49" s="101"/>
      <c r="IR49" s="101"/>
      <c r="IS49" s="101"/>
      <c r="IT49" s="101"/>
    </row>
    <row r="50" spans="1:29" s="87" customFormat="1" ht="22.5" customHeight="1" thickBot="1">
      <c r="A50" s="103">
        <v>42</v>
      </c>
      <c r="B50" s="104" t="s">
        <v>154</v>
      </c>
      <c r="C50" s="114">
        <v>1</v>
      </c>
      <c r="D50" s="114">
        <v>1</v>
      </c>
      <c r="E50" s="115">
        <v>100</v>
      </c>
      <c r="F50" s="116">
        <v>15</v>
      </c>
      <c r="G50" s="116">
        <v>1</v>
      </c>
      <c r="H50" s="116">
        <v>1</v>
      </c>
      <c r="I50" s="117">
        <v>17</v>
      </c>
      <c r="J50" s="116">
        <v>8</v>
      </c>
      <c r="K50" s="118">
        <v>53</v>
      </c>
      <c r="L50" s="116">
        <v>0</v>
      </c>
      <c r="M50" s="119"/>
      <c r="N50" s="116">
        <v>0</v>
      </c>
      <c r="O50" s="119"/>
      <c r="P50" s="117">
        <v>8</v>
      </c>
      <c r="Q50" s="116">
        <v>0</v>
      </c>
      <c r="R50" s="119"/>
      <c r="S50" s="116">
        <v>0</v>
      </c>
      <c r="T50" s="119"/>
      <c r="U50" s="116">
        <v>0</v>
      </c>
      <c r="V50" s="119"/>
      <c r="W50" s="117">
        <v>0</v>
      </c>
      <c r="X50" s="120">
        <v>0</v>
      </c>
      <c r="Y50" s="121">
        <v>0</v>
      </c>
      <c r="Z50" s="91"/>
      <c r="AA50" s="91"/>
      <c r="AB50" s="91"/>
      <c r="AC50" s="92"/>
    </row>
    <row r="51" spans="1:254" s="129" customFormat="1" ht="24" customHeight="1" thickBot="1">
      <c r="A51" s="1134" t="s">
        <v>13</v>
      </c>
      <c r="B51" s="1135"/>
      <c r="C51" s="122">
        <v>42</v>
      </c>
      <c r="D51" s="123">
        <f>SUM(D9:D50)</f>
        <v>34</v>
      </c>
      <c r="E51" s="124">
        <f>D51/C51*100</f>
        <v>80.95238095238095</v>
      </c>
      <c r="F51" s="123">
        <f>SUM(F9:F50)</f>
        <v>1756</v>
      </c>
      <c r="G51" s="123">
        <f>SUM(G9:G50)</f>
        <v>289</v>
      </c>
      <c r="H51" s="123">
        <f>SUM(H9:H50)</f>
        <v>348</v>
      </c>
      <c r="I51" s="123">
        <f>SUM(I9:I50)</f>
        <v>2393</v>
      </c>
      <c r="J51" s="123">
        <v>440</v>
      </c>
      <c r="K51" s="124">
        <v>25</v>
      </c>
      <c r="L51" s="123">
        <f>SUM(L9:L50)</f>
        <v>85</v>
      </c>
      <c r="M51" s="124">
        <v>29</v>
      </c>
      <c r="N51" s="123">
        <f>SUM(N9:N50)</f>
        <v>42</v>
      </c>
      <c r="O51" s="124">
        <v>12</v>
      </c>
      <c r="P51" s="125">
        <f>SUM(P9:P50)</f>
        <v>567</v>
      </c>
      <c r="Q51" s="123">
        <f>SUM(Q9:Q50)</f>
        <v>17</v>
      </c>
      <c r="R51" s="124">
        <v>4</v>
      </c>
      <c r="S51" s="123">
        <f>SUM(S9:S50)</f>
        <v>0</v>
      </c>
      <c r="T51" s="126"/>
      <c r="U51" s="123">
        <f>SUM(U9:U50)</f>
        <v>0</v>
      </c>
      <c r="V51" s="126"/>
      <c r="W51" s="125">
        <f>SUM(W9:W50)</f>
        <v>17</v>
      </c>
      <c r="X51" s="127" t="s">
        <v>30</v>
      </c>
      <c r="Y51" s="128" t="s">
        <v>31</v>
      </c>
      <c r="Z51" s="91"/>
      <c r="AA51" s="91"/>
      <c r="AB51" s="91"/>
      <c r="AC51" s="92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  <c r="FV51" s="130"/>
      <c r="FW51" s="130"/>
      <c r="FX51" s="130"/>
      <c r="FY51" s="130"/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30"/>
      <c r="GK51" s="130"/>
      <c r="GL51" s="130"/>
      <c r="GM51" s="130"/>
      <c r="GN51" s="130"/>
      <c r="GO51" s="130"/>
      <c r="GP51" s="130"/>
      <c r="GQ51" s="130"/>
      <c r="GR51" s="130"/>
      <c r="GS51" s="130"/>
      <c r="GT51" s="130"/>
      <c r="GU51" s="130"/>
      <c r="GV51" s="130"/>
      <c r="GW51" s="130"/>
      <c r="GX51" s="130"/>
      <c r="GY51" s="130"/>
      <c r="GZ51" s="130"/>
      <c r="HA51" s="130"/>
      <c r="HB51" s="130"/>
      <c r="HC51" s="130"/>
      <c r="HD51" s="130"/>
      <c r="HE51" s="130"/>
      <c r="HF51" s="130"/>
      <c r="HG51" s="130"/>
      <c r="HH51" s="130"/>
      <c r="HI51" s="130"/>
      <c r="HJ51" s="130"/>
      <c r="HK51" s="130"/>
      <c r="HL51" s="130"/>
      <c r="HM51" s="130"/>
      <c r="HN51" s="130"/>
      <c r="HO51" s="130"/>
      <c r="HP51" s="130"/>
      <c r="HQ51" s="130"/>
      <c r="HR51" s="130"/>
      <c r="HS51" s="130"/>
      <c r="HT51" s="130"/>
      <c r="HU51" s="130"/>
      <c r="HV51" s="130"/>
      <c r="HW51" s="130"/>
      <c r="HX51" s="130"/>
      <c r="HY51" s="130"/>
      <c r="HZ51" s="130"/>
      <c r="IA51" s="130"/>
      <c r="IB51" s="130"/>
      <c r="IC51" s="130"/>
      <c r="ID51" s="130"/>
      <c r="IE51" s="130"/>
      <c r="IF51" s="130"/>
      <c r="IG51" s="130"/>
      <c r="IH51" s="130"/>
      <c r="II51" s="130"/>
      <c r="IJ51" s="130"/>
      <c r="IK51" s="130"/>
      <c r="IL51" s="130"/>
      <c r="IM51" s="130"/>
      <c r="IN51" s="130"/>
      <c r="IO51" s="130"/>
      <c r="IP51" s="130"/>
      <c r="IQ51" s="130"/>
      <c r="IR51" s="130"/>
      <c r="IS51" s="130"/>
      <c r="IT51" s="130"/>
    </row>
    <row r="52" spans="1:254" s="131" customFormat="1" ht="17.25" customHeight="1">
      <c r="A52" s="1124"/>
      <c r="B52" s="1124"/>
      <c r="C52" s="1125"/>
      <c r="D52" s="1125"/>
      <c r="E52" s="1125"/>
      <c r="F52" s="1125"/>
      <c r="G52" s="1125"/>
      <c r="H52" s="1125"/>
      <c r="I52" s="1125"/>
      <c r="J52" s="1125"/>
      <c r="K52" s="1125"/>
      <c r="L52" s="1125"/>
      <c r="M52" s="1125"/>
      <c r="N52" s="1125"/>
      <c r="O52" s="1125"/>
      <c r="P52" s="1125"/>
      <c r="Q52" s="1125"/>
      <c r="R52" s="1125"/>
      <c r="S52" s="1125"/>
      <c r="T52" s="1125"/>
      <c r="U52" s="1125"/>
      <c r="V52" s="1125"/>
      <c r="W52" s="1125"/>
      <c r="X52" s="1125"/>
      <c r="Y52" s="1125"/>
      <c r="Z52" s="91"/>
      <c r="AA52" s="91"/>
      <c r="AB52" s="91"/>
      <c r="AC52" s="9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  <c r="FL52" s="132"/>
      <c r="FM52" s="132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  <c r="GF52" s="132"/>
      <c r="GG52" s="132"/>
      <c r="GH52" s="132"/>
      <c r="GI52" s="132"/>
      <c r="GJ52" s="132"/>
      <c r="GK52" s="132"/>
      <c r="GL52" s="132"/>
      <c r="GM52" s="132"/>
      <c r="GN52" s="132"/>
      <c r="GO52" s="132"/>
      <c r="GP52" s="132"/>
      <c r="GQ52" s="132"/>
      <c r="GR52" s="132"/>
      <c r="GS52" s="132"/>
      <c r="GT52" s="132"/>
      <c r="GU52" s="132"/>
      <c r="GV52" s="132"/>
      <c r="GW52" s="132"/>
      <c r="GX52" s="132"/>
      <c r="GY52" s="132"/>
      <c r="GZ52" s="132"/>
      <c r="HA52" s="132"/>
      <c r="HB52" s="132"/>
      <c r="HC52" s="132"/>
      <c r="HD52" s="132"/>
      <c r="HE52" s="132"/>
      <c r="HF52" s="132"/>
      <c r="HG52" s="132"/>
      <c r="HH52" s="132"/>
      <c r="HI52" s="132"/>
      <c r="HJ52" s="132"/>
      <c r="HK52" s="132"/>
      <c r="HL52" s="132"/>
      <c r="HM52" s="132"/>
      <c r="HN52" s="132"/>
      <c r="HO52" s="132"/>
      <c r="HP52" s="132"/>
      <c r="HQ52" s="132"/>
      <c r="HR52" s="132"/>
      <c r="HS52" s="132"/>
      <c r="HT52" s="132"/>
      <c r="HU52" s="132"/>
      <c r="HV52" s="132"/>
      <c r="HW52" s="132"/>
      <c r="HX52" s="132"/>
      <c r="HY52" s="132"/>
      <c r="HZ52" s="132"/>
      <c r="IA52" s="132"/>
      <c r="IB52" s="132"/>
      <c r="IC52" s="132"/>
      <c r="ID52" s="132"/>
      <c r="IE52" s="132"/>
      <c r="IF52" s="132"/>
      <c r="IG52" s="132"/>
      <c r="IH52" s="132"/>
      <c r="II52" s="132"/>
      <c r="IJ52" s="132"/>
      <c r="IK52" s="132"/>
      <c r="IL52" s="132"/>
      <c r="IM52" s="132"/>
      <c r="IN52" s="132"/>
      <c r="IO52" s="132"/>
      <c r="IP52" s="132"/>
      <c r="IQ52" s="132"/>
      <c r="IR52" s="132"/>
      <c r="IS52" s="132"/>
      <c r="IT52" s="132"/>
    </row>
    <row r="53" spans="1:29" ht="21" customHeight="1">
      <c r="A53" s="1125"/>
      <c r="B53" s="1125"/>
      <c r="C53" s="1125"/>
      <c r="D53" s="1125"/>
      <c r="E53" s="1125"/>
      <c r="F53" s="1125"/>
      <c r="G53" s="1125"/>
      <c r="H53" s="1125"/>
      <c r="I53" s="1125"/>
      <c r="J53" s="1125"/>
      <c r="K53" s="1125"/>
      <c r="L53" s="1125"/>
      <c r="M53" s="1125"/>
      <c r="N53" s="1125"/>
      <c r="O53" s="1125"/>
      <c r="P53" s="1125"/>
      <c r="Q53" s="1125"/>
      <c r="R53" s="1125"/>
      <c r="S53" s="1125"/>
      <c r="T53" s="1125"/>
      <c r="U53" s="1125"/>
      <c r="V53" s="1125"/>
      <c r="W53" s="1125"/>
      <c r="X53" s="1125"/>
      <c r="Y53" s="1125"/>
      <c r="Z53" s="91"/>
      <c r="AA53" s="91"/>
      <c r="AB53" s="91"/>
      <c r="AC53" s="92"/>
    </row>
    <row r="54" spans="1:29" ht="21.75" customHeight="1">
      <c r="A54" s="1125"/>
      <c r="B54" s="1125"/>
      <c r="C54" s="1125"/>
      <c r="D54" s="1125"/>
      <c r="E54" s="1125"/>
      <c r="F54" s="1125"/>
      <c r="G54" s="1125"/>
      <c r="H54" s="1125"/>
      <c r="I54" s="1125"/>
      <c r="J54" s="1125"/>
      <c r="K54" s="1125"/>
      <c r="L54" s="1125"/>
      <c r="M54" s="1125"/>
      <c r="N54" s="1125"/>
      <c r="O54" s="1125"/>
      <c r="P54" s="1125"/>
      <c r="Q54" s="1125"/>
      <c r="R54" s="1125"/>
      <c r="S54" s="1125"/>
      <c r="T54" s="1125"/>
      <c r="U54" s="1125"/>
      <c r="V54" s="1125"/>
      <c r="W54" s="1125"/>
      <c r="X54" s="1125"/>
      <c r="Y54" s="1125"/>
      <c r="Z54" s="91"/>
      <c r="AA54" s="91"/>
      <c r="AB54" s="91"/>
      <c r="AC54" s="92"/>
    </row>
    <row r="55" spans="1:29" ht="14.25" customHeight="1">
      <c r="A55" s="1125"/>
      <c r="B55" s="1125"/>
      <c r="C55" s="1125"/>
      <c r="D55" s="1125"/>
      <c r="E55" s="1125"/>
      <c r="F55" s="1125"/>
      <c r="G55" s="1125"/>
      <c r="H55" s="1125"/>
      <c r="I55" s="1125"/>
      <c r="J55" s="1125"/>
      <c r="K55" s="1125"/>
      <c r="L55" s="1125"/>
      <c r="M55" s="1125"/>
      <c r="N55" s="1125"/>
      <c r="O55" s="1125"/>
      <c r="P55" s="1125"/>
      <c r="Q55" s="1125"/>
      <c r="R55" s="1125"/>
      <c r="S55" s="1125"/>
      <c r="T55" s="1125"/>
      <c r="U55" s="1125"/>
      <c r="V55" s="1125"/>
      <c r="W55" s="1125"/>
      <c r="X55" s="1125"/>
      <c r="Y55" s="1125"/>
      <c r="Z55" s="91"/>
      <c r="AA55" s="91"/>
      <c r="AB55" s="91"/>
      <c r="AC55" s="92"/>
    </row>
    <row r="56" spans="1:29" ht="14.25" customHeight="1">
      <c r="A56" s="1125"/>
      <c r="B56" s="1125"/>
      <c r="C56" s="1125"/>
      <c r="D56" s="1125"/>
      <c r="E56" s="1125"/>
      <c r="F56" s="1125"/>
      <c r="G56" s="1125"/>
      <c r="H56" s="1125"/>
      <c r="I56" s="1125"/>
      <c r="J56" s="1125"/>
      <c r="K56" s="1125"/>
      <c r="L56" s="1125"/>
      <c r="M56" s="1125"/>
      <c r="N56" s="1125"/>
      <c r="O56" s="1125"/>
      <c r="P56" s="1125"/>
      <c r="Q56" s="1125"/>
      <c r="R56" s="1125"/>
      <c r="S56" s="1125"/>
      <c r="T56" s="1125"/>
      <c r="U56" s="1125"/>
      <c r="V56" s="1125"/>
      <c r="W56" s="1125"/>
      <c r="X56" s="1125"/>
      <c r="Y56" s="1125"/>
      <c r="Z56" s="91"/>
      <c r="AA56" s="91"/>
      <c r="AB56" s="91"/>
      <c r="AC56" s="92"/>
    </row>
    <row r="57" spans="1:29" ht="14.25" customHeight="1">
      <c r="A57" s="1125"/>
      <c r="B57" s="1125"/>
      <c r="C57" s="1125"/>
      <c r="D57" s="1125"/>
      <c r="E57" s="1125"/>
      <c r="F57" s="1125"/>
      <c r="G57" s="1125"/>
      <c r="H57" s="1125"/>
      <c r="I57" s="1125"/>
      <c r="J57" s="1125"/>
      <c r="K57" s="1125"/>
      <c r="L57" s="1125"/>
      <c r="M57" s="1125"/>
      <c r="N57" s="1125"/>
      <c r="O57" s="1125"/>
      <c r="P57" s="1125"/>
      <c r="Q57" s="1125"/>
      <c r="R57" s="1125"/>
      <c r="S57" s="1125"/>
      <c r="T57" s="1125"/>
      <c r="U57" s="1125"/>
      <c r="V57" s="1125"/>
      <c r="W57" s="1125"/>
      <c r="X57" s="1125"/>
      <c r="Y57" s="1125"/>
      <c r="Z57" s="91"/>
      <c r="AA57" s="91"/>
      <c r="AB57" s="91"/>
      <c r="AC57" s="92"/>
    </row>
    <row r="58" spans="1:29" ht="14.25" customHeight="1">
      <c r="A58" s="1125"/>
      <c r="B58" s="1125"/>
      <c r="C58" s="1125"/>
      <c r="D58" s="1125"/>
      <c r="E58" s="1125"/>
      <c r="F58" s="1125"/>
      <c r="G58" s="1125"/>
      <c r="H58" s="1125"/>
      <c r="I58" s="1125"/>
      <c r="J58" s="1125"/>
      <c r="K58" s="1125"/>
      <c r="L58" s="1125"/>
      <c r="M58" s="1125"/>
      <c r="N58" s="1125"/>
      <c r="O58" s="1125"/>
      <c r="P58" s="1125"/>
      <c r="Q58" s="1125"/>
      <c r="R58" s="1125"/>
      <c r="S58" s="1125"/>
      <c r="T58" s="1125"/>
      <c r="U58" s="1125"/>
      <c r="V58" s="1125"/>
      <c r="W58" s="1125"/>
      <c r="X58" s="1125"/>
      <c r="Y58" s="1125"/>
      <c r="Z58" s="91"/>
      <c r="AA58" s="91"/>
      <c r="AB58" s="91"/>
      <c r="AC58" s="92"/>
    </row>
    <row r="59" spans="1:29" ht="14.25" customHeight="1">
      <c r="A59" s="1125"/>
      <c r="B59" s="1125"/>
      <c r="C59" s="1125"/>
      <c r="D59" s="1125"/>
      <c r="E59" s="1125"/>
      <c r="F59" s="1125"/>
      <c r="G59" s="1125"/>
      <c r="H59" s="1125"/>
      <c r="I59" s="1125"/>
      <c r="J59" s="1125"/>
      <c r="K59" s="1125"/>
      <c r="L59" s="1125"/>
      <c r="M59" s="1125"/>
      <c r="N59" s="1125"/>
      <c r="O59" s="1125"/>
      <c r="P59" s="1125"/>
      <c r="Q59" s="1125"/>
      <c r="R59" s="1125"/>
      <c r="S59" s="1125"/>
      <c r="T59" s="1125"/>
      <c r="U59" s="1125"/>
      <c r="V59" s="1125"/>
      <c r="W59" s="1125"/>
      <c r="X59" s="1125"/>
      <c r="Y59" s="1125"/>
      <c r="Z59" s="91"/>
      <c r="AA59" s="91"/>
      <c r="AB59" s="91"/>
      <c r="AC59" s="92"/>
    </row>
    <row r="60" spans="1:29" ht="14.25" customHeight="1">
      <c r="A60" s="1125"/>
      <c r="B60" s="1125"/>
      <c r="C60" s="1125"/>
      <c r="D60" s="1125"/>
      <c r="E60" s="1125"/>
      <c r="F60" s="1125"/>
      <c r="G60" s="1125"/>
      <c r="H60" s="1125"/>
      <c r="I60" s="1125"/>
      <c r="J60" s="1125"/>
      <c r="K60" s="1125"/>
      <c r="L60" s="1125"/>
      <c r="M60" s="1125"/>
      <c r="N60" s="1125"/>
      <c r="O60" s="1125"/>
      <c r="P60" s="1125"/>
      <c r="Q60" s="1125"/>
      <c r="R60" s="1125"/>
      <c r="S60" s="1125"/>
      <c r="T60" s="1125"/>
      <c r="U60" s="1125"/>
      <c r="V60" s="1125"/>
      <c r="W60" s="1125"/>
      <c r="X60" s="1125"/>
      <c r="Y60" s="1125"/>
      <c r="Z60" s="91"/>
      <c r="AA60" s="91"/>
      <c r="AB60" s="91"/>
      <c r="AC60" s="92"/>
    </row>
    <row r="61" spans="1:29" ht="16.5">
      <c r="A61" s="86"/>
      <c r="B61" s="133"/>
      <c r="C61" s="133"/>
      <c r="D61" s="133"/>
      <c r="E61" s="133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</row>
    <row r="62" spans="1:29" ht="16.5">
      <c r="A62" s="86"/>
      <c r="B62" s="133"/>
      <c r="C62" s="133"/>
      <c r="D62" s="133"/>
      <c r="E62" s="133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</row>
    <row r="63" spans="1:29" ht="16.5">
      <c r="A63" s="86"/>
      <c r="B63" s="133"/>
      <c r="C63" s="133"/>
      <c r="D63" s="133"/>
      <c r="E63" s="133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</row>
  </sheetData>
  <sheetProtection/>
  <mergeCells count="27"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Q5:W5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Q6:R6"/>
    <mergeCell ref="A52:Y60"/>
    <mergeCell ref="S6:T6"/>
    <mergeCell ref="U6:V6"/>
    <mergeCell ref="W6:W7"/>
    <mergeCell ref="X6:X7"/>
    <mergeCell ref="Y6:Y7"/>
    <mergeCell ref="A51:B5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J59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4.140625" style="1" customWidth="1"/>
    <col min="2" max="2" width="22.28125" style="37" customWidth="1"/>
    <col min="3" max="3" width="13.00390625" style="37" customWidth="1"/>
    <col min="4" max="5" width="9.140625" style="37" customWidth="1"/>
    <col min="6" max="6" width="7.57421875" style="1" customWidth="1"/>
    <col min="7" max="7" width="6.8515625" style="1" customWidth="1"/>
    <col min="8" max="8" width="8.28125" style="1" customWidth="1"/>
    <col min="9" max="9" width="9.8515625" style="1" customWidth="1"/>
    <col min="10" max="10" width="7.57421875" style="1" customWidth="1"/>
    <col min="11" max="11" width="10.00390625" style="1" bestFit="1" customWidth="1"/>
    <col min="12" max="12" width="7.57421875" style="1" customWidth="1"/>
    <col min="13" max="13" width="11.7109375" style="1" customWidth="1"/>
    <col min="14" max="14" width="9.140625" style="1" customWidth="1"/>
    <col min="15" max="15" width="12.00390625" style="1" customWidth="1"/>
    <col min="16" max="16" width="10.00390625" style="1" customWidth="1"/>
    <col min="17" max="17" width="7.8515625" style="1" customWidth="1"/>
    <col min="18" max="18" width="10.00390625" style="1" bestFit="1" customWidth="1"/>
    <col min="19" max="19" width="9.140625" style="1" customWidth="1"/>
    <col min="20" max="20" width="10.00390625" style="1" bestFit="1" customWidth="1"/>
    <col min="21" max="21" width="7.421875" style="1" customWidth="1"/>
    <col min="22" max="22" width="10.00390625" style="1" bestFit="1" customWidth="1"/>
    <col min="23" max="23" width="7.00390625" style="1" customWidth="1"/>
    <col min="24" max="24" width="9.421875" style="1" customWidth="1"/>
    <col min="25" max="25" width="11.421875" style="1" customWidth="1"/>
    <col min="26" max="85" width="9.140625" style="1" customWidth="1"/>
    <col min="86" max="244" width="9.140625" style="2" customWidth="1"/>
    <col min="245" max="16384" width="9.140625" style="1" customWidth="1"/>
  </cols>
  <sheetData>
    <row r="1" spans="1:25" ht="17.25">
      <c r="A1" s="924" t="s">
        <v>0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</row>
    <row r="2" spans="1:244" s="3" customFormat="1" ht="14.25">
      <c r="A2" s="925" t="s">
        <v>542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</row>
    <row r="3" spans="1:26" ht="20.25" customHeight="1">
      <c r="A3" s="925"/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925"/>
      <c r="T3" s="925"/>
      <c r="U3" s="925"/>
      <c r="V3" s="925"/>
      <c r="W3" s="925"/>
      <c r="X3" s="925"/>
      <c r="Y3" s="925"/>
      <c r="Z3" s="2"/>
    </row>
    <row r="4" spans="1:26" ht="18" thickBot="1">
      <c r="A4" s="925" t="s">
        <v>543</v>
      </c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5"/>
      <c r="X4" s="925"/>
      <c r="Y4" s="925"/>
      <c r="Z4" s="2"/>
    </row>
    <row r="5" spans="1:244" s="3" customFormat="1" ht="31.5" customHeight="1">
      <c r="A5" s="926" t="s">
        <v>2</v>
      </c>
      <c r="B5" s="929" t="s">
        <v>172</v>
      </c>
      <c r="C5" s="929" t="s">
        <v>4</v>
      </c>
      <c r="D5" s="930" t="s">
        <v>5</v>
      </c>
      <c r="E5" s="930"/>
      <c r="F5" s="930" t="s">
        <v>6</v>
      </c>
      <c r="G5" s="930"/>
      <c r="H5" s="930"/>
      <c r="I5" s="930"/>
      <c r="J5" s="930" t="s">
        <v>7</v>
      </c>
      <c r="K5" s="930"/>
      <c r="L5" s="930"/>
      <c r="M5" s="930"/>
      <c r="N5" s="930"/>
      <c r="O5" s="930"/>
      <c r="P5" s="930"/>
      <c r="Q5" s="932" t="s">
        <v>8</v>
      </c>
      <c r="R5" s="932"/>
      <c r="S5" s="932"/>
      <c r="T5" s="932"/>
      <c r="U5" s="932"/>
      <c r="V5" s="932"/>
      <c r="W5" s="932"/>
      <c r="X5" s="921" t="s">
        <v>9</v>
      </c>
      <c r="Y5" s="922"/>
      <c r="Z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</row>
    <row r="6" spans="1:244" s="3" customFormat="1" ht="14.25">
      <c r="A6" s="927"/>
      <c r="B6" s="912"/>
      <c r="C6" s="912"/>
      <c r="D6" s="931"/>
      <c r="E6" s="931"/>
      <c r="F6" s="912" t="s">
        <v>10</v>
      </c>
      <c r="G6" s="912" t="s">
        <v>11</v>
      </c>
      <c r="H6" s="912" t="s">
        <v>12</v>
      </c>
      <c r="I6" s="912" t="s">
        <v>13</v>
      </c>
      <c r="J6" s="912" t="s">
        <v>10</v>
      </c>
      <c r="K6" s="912"/>
      <c r="L6" s="912" t="s">
        <v>11</v>
      </c>
      <c r="M6" s="912"/>
      <c r="N6" s="912" t="s">
        <v>12</v>
      </c>
      <c r="O6" s="912"/>
      <c r="P6" s="912" t="s">
        <v>13</v>
      </c>
      <c r="Q6" s="912" t="s">
        <v>10</v>
      </c>
      <c r="R6" s="912"/>
      <c r="S6" s="912" t="s">
        <v>11</v>
      </c>
      <c r="T6" s="912"/>
      <c r="U6" s="913" t="s">
        <v>12</v>
      </c>
      <c r="V6" s="913"/>
      <c r="W6" s="913" t="s">
        <v>13</v>
      </c>
      <c r="X6" s="915" t="s">
        <v>14</v>
      </c>
      <c r="Y6" s="917" t="s">
        <v>15</v>
      </c>
      <c r="Z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</row>
    <row r="7" spans="1:244" s="3" customFormat="1" ht="27.75" thickBot="1">
      <c r="A7" s="928"/>
      <c r="B7" s="923"/>
      <c r="C7" s="923"/>
      <c r="D7" s="183" t="s">
        <v>16</v>
      </c>
      <c r="E7" s="327" t="s">
        <v>17</v>
      </c>
      <c r="F7" s="923"/>
      <c r="G7" s="923"/>
      <c r="H7" s="923"/>
      <c r="I7" s="923"/>
      <c r="J7" s="183" t="s">
        <v>16</v>
      </c>
      <c r="K7" s="328" t="s">
        <v>17</v>
      </c>
      <c r="L7" s="183" t="s">
        <v>16</v>
      </c>
      <c r="M7" s="327" t="s">
        <v>17</v>
      </c>
      <c r="N7" s="183" t="s">
        <v>16</v>
      </c>
      <c r="O7" s="328" t="s">
        <v>17</v>
      </c>
      <c r="P7" s="923"/>
      <c r="Q7" s="183" t="s">
        <v>16</v>
      </c>
      <c r="R7" s="327" t="s">
        <v>17</v>
      </c>
      <c r="S7" s="183" t="s">
        <v>16</v>
      </c>
      <c r="T7" s="328" t="s">
        <v>17</v>
      </c>
      <c r="U7" s="183" t="s">
        <v>16</v>
      </c>
      <c r="V7" s="328" t="s">
        <v>17</v>
      </c>
      <c r="W7" s="914"/>
      <c r="X7" s="916"/>
      <c r="Y7" s="918"/>
      <c r="Z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</row>
    <row r="8" spans="1:244" s="16" customFormat="1" ht="17.25" thickBot="1">
      <c r="A8" s="560">
        <v>1</v>
      </c>
      <c r="B8" s="561">
        <v>2</v>
      </c>
      <c r="C8" s="561">
        <v>3</v>
      </c>
      <c r="D8" s="561">
        <v>4</v>
      </c>
      <c r="E8" s="562">
        <v>5</v>
      </c>
      <c r="F8" s="561">
        <v>6</v>
      </c>
      <c r="G8" s="561">
        <v>7</v>
      </c>
      <c r="H8" s="561">
        <v>8</v>
      </c>
      <c r="I8" s="561">
        <v>9</v>
      </c>
      <c r="J8" s="561">
        <v>10</v>
      </c>
      <c r="K8" s="562">
        <v>11</v>
      </c>
      <c r="L8" s="561">
        <v>12</v>
      </c>
      <c r="M8" s="562">
        <v>13</v>
      </c>
      <c r="N8" s="561">
        <v>14</v>
      </c>
      <c r="O8" s="562">
        <v>15</v>
      </c>
      <c r="P8" s="561">
        <v>16</v>
      </c>
      <c r="Q8" s="561">
        <v>17</v>
      </c>
      <c r="R8" s="562">
        <v>18</v>
      </c>
      <c r="S8" s="561">
        <v>19</v>
      </c>
      <c r="T8" s="562">
        <v>20</v>
      </c>
      <c r="U8" s="561">
        <v>21</v>
      </c>
      <c r="V8" s="562">
        <v>22</v>
      </c>
      <c r="W8" s="561">
        <v>23</v>
      </c>
      <c r="X8" s="562">
        <v>24</v>
      </c>
      <c r="Y8" s="563">
        <v>25</v>
      </c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</row>
    <row r="9" spans="1:244" s="33" customFormat="1" ht="18">
      <c r="A9" s="588">
        <v>1</v>
      </c>
      <c r="B9" s="589" t="s">
        <v>544</v>
      </c>
      <c r="C9" s="590">
        <v>1</v>
      </c>
      <c r="D9" s="590">
        <v>1</v>
      </c>
      <c r="E9" s="574">
        <f aca="true" t="shared" si="0" ref="E9:E50">D9/C9*100</f>
        <v>100</v>
      </c>
      <c r="F9" s="591">
        <v>505</v>
      </c>
      <c r="G9" s="591">
        <v>62</v>
      </c>
      <c r="H9" s="591">
        <v>170</v>
      </c>
      <c r="I9" s="592">
        <f>H9+G9+F9</f>
        <v>737</v>
      </c>
      <c r="J9" s="593">
        <v>8</v>
      </c>
      <c r="K9" s="510">
        <f>IF(F9=0,0,J9/F9*100)</f>
        <v>1.5841584158415842</v>
      </c>
      <c r="L9" s="593">
        <v>1</v>
      </c>
      <c r="M9" s="574">
        <f>IF(G9=0,0,L9/G9*100)</f>
        <v>1.6129032258064515</v>
      </c>
      <c r="N9" s="591">
        <v>0</v>
      </c>
      <c r="O9" s="18">
        <f>IF(H9=0,0,N9/H9*100)</f>
        <v>0</v>
      </c>
      <c r="P9" s="594">
        <f>J9+L9+N9</f>
        <v>9</v>
      </c>
      <c r="Q9" s="591">
        <v>6</v>
      </c>
      <c r="R9" s="18">
        <f>IF(J9=0,0,Q9/J9*100)</f>
        <v>75</v>
      </c>
      <c r="S9" s="591">
        <v>1</v>
      </c>
      <c r="T9" s="18">
        <f>IF(L9=0,0,S9/L9*100)</f>
        <v>100</v>
      </c>
      <c r="U9" s="591">
        <v>0</v>
      </c>
      <c r="V9" s="18">
        <f>IF(N9=0,0,U9/N9*100)</f>
        <v>0</v>
      </c>
      <c r="W9" s="594">
        <f>Q9+S9+U9</f>
        <v>7</v>
      </c>
      <c r="X9" s="595">
        <v>0</v>
      </c>
      <c r="Y9" s="596">
        <v>200</v>
      </c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</row>
    <row r="10" spans="1:244" s="33" customFormat="1" ht="18">
      <c r="A10" s="44">
        <v>2</v>
      </c>
      <c r="B10" s="597" t="s">
        <v>545</v>
      </c>
      <c r="C10" s="593">
        <v>1</v>
      </c>
      <c r="D10" s="593">
        <v>1</v>
      </c>
      <c r="E10" s="574">
        <f t="shared" si="0"/>
        <v>100</v>
      </c>
      <c r="F10" s="593">
        <v>36</v>
      </c>
      <c r="G10" s="593">
        <v>3</v>
      </c>
      <c r="H10" s="593">
        <v>2</v>
      </c>
      <c r="I10" s="592">
        <f aca="true" t="shared" si="1" ref="I10:I50">H10+G10+F10</f>
        <v>41</v>
      </c>
      <c r="J10" s="593">
        <v>7</v>
      </c>
      <c r="K10" s="510">
        <f aca="true" t="shared" si="2" ref="K10:K50">IF(F10=0,0,J10/F10*100)</f>
        <v>19.444444444444446</v>
      </c>
      <c r="L10" s="593">
        <v>0</v>
      </c>
      <c r="M10" s="574">
        <f aca="true" t="shared" si="3" ref="M10:M50">IF(G10=0,0,L10/G10*100)</f>
        <v>0</v>
      </c>
      <c r="N10" s="598">
        <v>0</v>
      </c>
      <c r="O10" s="18">
        <f aca="true" t="shared" si="4" ref="O10:O50">IF(H10=0,0,N10/H10*100)</f>
        <v>0</v>
      </c>
      <c r="P10" s="594">
        <f aca="true" t="shared" si="5" ref="P10:P50">J10+L10+N10</f>
        <v>7</v>
      </c>
      <c r="Q10" s="593">
        <v>0</v>
      </c>
      <c r="R10" s="18">
        <f aca="true" t="shared" si="6" ref="R10:R50">IF(J10=0,0,Q10/J10*100)</f>
        <v>0</v>
      </c>
      <c r="S10" s="593">
        <v>0</v>
      </c>
      <c r="T10" s="18">
        <f aca="true" t="shared" si="7" ref="T10:T50">IF(L10=0,0,S10/L10*100)</f>
        <v>0</v>
      </c>
      <c r="U10" s="593">
        <v>0</v>
      </c>
      <c r="V10" s="18">
        <f aca="true" t="shared" si="8" ref="V10:V50">IF(N10=0,0,U10/N10*100)</f>
        <v>0</v>
      </c>
      <c r="W10" s="594">
        <f aca="true" t="shared" si="9" ref="W10:W50">Q10+S10+U10</f>
        <v>0</v>
      </c>
      <c r="X10" s="520">
        <v>0</v>
      </c>
      <c r="Y10" s="599">
        <v>0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</row>
    <row r="11" spans="1:244" s="33" customFormat="1" ht="18">
      <c r="A11" s="600">
        <v>3</v>
      </c>
      <c r="B11" s="589" t="s">
        <v>546</v>
      </c>
      <c r="C11" s="601">
        <v>1</v>
      </c>
      <c r="D11" s="601">
        <v>0</v>
      </c>
      <c r="E11" s="574">
        <f t="shared" si="0"/>
        <v>0</v>
      </c>
      <c r="F11" s="591">
        <v>12</v>
      </c>
      <c r="G11" s="591">
        <v>2</v>
      </c>
      <c r="H11" s="591">
        <v>0</v>
      </c>
      <c r="I11" s="592">
        <f t="shared" si="1"/>
        <v>14</v>
      </c>
      <c r="J11" s="593">
        <v>0</v>
      </c>
      <c r="K11" s="510">
        <f t="shared" si="2"/>
        <v>0</v>
      </c>
      <c r="L11" s="601">
        <v>0</v>
      </c>
      <c r="M11" s="574">
        <f t="shared" si="3"/>
        <v>0</v>
      </c>
      <c r="N11" s="602">
        <v>0</v>
      </c>
      <c r="O11" s="18">
        <f t="shared" si="4"/>
        <v>0</v>
      </c>
      <c r="P11" s="594">
        <f t="shared" si="5"/>
        <v>0</v>
      </c>
      <c r="Q11" s="601">
        <v>0</v>
      </c>
      <c r="R11" s="18">
        <f t="shared" si="6"/>
        <v>0</v>
      </c>
      <c r="S11" s="603">
        <v>0</v>
      </c>
      <c r="T11" s="18">
        <f t="shared" si="7"/>
        <v>0</v>
      </c>
      <c r="U11" s="603">
        <v>0</v>
      </c>
      <c r="V11" s="18">
        <f t="shared" si="8"/>
        <v>0</v>
      </c>
      <c r="W11" s="594">
        <f t="shared" si="9"/>
        <v>0</v>
      </c>
      <c r="X11" s="520">
        <v>0</v>
      </c>
      <c r="Y11" s="604">
        <v>0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</row>
    <row r="12" spans="1:244" s="33" customFormat="1" ht="18">
      <c r="A12" s="44">
        <v>4</v>
      </c>
      <c r="B12" s="589" t="s">
        <v>547</v>
      </c>
      <c r="C12" s="593">
        <v>1</v>
      </c>
      <c r="D12" s="593">
        <v>1</v>
      </c>
      <c r="E12" s="574">
        <f t="shared" si="0"/>
        <v>100</v>
      </c>
      <c r="F12" s="591">
        <v>1</v>
      </c>
      <c r="G12" s="591">
        <v>0</v>
      </c>
      <c r="H12" s="591">
        <v>0</v>
      </c>
      <c r="I12" s="592">
        <f t="shared" si="1"/>
        <v>1</v>
      </c>
      <c r="J12" s="593">
        <v>1</v>
      </c>
      <c r="K12" s="510">
        <f t="shared" si="2"/>
        <v>100</v>
      </c>
      <c r="L12" s="593">
        <v>0</v>
      </c>
      <c r="M12" s="574">
        <f t="shared" si="3"/>
        <v>0</v>
      </c>
      <c r="N12" s="598">
        <v>0</v>
      </c>
      <c r="O12" s="18">
        <f t="shared" si="4"/>
        <v>0</v>
      </c>
      <c r="P12" s="594">
        <f t="shared" si="5"/>
        <v>1</v>
      </c>
      <c r="Q12" s="593">
        <v>0</v>
      </c>
      <c r="R12" s="18">
        <f t="shared" si="6"/>
        <v>0</v>
      </c>
      <c r="S12" s="593">
        <v>0</v>
      </c>
      <c r="T12" s="18">
        <f t="shared" si="7"/>
        <v>0</v>
      </c>
      <c r="U12" s="593">
        <v>0</v>
      </c>
      <c r="V12" s="18">
        <f t="shared" si="8"/>
        <v>0</v>
      </c>
      <c r="W12" s="594">
        <f t="shared" si="9"/>
        <v>0</v>
      </c>
      <c r="X12" s="520">
        <v>0</v>
      </c>
      <c r="Y12" s="604">
        <v>0</v>
      </c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</row>
    <row r="13" spans="1:244" s="33" customFormat="1" ht="18">
      <c r="A13" s="588">
        <v>5</v>
      </c>
      <c r="B13" s="589" t="s">
        <v>548</v>
      </c>
      <c r="C13" s="605">
        <v>1</v>
      </c>
      <c r="D13" s="605">
        <v>1</v>
      </c>
      <c r="E13" s="574">
        <f t="shared" si="0"/>
        <v>100</v>
      </c>
      <c r="F13" s="601">
        <v>2</v>
      </c>
      <c r="G13" s="601">
        <v>0</v>
      </c>
      <c r="H13" s="601">
        <v>0</v>
      </c>
      <c r="I13" s="591">
        <f t="shared" si="1"/>
        <v>2</v>
      </c>
      <c r="J13" s="593">
        <v>2</v>
      </c>
      <c r="K13" s="510">
        <f t="shared" si="2"/>
        <v>100</v>
      </c>
      <c r="L13" s="601">
        <v>0</v>
      </c>
      <c r="M13" s="574">
        <f t="shared" si="3"/>
        <v>0</v>
      </c>
      <c r="N13" s="601">
        <v>0</v>
      </c>
      <c r="O13" s="18">
        <f t="shared" si="4"/>
        <v>0</v>
      </c>
      <c r="P13" s="594">
        <f t="shared" si="5"/>
        <v>2</v>
      </c>
      <c r="Q13" s="601">
        <v>0</v>
      </c>
      <c r="R13" s="18">
        <f t="shared" si="6"/>
        <v>0</v>
      </c>
      <c r="S13" s="601">
        <v>0</v>
      </c>
      <c r="T13" s="18">
        <f t="shared" si="7"/>
        <v>0</v>
      </c>
      <c r="U13" s="601">
        <v>0</v>
      </c>
      <c r="V13" s="18">
        <f t="shared" si="8"/>
        <v>0</v>
      </c>
      <c r="W13" s="594">
        <f t="shared" si="9"/>
        <v>0</v>
      </c>
      <c r="X13" s="520">
        <v>0</v>
      </c>
      <c r="Y13" s="604">
        <v>0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</row>
    <row r="14" spans="1:244" s="33" customFormat="1" ht="18">
      <c r="A14" s="606">
        <v>6</v>
      </c>
      <c r="B14" s="607" t="s">
        <v>549</v>
      </c>
      <c r="C14" s="601">
        <v>1</v>
      </c>
      <c r="D14" s="601">
        <v>1</v>
      </c>
      <c r="E14" s="574">
        <f t="shared" si="0"/>
        <v>100</v>
      </c>
      <c r="F14" s="591">
        <v>1</v>
      </c>
      <c r="G14" s="591">
        <v>0</v>
      </c>
      <c r="H14" s="591">
        <v>0</v>
      </c>
      <c r="I14" s="591">
        <f t="shared" si="1"/>
        <v>1</v>
      </c>
      <c r="J14" s="593">
        <v>1</v>
      </c>
      <c r="K14" s="510">
        <f t="shared" si="2"/>
        <v>100</v>
      </c>
      <c r="L14" s="601">
        <v>0</v>
      </c>
      <c r="M14" s="574">
        <f t="shared" si="3"/>
        <v>0</v>
      </c>
      <c r="N14" s="601">
        <v>0</v>
      </c>
      <c r="O14" s="18">
        <f t="shared" si="4"/>
        <v>0</v>
      </c>
      <c r="P14" s="594">
        <f t="shared" si="5"/>
        <v>1</v>
      </c>
      <c r="Q14" s="601">
        <v>0</v>
      </c>
      <c r="R14" s="18">
        <f t="shared" si="6"/>
        <v>0</v>
      </c>
      <c r="S14" s="601">
        <v>0</v>
      </c>
      <c r="T14" s="18">
        <f t="shared" si="7"/>
        <v>0</v>
      </c>
      <c r="U14" s="601">
        <v>0</v>
      </c>
      <c r="V14" s="18">
        <f t="shared" si="8"/>
        <v>0</v>
      </c>
      <c r="W14" s="594">
        <f t="shared" si="9"/>
        <v>0</v>
      </c>
      <c r="X14" s="520">
        <v>0</v>
      </c>
      <c r="Y14" s="604">
        <v>0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</row>
    <row r="15" spans="1:244" s="33" customFormat="1" ht="18">
      <c r="A15" s="606">
        <v>7</v>
      </c>
      <c r="B15" s="589" t="s">
        <v>550</v>
      </c>
      <c r="C15" s="601">
        <v>1</v>
      </c>
      <c r="D15" s="601">
        <v>1</v>
      </c>
      <c r="E15" s="574">
        <f t="shared" si="0"/>
        <v>100</v>
      </c>
      <c r="F15" s="601">
        <v>2</v>
      </c>
      <c r="G15" s="601">
        <v>0</v>
      </c>
      <c r="H15" s="601">
        <v>0</v>
      </c>
      <c r="I15" s="591">
        <f t="shared" si="1"/>
        <v>2</v>
      </c>
      <c r="J15" s="593">
        <v>2</v>
      </c>
      <c r="K15" s="510">
        <f t="shared" si="2"/>
        <v>100</v>
      </c>
      <c r="L15" s="601">
        <v>0</v>
      </c>
      <c r="M15" s="574">
        <f t="shared" si="3"/>
        <v>0</v>
      </c>
      <c r="N15" s="601">
        <v>0</v>
      </c>
      <c r="O15" s="18">
        <f t="shared" si="4"/>
        <v>0</v>
      </c>
      <c r="P15" s="594">
        <f t="shared" si="5"/>
        <v>2</v>
      </c>
      <c r="Q15" s="601">
        <v>0</v>
      </c>
      <c r="R15" s="18">
        <f t="shared" si="6"/>
        <v>0</v>
      </c>
      <c r="S15" s="601">
        <v>0</v>
      </c>
      <c r="T15" s="18">
        <f t="shared" si="7"/>
        <v>0</v>
      </c>
      <c r="U15" s="601">
        <v>0</v>
      </c>
      <c r="V15" s="18">
        <f t="shared" si="8"/>
        <v>0</v>
      </c>
      <c r="W15" s="594">
        <f t="shared" si="9"/>
        <v>0</v>
      </c>
      <c r="X15" s="520">
        <v>0</v>
      </c>
      <c r="Y15" s="604">
        <v>0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</row>
    <row r="16" spans="1:244" s="33" customFormat="1" ht="18">
      <c r="A16" s="606">
        <v>8</v>
      </c>
      <c r="B16" s="589" t="s">
        <v>551</v>
      </c>
      <c r="C16" s="601">
        <v>1</v>
      </c>
      <c r="D16" s="601">
        <v>1</v>
      </c>
      <c r="E16" s="574">
        <f t="shared" si="0"/>
        <v>100</v>
      </c>
      <c r="F16" s="601">
        <v>3</v>
      </c>
      <c r="G16" s="601">
        <v>0</v>
      </c>
      <c r="H16" s="601">
        <v>0</v>
      </c>
      <c r="I16" s="591">
        <f t="shared" si="1"/>
        <v>3</v>
      </c>
      <c r="J16" s="593">
        <v>3</v>
      </c>
      <c r="K16" s="510">
        <f t="shared" si="2"/>
        <v>100</v>
      </c>
      <c r="L16" s="601">
        <v>0</v>
      </c>
      <c r="M16" s="574">
        <f t="shared" si="3"/>
        <v>0</v>
      </c>
      <c r="N16" s="601">
        <v>0</v>
      </c>
      <c r="O16" s="18">
        <f t="shared" si="4"/>
        <v>0</v>
      </c>
      <c r="P16" s="594">
        <f t="shared" si="5"/>
        <v>3</v>
      </c>
      <c r="Q16" s="601">
        <v>0</v>
      </c>
      <c r="R16" s="18">
        <f t="shared" si="6"/>
        <v>0</v>
      </c>
      <c r="S16" s="601">
        <v>0</v>
      </c>
      <c r="T16" s="18">
        <f t="shared" si="7"/>
        <v>0</v>
      </c>
      <c r="U16" s="601">
        <v>0</v>
      </c>
      <c r="V16" s="18">
        <f t="shared" si="8"/>
        <v>0</v>
      </c>
      <c r="W16" s="594">
        <f t="shared" si="9"/>
        <v>0</v>
      </c>
      <c r="X16" s="520">
        <v>0</v>
      </c>
      <c r="Y16" s="604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</row>
    <row r="17" spans="1:244" s="33" customFormat="1" ht="18">
      <c r="A17" s="588">
        <v>9</v>
      </c>
      <c r="B17" s="607" t="s">
        <v>552</v>
      </c>
      <c r="C17" s="601">
        <v>1</v>
      </c>
      <c r="D17" s="601">
        <v>0</v>
      </c>
      <c r="E17" s="574">
        <f t="shared" si="0"/>
        <v>0</v>
      </c>
      <c r="F17" s="601">
        <v>2</v>
      </c>
      <c r="G17" s="601">
        <v>0</v>
      </c>
      <c r="H17" s="601">
        <v>0</v>
      </c>
      <c r="I17" s="591">
        <f t="shared" si="1"/>
        <v>2</v>
      </c>
      <c r="J17" s="593">
        <v>0</v>
      </c>
      <c r="K17" s="510">
        <f t="shared" si="2"/>
        <v>0</v>
      </c>
      <c r="L17" s="601">
        <v>0</v>
      </c>
      <c r="M17" s="574">
        <f t="shared" si="3"/>
        <v>0</v>
      </c>
      <c r="N17" s="601">
        <v>0</v>
      </c>
      <c r="O17" s="18">
        <f t="shared" si="4"/>
        <v>0</v>
      </c>
      <c r="P17" s="594">
        <f t="shared" si="5"/>
        <v>0</v>
      </c>
      <c r="Q17" s="601">
        <v>0</v>
      </c>
      <c r="R17" s="18">
        <f t="shared" si="6"/>
        <v>0</v>
      </c>
      <c r="S17" s="601">
        <v>0</v>
      </c>
      <c r="T17" s="18">
        <f t="shared" si="7"/>
        <v>0</v>
      </c>
      <c r="U17" s="601">
        <v>0</v>
      </c>
      <c r="V17" s="18">
        <f t="shared" si="8"/>
        <v>0</v>
      </c>
      <c r="W17" s="594">
        <f t="shared" si="9"/>
        <v>0</v>
      </c>
      <c r="X17" s="520">
        <v>0</v>
      </c>
      <c r="Y17" s="604">
        <v>0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</row>
    <row r="18" spans="1:244" s="33" customFormat="1" ht="18">
      <c r="A18" s="606">
        <v>10</v>
      </c>
      <c r="B18" s="589" t="s">
        <v>235</v>
      </c>
      <c r="C18" s="601">
        <v>1</v>
      </c>
      <c r="D18" s="601">
        <v>1</v>
      </c>
      <c r="E18" s="574">
        <f t="shared" si="0"/>
        <v>100</v>
      </c>
      <c r="F18" s="591">
        <v>2</v>
      </c>
      <c r="G18" s="591">
        <v>0</v>
      </c>
      <c r="H18" s="591">
        <v>0</v>
      </c>
      <c r="I18" s="591">
        <f t="shared" si="1"/>
        <v>2</v>
      </c>
      <c r="J18" s="593">
        <v>2</v>
      </c>
      <c r="K18" s="510">
        <f t="shared" si="2"/>
        <v>100</v>
      </c>
      <c r="L18" s="601">
        <v>0</v>
      </c>
      <c r="M18" s="574">
        <f t="shared" si="3"/>
        <v>0</v>
      </c>
      <c r="N18" s="601">
        <v>0</v>
      </c>
      <c r="O18" s="18">
        <f t="shared" si="4"/>
        <v>0</v>
      </c>
      <c r="P18" s="594">
        <f t="shared" si="5"/>
        <v>2</v>
      </c>
      <c r="Q18" s="601">
        <v>0</v>
      </c>
      <c r="R18" s="18">
        <f t="shared" si="6"/>
        <v>0</v>
      </c>
      <c r="S18" s="601">
        <v>0</v>
      </c>
      <c r="T18" s="18">
        <f t="shared" si="7"/>
        <v>0</v>
      </c>
      <c r="U18" s="601">
        <v>0</v>
      </c>
      <c r="V18" s="18">
        <f t="shared" si="8"/>
        <v>0</v>
      </c>
      <c r="W18" s="594">
        <f t="shared" si="9"/>
        <v>0</v>
      </c>
      <c r="X18" s="520">
        <v>0</v>
      </c>
      <c r="Y18" s="604">
        <v>0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</row>
    <row r="19" spans="1:244" s="33" customFormat="1" ht="18">
      <c r="A19" s="606">
        <v>11</v>
      </c>
      <c r="B19" s="608" t="s">
        <v>553</v>
      </c>
      <c r="C19" s="601">
        <v>1</v>
      </c>
      <c r="D19" s="601">
        <v>1</v>
      </c>
      <c r="E19" s="574">
        <f t="shared" si="0"/>
        <v>100</v>
      </c>
      <c r="F19" s="601">
        <v>0</v>
      </c>
      <c r="G19" s="601">
        <v>1</v>
      </c>
      <c r="H19" s="601">
        <v>0</v>
      </c>
      <c r="I19" s="591">
        <f t="shared" si="1"/>
        <v>1</v>
      </c>
      <c r="J19" s="593">
        <v>0</v>
      </c>
      <c r="K19" s="510">
        <f t="shared" si="2"/>
        <v>0</v>
      </c>
      <c r="L19" s="601">
        <v>1</v>
      </c>
      <c r="M19" s="574">
        <f t="shared" si="3"/>
        <v>100</v>
      </c>
      <c r="N19" s="601">
        <v>0</v>
      </c>
      <c r="O19" s="18">
        <f t="shared" si="4"/>
        <v>0</v>
      </c>
      <c r="P19" s="594">
        <f t="shared" si="5"/>
        <v>1</v>
      </c>
      <c r="Q19" s="601">
        <v>0</v>
      </c>
      <c r="R19" s="18">
        <f t="shared" si="6"/>
        <v>0</v>
      </c>
      <c r="S19" s="601">
        <v>0</v>
      </c>
      <c r="T19" s="18">
        <f t="shared" si="7"/>
        <v>0</v>
      </c>
      <c r="U19" s="601">
        <v>0</v>
      </c>
      <c r="V19" s="18">
        <f t="shared" si="8"/>
        <v>0</v>
      </c>
      <c r="W19" s="594">
        <f t="shared" si="9"/>
        <v>0</v>
      </c>
      <c r="X19" s="520">
        <v>0</v>
      </c>
      <c r="Y19" s="604">
        <v>0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</row>
    <row r="20" spans="1:244" s="33" customFormat="1" ht="18">
      <c r="A20" s="606">
        <v>12</v>
      </c>
      <c r="B20" s="589" t="s">
        <v>554</v>
      </c>
      <c r="C20" s="601">
        <v>1</v>
      </c>
      <c r="D20" s="601">
        <v>1</v>
      </c>
      <c r="E20" s="574">
        <f t="shared" si="0"/>
        <v>100</v>
      </c>
      <c r="F20" s="601">
        <v>20</v>
      </c>
      <c r="G20" s="601">
        <v>4</v>
      </c>
      <c r="H20" s="601">
        <v>0</v>
      </c>
      <c r="I20" s="591">
        <f t="shared" si="1"/>
        <v>24</v>
      </c>
      <c r="J20" s="593">
        <v>20</v>
      </c>
      <c r="K20" s="510">
        <f t="shared" si="2"/>
        <v>100</v>
      </c>
      <c r="L20" s="601">
        <v>4</v>
      </c>
      <c r="M20" s="574">
        <f t="shared" si="3"/>
        <v>100</v>
      </c>
      <c r="N20" s="601">
        <v>0</v>
      </c>
      <c r="O20" s="18">
        <f t="shared" si="4"/>
        <v>0</v>
      </c>
      <c r="P20" s="594">
        <f t="shared" si="5"/>
        <v>24</v>
      </c>
      <c r="Q20" s="601">
        <v>0</v>
      </c>
      <c r="R20" s="18">
        <f t="shared" si="6"/>
        <v>0</v>
      </c>
      <c r="S20" s="601">
        <v>0</v>
      </c>
      <c r="T20" s="18">
        <f t="shared" si="7"/>
        <v>0</v>
      </c>
      <c r="U20" s="601">
        <v>0</v>
      </c>
      <c r="V20" s="18">
        <f t="shared" si="8"/>
        <v>0</v>
      </c>
      <c r="W20" s="594">
        <f t="shared" si="9"/>
        <v>0</v>
      </c>
      <c r="X20" s="520">
        <v>0</v>
      </c>
      <c r="Y20" s="604">
        <v>0</v>
      </c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</row>
    <row r="21" spans="1:244" s="33" customFormat="1" ht="18">
      <c r="A21" s="588">
        <v>13</v>
      </c>
      <c r="B21" s="589" t="s">
        <v>555</v>
      </c>
      <c r="C21" s="601">
        <v>1</v>
      </c>
      <c r="D21" s="601">
        <v>1</v>
      </c>
      <c r="E21" s="574">
        <f t="shared" si="0"/>
        <v>100</v>
      </c>
      <c r="F21" s="591">
        <v>3</v>
      </c>
      <c r="G21" s="591">
        <v>0</v>
      </c>
      <c r="H21" s="601">
        <v>0</v>
      </c>
      <c r="I21" s="591">
        <f t="shared" si="1"/>
        <v>3</v>
      </c>
      <c r="J21" s="593">
        <v>3</v>
      </c>
      <c r="K21" s="510">
        <f t="shared" si="2"/>
        <v>100</v>
      </c>
      <c r="L21" s="601">
        <v>0</v>
      </c>
      <c r="M21" s="574">
        <f t="shared" si="3"/>
        <v>0</v>
      </c>
      <c r="N21" s="601">
        <v>0</v>
      </c>
      <c r="O21" s="18">
        <f t="shared" si="4"/>
        <v>0</v>
      </c>
      <c r="P21" s="594">
        <f t="shared" si="5"/>
        <v>3</v>
      </c>
      <c r="Q21" s="601">
        <v>0</v>
      </c>
      <c r="R21" s="18">
        <f t="shared" si="6"/>
        <v>0</v>
      </c>
      <c r="S21" s="601">
        <v>0</v>
      </c>
      <c r="T21" s="18">
        <f t="shared" si="7"/>
        <v>0</v>
      </c>
      <c r="U21" s="601">
        <v>0</v>
      </c>
      <c r="V21" s="18">
        <f t="shared" si="8"/>
        <v>0</v>
      </c>
      <c r="W21" s="594">
        <f t="shared" si="9"/>
        <v>0</v>
      </c>
      <c r="X21" s="520">
        <v>0</v>
      </c>
      <c r="Y21" s="604">
        <v>0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</row>
    <row r="22" spans="1:244" s="33" customFormat="1" ht="18">
      <c r="A22" s="606">
        <v>14</v>
      </c>
      <c r="B22" s="589" t="s">
        <v>556</v>
      </c>
      <c r="C22" s="601">
        <v>1</v>
      </c>
      <c r="D22" s="601">
        <v>1</v>
      </c>
      <c r="E22" s="574">
        <f t="shared" si="0"/>
        <v>100</v>
      </c>
      <c r="F22" s="601">
        <v>58</v>
      </c>
      <c r="G22" s="601">
        <v>2</v>
      </c>
      <c r="H22" s="601">
        <v>4</v>
      </c>
      <c r="I22" s="591">
        <f t="shared" si="1"/>
        <v>64</v>
      </c>
      <c r="J22" s="593">
        <v>31</v>
      </c>
      <c r="K22" s="510">
        <f t="shared" si="2"/>
        <v>53.44827586206896</v>
      </c>
      <c r="L22" s="601">
        <v>1</v>
      </c>
      <c r="M22" s="574">
        <f t="shared" si="3"/>
        <v>50</v>
      </c>
      <c r="N22" s="601">
        <v>2</v>
      </c>
      <c r="O22" s="18">
        <f t="shared" si="4"/>
        <v>50</v>
      </c>
      <c r="P22" s="594">
        <f t="shared" si="5"/>
        <v>34</v>
      </c>
      <c r="Q22" s="601">
        <v>0</v>
      </c>
      <c r="R22" s="18">
        <f t="shared" si="6"/>
        <v>0</v>
      </c>
      <c r="S22" s="601">
        <v>0</v>
      </c>
      <c r="T22" s="18">
        <f t="shared" si="7"/>
        <v>0</v>
      </c>
      <c r="U22" s="601">
        <v>0</v>
      </c>
      <c r="V22" s="18">
        <f t="shared" si="8"/>
        <v>0</v>
      </c>
      <c r="W22" s="594">
        <f t="shared" si="9"/>
        <v>0</v>
      </c>
      <c r="X22" s="520">
        <v>0</v>
      </c>
      <c r="Y22" s="604">
        <v>0</v>
      </c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</row>
    <row r="23" spans="1:244" s="33" customFormat="1" ht="18">
      <c r="A23" s="606">
        <v>15</v>
      </c>
      <c r="B23" s="607" t="s">
        <v>557</v>
      </c>
      <c r="C23" s="601">
        <v>1</v>
      </c>
      <c r="D23" s="601">
        <v>1</v>
      </c>
      <c r="E23" s="574">
        <f t="shared" si="0"/>
        <v>100</v>
      </c>
      <c r="F23" s="591">
        <v>101</v>
      </c>
      <c r="G23" s="591">
        <v>16</v>
      </c>
      <c r="H23" s="591">
        <v>23</v>
      </c>
      <c r="I23" s="591">
        <f t="shared" si="1"/>
        <v>140</v>
      </c>
      <c r="J23" s="593">
        <v>101</v>
      </c>
      <c r="K23" s="510">
        <f t="shared" si="2"/>
        <v>100</v>
      </c>
      <c r="L23" s="601">
        <v>16</v>
      </c>
      <c r="M23" s="574">
        <f t="shared" si="3"/>
        <v>100</v>
      </c>
      <c r="N23" s="601">
        <v>23</v>
      </c>
      <c r="O23" s="18">
        <f t="shared" si="4"/>
        <v>100</v>
      </c>
      <c r="P23" s="594">
        <f t="shared" si="5"/>
        <v>140</v>
      </c>
      <c r="Q23" s="601">
        <v>0</v>
      </c>
      <c r="R23" s="18">
        <f t="shared" si="6"/>
        <v>0</v>
      </c>
      <c r="S23" s="601">
        <v>0</v>
      </c>
      <c r="T23" s="18">
        <f t="shared" si="7"/>
        <v>0</v>
      </c>
      <c r="U23" s="601">
        <v>0</v>
      </c>
      <c r="V23" s="18">
        <f t="shared" si="8"/>
        <v>0</v>
      </c>
      <c r="W23" s="594">
        <f t="shared" si="9"/>
        <v>0</v>
      </c>
      <c r="X23" s="520">
        <v>0</v>
      </c>
      <c r="Y23" s="604">
        <v>0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</row>
    <row r="24" spans="1:244" s="33" customFormat="1" ht="18">
      <c r="A24" s="606">
        <v>16</v>
      </c>
      <c r="B24" s="589" t="s">
        <v>558</v>
      </c>
      <c r="C24" s="601">
        <v>1</v>
      </c>
      <c r="D24" s="601">
        <v>1</v>
      </c>
      <c r="E24" s="574">
        <f t="shared" si="0"/>
        <v>100</v>
      </c>
      <c r="F24" s="601">
        <v>4</v>
      </c>
      <c r="G24" s="601">
        <v>0</v>
      </c>
      <c r="H24" s="601">
        <v>0</v>
      </c>
      <c r="I24" s="591">
        <f t="shared" si="1"/>
        <v>4</v>
      </c>
      <c r="J24" s="593">
        <v>4</v>
      </c>
      <c r="K24" s="510">
        <f t="shared" si="2"/>
        <v>100</v>
      </c>
      <c r="L24" s="601">
        <v>0</v>
      </c>
      <c r="M24" s="574">
        <f t="shared" si="3"/>
        <v>0</v>
      </c>
      <c r="N24" s="601">
        <v>0</v>
      </c>
      <c r="O24" s="18">
        <f t="shared" si="4"/>
        <v>0</v>
      </c>
      <c r="P24" s="594">
        <f t="shared" si="5"/>
        <v>4</v>
      </c>
      <c r="Q24" s="601">
        <v>2</v>
      </c>
      <c r="R24" s="18">
        <f t="shared" si="6"/>
        <v>50</v>
      </c>
      <c r="S24" s="601">
        <v>0</v>
      </c>
      <c r="T24" s="18">
        <f t="shared" si="7"/>
        <v>0</v>
      </c>
      <c r="U24" s="601">
        <v>0</v>
      </c>
      <c r="V24" s="18">
        <f t="shared" si="8"/>
        <v>0</v>
      </c>
      <c r="W24" s="594">
        <f>Q24+S24+U24</f>
        <v>2</v>
      </c>
      <c r="X24" s="520">
        <v>2</v>
      </c>
      <c r="Y24" s="604">
        <v>2</v>
      </c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</row>
    <row r="25" spans="1:244" s="33" customFormat="1" ht="18">
      <c r="A25" s="588">
        <v>17</v>
      </c>
      <c r="B25" s="589" t="s">
        <v>472</v>
      </c>
      <c r="C25" s="601">
        <v>1</v>
      </c>
      <c r="D25" s="601">
        <v>1</v>
      </c>
      <c r="E25" s="574">
        <f t="shared" si="0"/>
        <v>100</v>
      </c>
      <c r="F25" s="591">
        <v>4</v>
      </c>
      <c r="G25" s="591">
        <v>0</v>
      </c>
      <c r="H25" s="591">
        <v>0</v>
      </c>
      <c r="I25" s="591">
        <f t="shared" si="1"/>
        <v>4</v>
      </c>
      <c r="J25" s="592">
        <v>4</v>
      </c>
      <c r="K25" s="510">
        <f t="shared" si="2"/>
        <v>100</v>
      </c>
      <c r="L25" s="601">
        <v>0</v>
      </c>
      <c r="M25" s="574">
        <f t="shared" si="3"/>
        <v>0</v>
      </c>
      <c r="N25" s="601">
        <v>0</v>
      </c>
      <c r="O25" s="18">
        <f t="shared" si="4"/>
        <v>0</v>
      </c>
      <c r="P25" s="594">
        <f t="shared" si="5"/>
        <v>4</v>
      </c>
      <c r="Q25" s="601">
        <v>0</v>
      </c>
      <c r="R25" s="18">
        <f t="shared" si="6"/>
        <v>0</v>
      </c>
      <c r="S25" s="601">
        <v>0</v>
      </c>
      <c r="T25" s="18">
        <f t="shared" si="7"/>
        <v>0</v>
      </c>
      <c r="U25" s="601">
        <v>0</v>
      </c>
      <c r="V25" s="18">
        <f t="shared" si="8"/>
        <v>0</v>
      </c>
      <c r="W25" s="594">
        <f t="shared" si="9"/>
        <v>0</v>
      </c>
      <c r="X25" s="520">
        <v>0</v>
      </c>
      <c r="Y25" s="604">
        <v>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</row>
    <row r="26" spans="1:244" s="33" customFormat="1" ht="18">
      <c r="A26" s="606">
        <v>18</v>
      </c>
      <c r="B26" s="589" t="s">
        <v>559</v>
      </c>
      <c r="C26" s="601">
        <v>1</v>
      </c>
      <c r="D26" s="601">
        <v>1</v>
      </c>
      <c r="E26" s="574">
        <f t="shared" si="0"/>
        <v>100</v>
      </c>
      <c r="F26" s="591">
        <v>6</v>
      </c>
      <c r="G26" s="591">
        <v>0</v>
      </c>
      <c r="H26" s="591">
        <v>0</v>
      </c>
      <c r="I26" s="591">
        <f t="shared" si="1"/>
        <v>6</v>
      </c>
      <c r="J26" s="593">
        <v>6</v>
      </c>
      <c r="K26" s="510">
        <f t="shared" si="2"/>
        <v>100</v>
      </c>
      <c r="L26" s="601">
        <v>0</v>
      </c>
      <c r="M26" s="574">
        <f t="shared" si="3"/>
        <v>0</v>
      </c>
      <c r="N26" s="601">
        <v>0</v>
      </c>
      <c r="O26" s="18">
        <f t="shared" si="4"/>
        <v>0</v>
      </c>
      <c r="P26" s="594">
        <f t="shared" si="5"/>
        <v>6</v>
      </c>
      <c r="Q26" s="601">
        <v>0</v>
      </c>
      <c r="R26" s="18">
        <f t="shared" si="6"/>
        <v>0</v>
      </c>
      <c r="S26" s="601">
        <v>0</v>
      </c>
      <c r="T26" s="18">
        <f t="shared" si="7"/>
        <v>0</v>
      </c>
      <c r="U26" s="601">
        <v>0</v>
      </c>
      <c r="V26" s="18">
        <f t="shared" si="8"/>
        <v>0</v>
      </c>
      <c r="W26" s="594">
        <f t="shared" si="9"/>
        <v>0</v>
      </c>
      <c r="X26" s="520">
        <v>0</v>
      </c>
      <c r="Y26" s="604">
        <v>0</v>
      </c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</row>
    <row r="27" spans="1:244" s="33" customFormat="1" ht="18">
      <c r="A27" s="606">
        <v>19</v>
      </c>
      <c r="B27" s="589" t="s">
        <v>478</v>
      </c>
      <c r="C27" s="601">
        <v>1</v>
      </c>
      <c r="D27" s="601">
        <v>0</v>
      </c>
      <c r="E27" s="574">
        <f t="shared" si="0"/>
        <v>0</v>
      </c>
      <c r="F27" s="591">
        <v>3</v>
      </c>
      <c r="G27" s="591">
        <v>0</v>
      </c>
      <c r="H27" s="591">
        <v>0</v>
      </c>
      <c r="I27" s="591">
        <f t="shared" si="1"/>
        <v>3</v>
      </c>
      <c r="J27" s="593">
        <v>0</v>
      </c>
      <c r="K27" s="510">
        <f t="shared" si="2"/>
        <v>0</v>
      </c>
      <c r="L27" s="601">
        <v>0</v>
      </c>
      <c r="M27" s="574">
        <f t="shared" si="3"/>
        <v>0</v>
      </c>
      <c r="N27" s="601">
        <v>0</v>
      </c>
      <c r="O27" s="18">
        <f t="shared" si="4"/>
        <v>0</v>
      </c>
      <c r="P27" s="594">
        <f t="shared" si="5"/>
        <v>0</v>
      </c>
      <c r="Q27" s="601">
        <v>0</v>
      </c>
      <c r="R27" s="18">
        <f t="shared" si="6"/>
        <v>0</v>
      </c>
      <c r="S27" s="601">
        <v>0</v>
      </c>
      <c r="T27" s="18">
        <f t="shared" si="7"/>
        <v>0</v>
      </c>
      <c r="U27" s="601">
        <v>0</v>
      </c>
      <c r="V27" s="18">
        <f t="shared" si="8"/>
        <v>0</v>
      </c>
      <c r="W27" s="594">
        <f t="shared" si="9"/>
        <v>0</v>
      </c>
      <c r="X27" s="520">
        <v>0</v>
      </c>
      <c r="Y27" s="604">
        <v>0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</row>
    <row r="28" spans="1:244" s="33" customFormat="1" ht="18">
      <c r="A28" s="606">
        <v>20</v>
      </c>
      <c r="B28" s="589" t="s">
        <v>560</v>
      </c>
      <c r="C28" s="601">
        <v>1</v>
      </c>
      <c r="D28" s="601">
        <v>1</v>
      </c>
      <c r="E28" s="574">
        <f t="shared" si="0"/>
        <v>100</v>
      </c>
      <c r="F28" s="591">
        <v>2</v>
      </c>
      <c r="G28" s="591">
        <v>0</v>
      </c>
      <c r="H28" s="591">
        <v>0</v>
      </c>
      <c r="I28" s="591">
        <f t="shared" si="1"/>
        <v>2</v>
      </c>
      <c r="J28" s="593">
        <v>2</v>
      </c>
      <c r="K28" s="510">
        <f t="shared" si="2"/>
        <v>100</v>
      </c>
      <c r="L28" s="601">
        <v>0</v>
      </c>
      <c r="M28" s="574">
        <f t="shared" si="3"/>
        <v>0</v>
      </c>
      <c r="N28" s="601">
        <v>0</v>
      </c>
      <c r="O28" s="18">
        <f t="shared" si="4"/>
        <v>0</v>
      </c>
      <c r="P28" s="594">
        <f t="shared" si="5"/>
        <v>2</v>
      </c>
      <c r="Q28" s="601">
        <v>0</v>
      </c>
      <c r="R28" s="18">
        <f t="shared" si="6"/>
        <v>0</v>
      </c>
      <c r="S28" s="601">
        <v>0</v>
      </c>
      <c r="T28" s="18">
        <f t="shared" si="7"/>
        <v>0</v>
      </c>
      <c r="U28" s="601">
        <v>0</v>
      </c>
      <c r="V28" s="18">
        <f t="shared" si="8"/>
        <v>0</v>
      </c>
      <c r="W28" s="594">
        <f t="shared" si="9"/>
        <v>0</v>
      </c>
      <c r="X28" s="520">
        <v>0</v>
      </c>
      <c r="Y28" s="604">
        <v>0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</row>
    <row r="29" spans="1:244" s="33" customFormat="1" ht="18">
      <c r="A29" s="588">
        <v>21</v>
      </c>
      <c r="B29" s="589" t="s">
        <v>561</v>
      </c>
      <c r="C29" s="601">
        <v>1</v>
      </c>
      <c r="D29" s="601">
        <v>1</v>
      </c>
      <c r="E29" s="574">
        <f t="shared" si="0"/>
        <v>100</v>
      </c>
      <c r="F29" s="591">
        <v>2</v>
      </c>
      <c r="G29" s="591">
        <v>0</v>
      </c>
      <c r="H29" s="591">
        <v>0</v>
      </c>
      <c r="I29" s="591">
        <f t="shared" si="1"/>
        <v>2</v>
      </c>
      <c r="J29" s="593">
        <v>2</v>
      </c>
      <c r="K29" s="510">
        <f t="shared" si="2"/>
        <v>100</v>
      </c>
      <c r="L29" s="601">
        <v>0</v>
      </c>
      <c r="M29" s="574">
        <f t="shared" si="3"/>
        <v>0</v>
      </c>
      <c r="N29" s="601">
        <v>0</v>
      </c>
      <c r="O29" s="18">
        <f t="shared" si="4"/>
        <v>0</v>
      </c>
      <c r="P29" s="594">
        <f t="shared" si="5"/>
        <v>2</v>
      </c>
      <c r="Q29" s="601">
        <v>0</v>
      </c>
      <c r="R29" s="18">
        <f t="shared" si="6"/>
        <v>0</v>
      </c>
      <c r="S29" s="601">
        <v>0</v>
      </c>
      <c r="T29" s="18">
        <f t="shared" si="7"/>
        <v>0</v>
      </c>
      <c r="U29" s="601">
        <v>0</v>
      </c>
      <c r="V29" s="18">
        <f t="shared" si="8"/>
        <v>0</v>
      </c>
      <c r="W29" s="594">
        <f t="shared" si="9"/>
        <v>0</v>
      </c>
      <c r="X29" s="520">
        <v>0</v>
      </c>
      <c r="Y29" s="604">
        <v>0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</row>
    <row r="30" spans="1:244" s="33" customFormat="1" ht="18">
      <c r="A30" s="606">
        <v>22</v>
      </c>
      <c r="B30" s="589" t="s">
        <v>562</v>
      </c>
      <c r="C30" s="601">
        <v>1</v>
      </c>
      <c r="D30" s="601">
        <v>1</v>
      </c>
      <c r="E30" s="574">
        <f t="shared" si="0"/>
        <v>100</v>
      </c>
      <c r="F30" s="601">
        <v>3</v>
      </c>
      <c r="G30" s="601">
        <v>0</v>
      </c>
      <c r="H30" s="601">
        <v>0</v>
      </c>
      <c r="I30" s="591">
        <f t="shared" si="1"/>
        <v>3</v>
      </c>
      <c r="J30" s="593">
        <v>1</v>
      </c>
      <c r="K30" s="510">
        <f t="shared" si="2"/>
        <v>33.33333333333333</v>
      </c>
      <c r="L30" s="601">
        <v>0</v>
      </c>
      <c r="M30" s="574">
        <f t="shared" si="3"/>
        <v>0</v>
      </c>
      <c r="N30" s="601">
        <v>0</v>
      </c>
      <c r="O30" s="18">
        <f t="shared" si="4"/>
        <v>0</v>
      </c>
      <c r="P30" s="594">
        <f t="shared" si="5"/>
        <v>1</v>
      </c>
      <c r="Q30" s="601">
        <v>0</v>
      </c>
      <c r="R30" s="18">
        <f t="shared" si="6"/>
        <v>0</v>
      </c>
      <c r="S30" s="601">
        <v>0</v>
      </c>
      <c r="T30" s="18">
        <f t="shared" si="7"/>
        <v>0</v>
      </c>
      <c r="U30" s="601">
        <v>0</v>
      </c>
      <c r="V30" s="18">
        <f t="shared" si="8"/>
        <v>0</v>
      </c>
      <c r="W30" s="594">
        <f t="shared" si="9"/>
        <v>0</v>
      </c>
      <c r="X30" s="520">
        <v>0</v>
      </c>
      <c r="Y30" s="604">
        <v>0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</row>
    <row r="31" spans="1:244" s="33" customFormat="1" ht="18">
      <c r="A31" s="606">
        <v>23</v>
      </c>
      <c r="B31" s="589" t="s">
        <v>563</v>
      </c>
      <c r="C31" s="601">
        <v>1</v>
      </c>
      <c r="D31" s="601">
        <v>0</v>
      </c>
      <c r="E31" s="574">
        <f t="shared" si="0"/>
        <v>0</v>
      </c>
      <c r="F31" s="601">
        <v>0</v>
      </c>
      <c r="G31" s="601">
        <v>0</v>
      </c>
      <c r="H31" s="601">
        <v>0</v>
      </c>
      <c r="I31" s="591">
        <f t="shared" si="1"/>
        <v>0</v>
      </c>
      <c r="J31" s="593">
        <v>0</v>
      </c>
      <c r="K31" s="510">
        <f t="shared" si="2"/>
        <v>0</v>
      </c>
      <c r="L31" s="601">
        <v>0</v>
      </c>
      <c r="M31" s="574">
        <f t="shared" si="3"/>
        <v>0</v>
      </c>
      <c r="N31" s="601">
        <v>0</v>
      </c>
      <c r="O31" s="18">
        <f t="shared" si="4"/>
        <v>0</v>
      </c>
      <c r="P31" s="594">
        <f t="shared" si="5"/>
        <v>0</v>
      </c>
      <c r="Q31" s="601">
        <v>0</v>
      </c>
      <c r="R31" s="18">
        <f t="shared" si="6"/>
        <v>0</v>
      </c>
      <c r="S31" s="601">
        <v>0</v>
      </c>
      <c r="T31" s="18">
        <f t="shared" si="7"/>
        <v>0</v>
      </c>
      <c r="U31" s="601">
        <v>0</v>
      </c>
      <c r="V31" s="18">
        <f t="shared" si="8"/>
        <v>0</v>
      </c>
      <c r="W31" s="594">
        <f t="shared" si="9"/>
        <v>0</v>
      </c>
      <c r="X31" s="520">
        <v>0</v>
      </c>
      <c r="Y31" s="604">
        <v>0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</row>
    <row r="32" spans="1:244" s="33" customFormat="1" ht="18">
      <c r="A32" s="606">
        <v>24</v>
      </c>
      <c r="B32" s="589" t="s">
        <v>564</v>
      </c>
      <c r="C32" s="601">
        <v>1</v>
      </c>
      <c r="D32" s="601">
        <v>1</v>
      </c>
      <c r="E32" s="574">
        <f t="shared" si="0"/>
        <v>100</v>
      </c>
      <c r="F32" s="601">
        <v>7</v>
      </c>
      <c r="G32" s="601">
        <v>0</v>
      </c>
      <c r="H32" s="601">
        <v>0</v>
      </c>
      <c r="I32" s="591">
        <f t="shared" si="1"/>
        <v>7</v>
      </c>
      <c r="J32" s="593">
        <v>7</v>
      </c>
      <c r="K32" s="510">
        <f t="shared" si="2"/>
        <v>100</v>
      </c>
      <c r="L32" s="601">
        <v>0</v>
      </c>
      <c r="M32" s="574">
        <f t="shared" si="3"/>
        <v>0</v>
      </c>
      <c r="N32" s="601">
        <v>0</v>
      </c>
      <c r="O32" s="18">
        <f t="shared" si="4"/>
        <v>0</v>
      </c>
      <c r="P32" s="594">
        <f t="shared" si="5"/>
        <v>7</v>
      </c>
      <c r="Q32" s="601">
        <v>0</v>
      </c>
      <c r="R32" s="18">
        <f t="shared" si="6"/>
        <v>0</v>
      </c>
      <c r="S32" s="601">
        <v>0</v>
      </c>
      <c r="T32" s="18">
        <f t="shared" si="7"/>
        <v>0</v>
      </c>
      <c r="U32" s="601">
        <v>0</v>
      </c>
      <c r="V32" s="18">
        <f t="shared" si="8"/>
        <v>0</v>
      </c>
      <c r="W32" s="594">
        <f t="shared" si="9"/>
        <v>0</v>
      </c>
      <c r="X32" s="520">
        <v>0</v>
      </c>
      <c r="Y32" s="604">
        <v>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</row>
    <row r="33" spans="1:244" s="33" customFormat="1" ht="18">
      <c r="A33" s="588">
        <v>25</v>
      </c>
      <c r="B33" s="589" t="s">
        <v>504</v>
      </c>
      <c r="C33" s="601">
        <v>1</v>
      </c>
      <c r="D33" s="601">
        <v>1</v>
      </c>
      <c r="E33" s="574">
        <f t="shared" si="0"/>
        <v>100</v>
      </c>
      <c r="F33" s="591">
        <v>1</v>
      </c>
      <c r="G33" s="591">
        <v>0</v>
      </c>
      <c r="H33" s="591">
        <v>0</v>
      </c>
      <c r="I33" s="591">
        <f t="shared" si="1"/>
        <v>1</v>
      </c>
      <c r="J33" s="593">
        <v>0</v>
      </c>
      <c r="K33" s="510">
        <f t="shared" si="2"/>
        <v>0</v>
      </c>
      <c r="L33" s="601">
        <v>0</v>
      </c>
      <c r="M33" s="574">
        <f t="shared" si="3"/>
        <v>0</v>
      </c>
      <c r="N33" s="601">
        <v>0</v>
      </c>
      <c r="O33" s="18">
        <f t="shared" si="4"/>
        <v>0</v>
      </c>
      <c r="P33" s="594">
        <f t="shared" si="5"/>
        <v>0</v>
      </c>
      <c r="Q33" s="601">
        <v>0</v>
      </c>
      <c r="R33" s="18">
        <f t="shared" si="6"/>
        <v>0</v>
      </c>
      <c r="S33" s="601">
        <v>0</v>
      </c>
      <c r="T33" s="18">
        <f t="shared" si="7"/>
        <v>0</v>
      </c>
      <c r="U33" s="601">
        <v>0</v>
      </c>
      <c r="V33" s="18">
        <f t="shared" si="8"/>
        <v>0</v>
      </c>
      <c r="W33" s="594">
        <f t="shared" si="9"/>
        <v>0</v>
      </c>
      <c r="X33" s="520">
        <v>0</v>
      </c>
      <c r="Y33" s="604">
        <v>0</v>
      </c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</row>
    <row r="34" spans="1:244" s="33" customFormat="1" ht="18">
      <c r="A34" s="606">
        <v>26</v>
      </c>
      <c r="B34" s="589" t="s">
        <v>565</v>
      </c>
      <c r="C34" s="601">
        <v>1</v>
      </c>
      <c r="D34" s="601">
        <v>1</v>
      </c>
      <c r="E34" s="574">
        <f t="shared" si="0"/>
        <v>100</v>
      </c>
      <c r="F34" s="601">
        <v>7</v>
      </c>
      <c r="G34" s="601">
        <v>0</v>
      </c>
      <c r="H34" s="601">
        <v>0</v>
      </c>
      <c r="I34" s="591">
        <f t="shared" si="1"/>
        <v>7</v>
      </c>
      <c r="J34" s="593">
        <v>7</v>
      </c>
      <c r="K34" s="510">
        <f t="shared" si="2"/>
        <v>100</v>
      </c>
      <c r="L34" s="601">
        <v>0</v>
      </c>
      <c r="M34" s="574">
        <f t="shared" si="3"/>
        <v>0</v>
      </c>
      <c r="N34" s="601">
        <v>0</v>
      </c>
      <c r="O34" s="18">
        <f t="shared" si="4"/>
        <v>0</v>
      </c>
      <c r="P34" s="594">
        <f t="shared" si="5"/>
        <v>7</v>
      </c>
      <c r="Q34" s="601">
        <v>0</v>
      </c>
      <c r="R34" s="18">
        <f t="shared" si="6"/>
        <v>0</v>
      </c>
      <c r="S34" s="601">
        <v>0</v>
      </c>
      <c r="T34" s="18">
        <f t="shared" si="7"/>
        <v>0</v>
      </c>
      <c r="U34" s="601">
        <v>0</v>
      </c>
      <c r="V34" s="18">
        <f t="shared" si="8"/>
        <v>0</v>
      </c>
      <c r="W34" s="594">
        <f t="shared" si="9"/>
        <v>0</v>
      </c>
      <c r="X34" s="520">
        <v>0</v>
      </c>
      <c r="Y34" s="604">
        <v>0</v>
      </c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</row>
    <row r="35" spans="1:244" s="33" customFormat="1" ht="18">
      <c r="A35" s="606">
        <v>27</v>
      </c>
      <c r="B35" s="589" t="s">
        <v>566</v>
      </c>
      <c r="C35" s="601">
        <v>1</v>
      </c>
      <c r="D35" s="601">
        <v>1</v>
      </c>
      <c r="E35" s="574">
        <f t="shared" si="0"/>
        <v>100</v>
      </c>
      <c r="F35" s="601">
        <v>5</v>
      </c>
      <c r="G35" s="601">
        <v>0</v>
      </c>
      <c r="H35" s="601">
        <v>0</v>
      </c>
      <c r="I35" s="591">
        <f t="shared" si="1"/>
        <v>5</v>
      </c>
      <c r="J35" s="593">
        <v>5</v>
      </c>
      <c r="K35" s="510">
        <f t="shared" si="2"/>
        <v>100</v>
      </c>
      <c r="L35" s="601">
        <v>0</v>
      </c>
      <c r="M35" s="574">
        <f t="shared" si="3"/>
        <v>0</v>
      </c>
      <c r="N35" s="601">
        <v>0</v>
      </c>
      <c r="O35" s="18">
        <f t="shared" si="4"/>
        <v>0</v>
      </c>
      <c r="P35" s="594">
        <f t="shared" si="5"/>
        <v>5</v>
      </c>
      <c r="Q35" s="601">
        <v>0</v>
      </c>
      <c r="R35" s="18">
        <f t="shared" si="6"/>
        <v>0</v>
      </c>
      <c r="S35" s="601">
        <v>0</v>
      </c>
      <c r="T35" s="18">
        <f t="shared" si="7"/>
        <v>0</v>
      </c>
      <c r="U35" s="601">
        <v>0</v>
      </c>
      <c r="V35" s="18">
        <f t="shared" si="8"/>
        <v>0</v>
      </c>
      <c r="W35" s="594">
        <f t="shared" si="9"/>
        <v>0</v>
      </c>
      <c r="X35" s="520">
        <v>0</v>
      </c>
      <c r="Y35" s="604">
        <v>0</v>
      </c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</row>
    <row r="36" spans="1:244" s="33" customFormat="1" ht="18">
      <c r="A36" s="606">
        <v>28</v>
      </c>
      <c r="B36" s="589" t="s">
        <v>567</v>
      </c>
      <c r="C36" s="601">
        <v>1</v>
      </c>
      <c r="D36" s="601">
        <v>1</v>
      </c>
      <c r="E36" s="574">
        <f t="shared" si="0"/>
        <v>100</v>
      </c>
      <c r="F36" s="591">
        <v>11</v>
      </c>
      <c r="G36" s="591">
        <v>0</v>
      </c>
      <c r="H36" s="591">
        <v>0</v>
      </c>
      <c r="I36" s="591">
        <f t="shared" si="1"/>
        <v>11</v>
      </c>
      <c r="J36" s="593">
        <v>11</v>
      </c>
      <c r="K36" s="510">
        <f t="shared" si="2"/>
        <v>100</v>
      </c>
      <c r="L36" s="601">
        <v>0</v>
      </c>
      <c r="M36" s="574">
        <f t="shared" si="3"/>
        <v>0</v>
      </c>
      <c r="N36" s="601">
        <v>0</v>
      </c>
      <c r="O36" s="18">
        <f t="shared" si="4"/>
        <v>0</v>
      </c>
      <c r="P36" s="594">
        <f t="shared" si="5"/>
        <v>11</v>
      </c>
      <c r="Q36" s="601">
        <v>0</v>
      </c>
      <c r="R36" s="18">
        <f t="shared" si="6"/>
        <v>0</v>
      </c>
      <c r="S36" s="601">
        <v>0</v>
      </c>
      <c r="T36" s="18">
        <f t="shared" si="7"/>
        <v>0</v>
      </c>
      <c r="U36" s="601">
        <v>0</v>
      </c>
      <c r="V36" s="18">
        <f t="shared" si="8"/>
        <v>0</v>
      </c>
      <c r="W36" s="594">
        <f t="shared" si="9"/>
        <v>0</v>
      </c>
      <c r="X36" s="520">
        <v>0</v>
      </c>
      <c r="Y36" s="604">
        <v>0</v>
      </c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</row>
    <row r="37" spans="1:244" s="33" customFormat="1" ht="18">
      <c r="A37" s="588">
        <v>29</v>
      </c>
      <c r="B37" s="608" t="s">
        <v>568</v>
      </c>
      <c r="C37" s="601">
        <v>1</v>
      </c>
      <c r="D37" s="601">
        <v>1</v>
      </c>
      <c r="E37" s="574">
        <f t="shared" si="0"/>
        <v>100</v>
      </c>
      <c r="F37" s="601">
        <v>3</v>
      </c>
      <c r="G37" s="601">
        <v>0</v>
      </c>
      <c r="H37" s="601">
        <v>0</v>
      </c>
      <c r="I37" s="591">
        <f t="shared" si="1"/>
        <v>3</v>
      </c>
      <c r="J37" s="593">
        <v>3</v>
      </c>
      <c r="K37" s="510">
        <f t="shared" si="2"/>
        <v>100</v>
      </c>
      <c r="L37" s="601">
        <v>0</v>
      </c>
      <c r="M37" s="574">
        <f t="shared" si="3"/>
        <v>0</v>
      </c>
      <c r="N37" s="601">
        <v>0</v>
      </c>
      <c r="O37" s="18">
        <f t="shared" si="4"/>
        <v>0</v>
      </c>
      <c r="P37" s="594">
        <f t="shared" si="5"/>
        <v>3</v>
      </c>
      <c r="Q37" s="601">
        <v>0</v>
      </c>
      <c r="R37" s="18">
        <f t="shared" si="6"/>
        <v>0</v>
      </c>
      <c r="S37" s="601">
        <v>0</v>
      </c>
      <c r="T37" s="18">
        <f t="shared" si="7"/>
        <v>0</v>
      </c>
      <c r="U37" s="601">
        <v>0</v>
      </c>
      <c r="V37" s="18">
        <f t="shared" si="8"/>
        <v>0</v>
      </c>
      <c r="W37" s="594">
        <f t="shared" si="9"/>
        <v>0</v>
      </c>
      <c r="X37" s="520">
        <v>0</v>
      </c>
      <c r="Y37" s="604">
        <v>0</v>
      </c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</row>
    <row r="38" spans="1:244" s="33" customFormat="1" ht="18">
      <c r="A38" s="606">
        <v>30</v>
      </c>
      <c r="B38" s="589" t="s">
        <v>569</v>
      </c>
      <c r="C38" s="601">
        <v>1</v>
      </c>
      <c r="D38" s="601">
        <v>0</v>
      </c>
      <c r="E38" s="574">
        <f t="shared" si="0"/>
        <v>0</v>
      </c>
      <c r="F38" s="591">
        <v>5</v>
      </c>
      <c r="G38" s="591">
        <v>0</v>
      </c>
      <c r="H38" s="591">
        <v>0</v>
      </c>
      <c r="I38" s="591">
        <f t="shared" si="1"/>
        <v>5</v>
      </c>
      <c r="J38" s="593">
        <v>0</v>
      </c>
      <c r="K38" s="510">
        <f t="shared" si="2"/>
        <v>0</v>
      </c>
      <c r="L38" s="601">
        <v>0</v>
      </c>
      <c r="M38" s="574">
        <f t="shared" si="3"/>
        <v>0</v>
      </c>
      <c r="N38" s="601">
        <v>0</v>
      </c>
      <c r="O38" s="18">
        <f t="shared" si="4"/>
        <v>0</v>
      </c>
      <c r="P38" s="594">
        <f t="shared" si="5"/>
        <v>0</v>
      </c>
      <c r="Q38" s="601">
        <v>0</v>
      </c>
      <c r="R38" s="18">
        <f t="shared" si="6"/>
        <v>0</v>
      </c>
      <c r="S38" s="601">
        <v>0</v>
      </c>
      <c r="T38" s="18">
        <f t="shared" si="7"/>
        <v>0</v>
      </c>
      <c r="U38" s="601">
        <v>0</v>
      </c>
      <c r="V38" s="18">
        <f t="shared" si="8"/>
        <v>0</v>
      </c>
      <c r="W38" s="594">
        <f t="shared" si="9"/>
        <v>0</v>
      </c>
      <c r="X38" s="520">
        <v>0</v>
      </c>
      <c r="Y38" s="604">
        <v>0</v>
      </c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</row>
    <row r="39" spans="1:244" s="33" customFormat="1" ht="18">
      <c r="A39" s="606">
        <v>31</v>
      </c>
      <c r="B39" s="589" t="s">
        <v>570</v>
      </c>
      <c r="C39" s="601">
        <v>1</v>
      </c>
      <c r="D39" s="601">
        <v>1</v>
      </c>
      <c r="E39" s="574">
        <f t="shared" si="0"/>
        <v>100</v>
      </c>
      <c r="F39" s="591">
        <v>7</v>
      </c>
      <c r="G39" s="591">
        <v>0</v>
      </c>
      <c r="H39" s="591">
        <v>0</v>
      </c>
      <c r="I39" s="591">
        <f t="shared" si="1"/>
        <v>7</v>
      </c>
      <c r="J39" s="593">
        <v>7</v>
      </c>
      <c r="K39" s="510">
        <f t="shared" si="2"/>
        <v>100</v>
      </c>
      <c r="L39" s="601">
        <v>0</v>
      </c>
      <c r="M39" s="574">
        <f t="shared" si="3"/>
        <v>0</v>
      </c>
      <c r="N39" s="601">
        <v>0</v>
      </c>
      <c r="O39" s="18">
        <f t="shared" si="4"/>
        <v>0</v>
      </c>
      <c r="P39" s="594">
        <f t="shared" si="5"/>
        <v>7</v>
      </c>
      <c r="Q39" s="601">
        <v>0</v>
      </c>
      <c r="R39" s="18">
        <f t="shared" si="6"/>
        <v>0</v>
      </c>
      <c r="S39" s="601">
        <v>0</v>
      </c>
      <c r="T39" s="18">
        <f t="shared" si="7"/>
        <v>0</v>
      </c>
      <c r="U39" s="601">
        <v>0</v>
      </c>
      <c r="V39" s="18">
        <f t="shared" si="8"/>
        <v>0</v>
      </c>
      <c r="W39" s="594">
        <f t="shared" si="9"/>
        <v>0</v>
      </c>
      <c r="X39" s="520">
        <v>0</v>
      </c>
      <c r="Y39" s="604">
        <v>0</v>
      </c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</row>
    <row r="40" spans="1:244" s="33" customFormat="1" ht="18">
      <c r="A40" s="606">
        <v>32</v>
      </c>
      <c r="B40" s="589" t="s">
        <v>571</v>
      </c>
      <c r="C40" s="601">
        <v>1</v>
      </c>
      <c r="D40" s="601">
        <v>1</v>
      </c>
      <c r="E40" s="574">
        <f t="shared" si="0"/>
        <v>100</v>
      </c>
      <c r="F40" s="601">
        <v>2</v>
      </c>
      <c r="G40" s="601">
        <v>0</v>
      </c>
      <c r="H40" s="601">
        <v>0</v>
      </c>
      <c r="I40" s="591">
        <f t="shared" si="1"/>
        <v>2</v>
      </c>
      <c r="J40" s="593">
        <v>2</v>
      </c>
      <c r="K40" s="510">
        <f t="shared" si="2"/>
        <v>100</v>
      </c>
      <c r="L40" s="601">
        <v>0</v>
      </c>
      <c r="M40" s="574">
        <f t="shared" si="3"/>
        <v>0</v>
      </c>
      <c r="N40" s="601">
        <v>0</v>
      </c>
      <c r="O40" s="18">
        <f t="shared" si="4"/>
        <v>0</v>
      </c>
      <c r="P40" s="594">
        <f t="shared" si="5"/>
        <v>2</v>
      </c>
      <c r="Q40" s="601">
        <v>0</v>
      </c>
      <c r="R40" s="18">
        <f t="shared" si="6"/>
        <v>0</v>
      </c>
      <c r="S40" s="601">
        <v>0</v>
      </c>
      <c r="T40" s="18">
        <f t="shared" si="7"/>
        <v>0</v>
      </c>
      <c r="U40" s="601">
        <v>0</v>
      </c>
      <c r="V40" s="18">
        <f t="shared" si="8"/>
        <v>0</v>
      </c>
      <c r="W40" s="594">
        <f t="shared" si="9"/>
        <v>0</v>
      </c>
      <c r="X40" s="520">
        <v>0</v>
      </c>
      <c r="Y40" s="604">
        <v>0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</row>
    <row r="41" spans="1:244" s="33" customFormat="1" ht="18">
      <c r="A41" s="588">
        <v>33</v>
      </c>
      <c r="B41" s="589" t="s">
        <v>359</v>
      </c>
      <c r="C41" s="601">
        <v>1</v>
      </c>
      <c r="D41" s="601">
        <v>1</v>
      </c>
      <c r="E41" s="574">
        <f t="shared" si="0"/>
        <v>100</v>
      </c>
      <c r="F41" s="591">
        <v>5</v>
      </c>
      <c r="G41" s="591">
        <v>0</v>
      </c>
      <c r="H41" s="591">
        <v>0</v>
      </c>
      <c r="I41" s="591">
        <f t="shared" si="1"/>
        <v>5</v>
      </c>
      <c r="J41" s="593">
        <v>5</v>
      </c>
      <c r="K41" s="510">
        <f t="shared" si="2"/>
        <v>100</v>
      </c>
      <c r="L41" s="601">
        <v>0</v>
      </c>
      <c r="M41" s="574">
        <f t="shared" si="3"/>
        <v>0</v>
      </c>
      <c r="N41" s="601">
        <v>0</v>
      </c>
      <c r="O41" s="18">
        <f t="shared" si="4"/>
        <v>0</v>
      </c>
      <c r="P41" s="594">
        <f t="shared" si="5"/>
        <v>5</v>
      </c>
      <c r="Q41" s="601">
        <v>0</v>
      </c>
      <c r="R41" s="18">
        <f t="shared" si="6"/>
        <v>0</v>
      </c>
      <c r="S41" s="601">
        <v>0</v>
      </c>
      <c r="T41" s="18">
        <f t="shared" si="7"/>
        <v>0</v>
      </c>
      <c r="U41" s="601">
        <v>0</v>
      </c>
      <c r="V41" s="18">
        <f t="shared" si="8"/>
        <v>0</v>
      </c>
      <c r="W41" s="594">
        <f t="shared" si="9"/>
        <v>0</v>
      </c>
      <c r="X41" s="520">
        <v>0</v>
      </c>
      <c r="Y41" s="604">
        <v>0</v>
      </c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</row>
    <row r="42" spans="1:244" s="33" customFormat="1" ht="18">
      <c r="A42" s="606">
        <v>34</v>
      </c>
      <c r="B42" s="589" t="s">
        <v>572</v>
      </c>
      <c r="C42" s="601">
        <v>1</v>
      </c>
      <c r="D42" s="601">
        <v>1</v>
      </c>
      <c r="E42" s="574">
        <f t="shared" si="0"/>
        <v>100</v>
      </c>
      <c r="F42" s="591">
        <v>5</v>
      </c>
      <c r="G42" s="591">
        <v>0</v>
      </c>
      <c r="H42" s="591">
        <v>0</v>
      </c>
      <c r="I42" s="591">
        <f t="shared" si="1"/>
        <v>5</v>
      </c>
      <c r="J42" s="593">
        <v>5</v>
      </c>
      <c r="K42" s="510">
        <f t="shared" si="2"/>
        <v>100</v>
      </c>
      <c r="L42" s="601">
        <v>0</v>
      </c>
      <c r="M42" s="574">
        <f t="shared" si="3"/>
        <v>0</v>
      </c>
      <c r="N42" s="601">
        <v>0</v>
      </c>
      <c r="O42" s="18">
        <f t="shared" si="4"/>
        <v>0</v>
      </c>
      <c r="P42" s="594">
        <f t="shared" si="5"/>
        <v>5</v>
      </c>
      <c r="Q42" s="601">
        <v>0</v>
      </c>
      <c r="R42" s="18">
        <f t="shared" si="6"/>
        <v>0</v>
      </c>
      <c r="S42" s="601">
        <v>0</v>
      </c>
      <c r="T42" s="18">
        <f t="shared" si="7"/>
        <v>0</v>
      </c>
      <c r="U42" s="601">
        <v>0</v>
      </c>
      <c r="V42" s="18">
        <f t="shared" si="8"/>
        <v>0</v>
      </c>
      <c r="W42" s="594">
        <f t="shared" si="9"/>
        <v>0</v>
      </c>
      <c r="X42" s="520">
        <v>0</v>
      </c>
      <c r="Y42" s="604">
        <v>0</v>
      </c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</row>
    <row r="43" spans="1:244" s="33" customFormat="1" ht="18">
      <c r="A43" s="606">
        <v>35</v>
      </c>
      <c r="B43" s="589" t="s">
        <v>573</v>
      </c>
      <c r="C43" s="601">
        <v>1</v>
      </c>
      <c r="D43" s="601">
        <v>1</v>
      </c>
      <c r="E43" s="574">
        <f t="shared" si="0"/>
        <v>100</v>
      </c>
      <c r="F43" s="601">
        <v>1</v>
      </c>
      <c r="G43" s="601">
        <v>0</v>
      </c>
      <c r="H43" s="601">
        <v>0</v>
      </c>
      <c r="I43" s="591">
        <f t="shared" si="1"/>
        <v>1</v>
      </c>
      <c r="J43" s="593">
        <v>1</v>
      </c>
      <c r="K43" s="510">
        <f t="shared" si="2"/>
        <v>100</v>
      </c>
      <c r="L43" s="601">
        <v>0</v>
      </c>
      <c r="M43" s="574">
        <f t="shared" si="3"/>
        <v>0</v>
      </c>
      <c r="N43" s="601">
        <v>0</v>
      </c>
      <c r="O43" s="18">
        <f t="shared" si="4"/>
        <v>0</v>
      </c>
      <c r="P43" s="594">
        <f t="shared" si="5"/>
        <v>1</v>
      </c>
      <c r="Q43" s="601">
        <v>0</v>
      </c>
      <c r="R43" s="18">
        <f t="shared" si="6"/>
        <v>0</v>
      </c>
      <c r="S43" s="601">
        <v>0</v>
      </c>
      <c r="T43" s="18">
        <f t="shared" si="7"/>
        <v>0</v>
      </c>
      <c r="U43" s="601">
        <v>0</v>
      </c>
      <c r="V43" s="18">
        <f t="shared" si="8"/>
        <v>0</v>
      </c>
      <c r="W43" s="594">
        <f t="shared" si="9"/>
        <v>0</v>
      </c>
      <c r="X43" s="520">
        <v>0</v>
      </c>
      <c r="Y43" s="604">
        <v>0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</row>
    <row r="44" spans="1:244" s="33" customFormat="1" ht="18">
      <c r="A44" s="606">
        <v>36</v>
      </c>
      <c r="B44" s="589" t="s">
        <v>574</v>
      </c>
      <c r="C44" s="601">
        <v>1</v>
      </c>
      <c r="D44" s="601">
        <v>0</v>
      </c>
      <c r="E44" s="574">
        <f t="shared" si="0"/>
        <v>0</v>
      </c>
      <c r="F44" s="591">
        <v>2</v>
      </c>
      <c r="G44" s="591">
        <v>0</v>
      </c>
      <c r="H44" s="591">
        <v>0</v>
      </c>
      <c r="I44" s="591">
        <f t="shared" si="1"/>
        <v>2</v>
      </c>
      <c r="J44" s="593">
        <v>0</v>
      </c>
      <c r="K44" s="510">
        <f t="shared" si="2"/>
        <v>0</v>
      </c>
      <c r="L44" s="601">
        <v>0</v>
      </c>
      <c r="M44" s="574">
        <f t="shared" si="3"/>
        <v>0</v>
      </c>
      <c r="N44" s="601">
        <v>0</v>
      </c>
      <c r="O44" s="18">
        <f t="shared" si="4"/>
        <v>0</v>
      </c>
      <c r="P44" s="594">
        <f t="shared" si="5"/>
        <v>0</v>
      </c>
      <c r="Q44" s="601">
        <v>0</v>
      </c>
      <c r="R44" s="18">
        <f t="shared" si="6"/>
        <v>0</v>
      </c>
      <c r="S44" s="601">
        <v>0</v>
      </c>
      <c r="T44" s="18">
        <f t="shared" si="7"/>
        <v>0</v>
      </c>
      <c r="U44" s="601">
        <v>0</v>
      </c>
      <c r="V44" s="18">
        <f t="shared" si="8"/>
        <v>0</v>
      </c>
      <c r="W44" s="594">
        <f t="shared" si="9"/>
        <v>0</v>
      </c>
      <c r="X44" s="520">
        <v>0</v>
      </c>
      <c r="Y44" s="604">
        <v>0</v>
      </c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</row>
    <row r="45" spans="1:244" s="33" customFormat="1" ht="18">
      <c r="A45" s="588">
        <v>37</v>
      </c>
      <c r="B45" s="589" t="s">
        <v>575</v>
      </c>
      <c r="C45" s="601">
        <v>1</v>
      </c>
      <c r="D45" s="601">
        <v>1</v>
      </c>
      <c r="E45" s="574">
        <f t="shared" si="0"/>
        <v>100</v>
      </c>
      <c r="F45" s="601">
        <v>2</v>
      </c>
      <c r="G45" s="601">
        <v>0</v>
      </c>
      <c r="H45" s="601">
        <v>0</v>
      </c>
      <c r="I45" s="591">
        <f t="shared" si="1"/>
        <v>2</v>
      </c>
      <c r="J45" s="593">
        <v>2</v>
      </c>
      <c r="K45" s="510">
        <f t="shared" si="2"/>
        <v>100</v>
      </c>
      <c r="L45" s="601">
        <v>0</v>
      </c>
      <c r="M45" s="574">
        <f t="shared" si="3"/>
        <v>0</v>
      </c>
      <c r="N45" s="601">
        <v>0</v>
      </c>
      <c r="O45" s="18">
        <f t="shared" si="4"/>
        <v>0</v>
      </c>
      <c r="P45" s="594">
        <f t="shared" si="5"/>
        <v>2</v>
      </c>
      <c r="Q45" s="601">
        <v>0</v>
      </c>
      <c r="R45" s="18">
        <f t="shared" si="6"/>
        <v>0</v>
      </c>
      <c r="S45" s="601">
        <v>0</v>
      </c>
      <c r="T45" s="18">
        <f t="shared" si="7"/>
        <v>0</v>
      </c>
      <c r="U45" s="601">
        <v>0</v>
      </c>
      <c r="V45" s="18">
        <f t="shared" si="8"/>
        <v>0</v>
      </c>
      <c r="W45" s="594">
        <f t="shared" si="9"/>
        <v>0</v>
      </c>
      <c r="X45" s="520">
        <v>0</v>
      </c>
      <c r="Y45" s="604">
        <v>0</v>
      </c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</row>
    <row r="46" spans="1:244" s="33" customFormat="1" ht="18">
      <c r="A46" s="606">
        <v>38</v>
      </c>
      <c r="B46" s="607" t="s">
        <v>576</v>
      </c>
      <c r="C46" s="601">
        <v>1</v>
      </c>
      <c r="D46" s="601">
        <v>1</v>
      </c>
      <c r="E46" s="574">
        <f t="shared" si="0"/>
        <v>100</v>
      </c>
      <c r="F46" s="591">
        <v>10</v>
      </c>
      <c r="G46" s="591">
        <v>0</v>
      </c>
      <c r="H46" s="591">
        <v>0</v>
      </c>
      <c r="I46" s="591">
        <f t="shared" si="1"/>
        <v>10</v>
      </c>
      <c r="J46" s="593">
        <v>10</v>
      </c>
      <c r="K46" s="510">
        <f t="shared" si="2"/>
        <v>100</v>
      </c>
      <c r="L46" s="601">
        <v>0</v>
      </c>
      <c r="M46" s="574">
        <f t="shared" si="3"/>
        <v>0</v>
      </c>
      <c r="N46" s="601">
        <v>0</v>
      </c>
      <c r="O46" s="18">
        <f t="shared" si="4"/>
        <v>0</v>
      </c>
      <c r="P46" s="594">
        <f t="shared" si="5"/>
        <v>10</v>
      </c>
      <c r="Q46" s="601">
        <v>0</v>
      </c>
      <c r="R46" s="18">
        <f t="shared" si="6"/>
        <v>0</v>
      </c>
      <c r="S46" s="601">
        <v>0</v>
      </c>
      <c r="T46" s="18">
        <f t="shared" si="7"/>
        <v>0</v>
      </c>
      <c r="U46" s="601">
        <v>0</v>
      </c>
      <c r="V46" s="18">
        <f t="shared" si="8"/>
        <v>0</v>
      </c>
      <c r="W46" s="594">
        <f t="shared" si="9"/>
        <v>0</v>
      </c>
      <c r="X46" s="520">
        <v>0</v>
      </c>
      <c r="Y46" s="604">
        <v>0</v>
      </c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</row>
    <row r="47" spans="1:244" s="33" customFormat="1" ht="18">
      <c r="A47" s="606">
        <v>39</v>
      </c>
      <c r="B47" s="609" t="s">
        <v>577</v>
      </c>
      <c r="C47" s="601">
        <v>1</v>
      </c>
      <c r="D47" s="601">
        <v>1</v>
      </c>
      <c r="E47" s="574">
        <f t="shared" si="0"/>
        <v>100</v>
      </c>
      <c r="F47" s="591">
        <v>34</v>
      </c>
      <c r="G47" s="591">
        <v>1</v>
      </c>
      <c r="H47" s="601">
        <v>0</v>
      </c>
      <c r="I47" s="591">
        <f t="shared" si="1"/>
        <v>35</v>
      </c>
      <c r="J47" s="593">
        <v>34</v>
      </c>
      <c r="K47" s="510">
        <f t="shared" si="2"/>
        <v>100</v>
      </c>
      <c r="L47" s="601">
        <v>1</v>
      </c>
      <c r="M47" s="574">
        <f t="shared" si="3"/>
        <v>100</v>
      </c>
      <c r="N47" s="601">
        <v>0</v>
      </c>
      <c r="O47" s="18">
        <f t="shared" si="4"/>
        <v>0</v>
      </c>
      <c r="P47" s="594">
        <f t="shared" si="5"/>
        <v>35</v>
      </c>
      <c r="Q47" s="601">
        <v>2</v>
      </c>
      <c r="R47" s="18">
        <f t="shared" si="6"/>
        <v>5.88235294117647</v>
      </c>
      <c r="S47" s="601">
        <v>0</v>
      </c>
      <c r="T47" s="18">
        <f t="shared" si="7"/>
        <v>0</v>
      </c>
      <c r="U47" s="601">
        <v>0</v>
      </c>
      <c r="V47" s="18">
        <f t="shared" si="8"/>
        <v>0</v>
      </c>
      <c r="W47" s="594">
        <f t="shared" si="9"/>
        <v>2</v>
      </c>
      <c r="X47" s="520">
        <v>0</v>
      </c>
      <c r="Y47" s="604">
        <v>0</v>
      </c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</row>
    <row r="48" spans="1:244" s="33" customFormat="1" ht="18">
      <c r="A48" s="606">
        <v>40</v>
      </c>
      <c r="B48" s="609" t="s">
        <v>578</v>
      </c>
      <c r="C48" s="601">
        <v>1</v>
      </c>
      <c r="D48" s="610">
        <v>1</v>
      </c>
      <c r="E48" s="574">
        <f t="shared" si="0"/>
        <v>100</v>
      </c>
      <c r="F48" s="601">
        <v>8</v>
      </c>
      <c r="G48" s="601">
        <v>1</v>
      </c>
      <c r="H48" s="601">
        <v>0</v>
      </c>
      <c r="I48" s="591">
        <f t="shared" si="1"/>
        <v>9</v>
      </c>
      <c r="J48" s="593">
        <v>8</v>
      </c>
      <c r="K48" s="510">
        <f t="shared" si="2"/>
        <v>100</v>
      </c>
      <c r="L48" s="601">
        <v>1</v>
      </c>
      <c r="M48" s="574">
        <f t="shared" si="3"/>
        <v>100</v>
      </c>
      <c r="N48" s="610">
        <v>0</v>
      </c>
      <c r="O48" s="18">
        <f t="shared" si="4"/>
        <v>0</v>
      </c>
      <c r="P48" s="594">
        <f t="shared" si="5"/>
        <v>9</v>
      </c>
      <c r="Q48" s="601">
        <v>0</v>
      </c>
      <c r="R48" s="18">
        <f t="shared" si="6"/>
        <v>0</v>
      </c>
      <c r="S48" s="601">
        <v>0</v>
      </c>
      <c r="T48" s="18">
        <f t="shared" si="7"/>
        <v>0</v>
      </c>
      <c r="U48" s="610">
        <v>0</v>
      </c>
      <c r="V48" s="18">
        <f t="shared" si="8"/>
        <v>0</v>
      </c>
      <c r="W48" s="594">
        <f t="shared" si="9"/>
        <v>0</v>
      </c>
      <c r="X48" s="520">
        <v>0</v>
      </c>
      <c r="Y48" s="604">
        <v>0</v>
      </c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</row>
    <row r="49" spans="1:244" s="33" customFormat="1" ht="18">
      <c r="A49" s="588">
        <v>41</v>
      </c>
      <c r="B49" s="609" t="s">
        <v>218</v>
      </c>
      <c r="C49" s="601">
        <v>1</v>
      </c>
      <c r="D49" s="601">
        <v>1</v>
      </c>
      <c r="E49" s="574">
        <f t="shared" si="0"/>
        <v>100</v>
      </c>
      <c r="F49" s="601">
        <v>18</v>
      </c>
      <c r="G49" s="601">
        <v>0</v>
      </c>
      <c r="H49" s="601">
        <v>0</v>
      </c>
      <c r="I49" s="591">
        <f t="shared" si="1"/>
        <v>18</v>
      </c>
      <c r="J49" s="593">
        <v>2</v>
      </c>
      <c r="K49" s="510">
        <f t="shared" si="2"/>
        <v>11.11111111111111</v>
      </c>
      <c r="L49" s="601">
        <v>0</v>
      </c>
      <c r="M49" s="574">
        <f t="shared" si="3"/>
        <v>0</v>
      </c>
      <c r="N49" s="601">
        <v>0</v>
      </c>
      <c r="O49" s="18">
        <f t="shared" si="4"/>
        <v>0</v>
      </c>
      <c r="P49" s="594">
        <f t="shared" si="5"/>
        <v>2</v>
      </c>
      <c r="Q49" s="601">
        <v>0</v>
      </c>
      <c r="R49" s="18">
        <f t="shared" si="6"/>
        <v>0</v>
      </c>
      <c r="S49" s="601">
        <v>0</v>
      </c>
      <c r="T49" s="18">
        <f t="shared" si="7"/>
        <v>0</v>
      </c>
      <c r="U49" s="601">
        <v>0</v>
      </c>
      <c r="V49" s="18">
        <f t="shared" si="8"/>
        <v>0</v>
      </c>
      <c r="W49" s="594">
        <f t="shared" si="9"/>
        <v>0</v>
      </c>
      <c r="X49" s="520">
        <v>0</v>
      </c>
      <c r="Y49" s="604">
        <v>0</v>
      </c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</row>
    <row r="50" spans="1:244" s="33" customFormat="1" ht="18.75" thickBot="1">
      <c r="A50" s="44">
        <v>42</v>
      </c>
      <c r="B50" s="611" t="s">
        <v>579</v>
      </c>
      <c r="C50" s="612">
        <v>1</v>
      </c>
      <c r="D50" s="613">
        <v>1</v>
      </c>
      <c r="E50" s="574">
        <f t="shared" si="0"/>
        <v>100</v>
      </c>
      <c r="F50" s="591">
        <v>4</v>
      </c>
      <c r="G50" s="591">
        <v>0</v>
      </c>
      <c r="H50" s="591">
        <v>0</v>
      </c>
      <c r="I50" s="592">
        <f t="shared" si="1"/>
        <v>4</v>
      </c>
      <c r="J50" s="614">
        <v>4</v>
      </c>
      <c r="K50" s="510">
        <f t="shared" si="2"/>
        <v>100</v>
      </c>
      <c r="L50" s="613">
        <v>0</v>
      </c>
      <c r="M50" s="574">
        <f t="shared" si="3"/>
        <v>0</v>
      </c>
      <c r="N50" s="613">
        <v>0</v>
      </c>
      <c r="O50" s="18">
        <f t="shared" si="4"/>
        <v>0</v>
      </c>
      <c r="P50" s="594">
        <f t="shared" si="5"/>
        <v>4</v>
      </c>
      <c r="Q50" s="613">
        <v>0</v>
      </c>
      <c r="R50" s="18">
        <f t="shared" si="6"/>
        <v>0</v>
      </c>
      <c r="S50" s="613">
        <v>0</v>
      </c>
      <c r="T50" s="18">
        <f t="shared" si="7"/>
        <v>0</v>
      </c>
      <c r="U50" s="613">
        <v>0</v>
      </c>
      <c r="V50" s="18">
        <f t="shared" si="8"/>
        <v>0</v>
      </c>
      <c r="W50" s="594">
        <f t="shared" si="9"/>
        <v>0</v>
      </c>
      <c r="X50" s="520">
        <v>0</v>
      </c>
      <c r="Y50" s="615">
        <v>0</v>
      </c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</row>
    <row r="51" spans="1:244" s="35" customFormat="1" ht="17.25" thickBot="1">
      <c r="A51" s="919" t="s">
        <v>13</v>
      </c>
      <c r="B51" s="920"/>
      <c r="C51" s="504">
        <f>SUM(C9:C50)</f>
        <v>42</v>
      </c>
      <c r="D51" s="504">
        <f>SUM(D9:D50)</f>
        <v>36</v>
      </c>
      <c r="E51" s="247">
        <f>D51/C51*100</f>
        <v>85.71428571428571</v>
      </c>
      <c r="F51" s="504">
        <f>SUM(F9:F50)</f>
        <v>909</v>
      </c>
      <c r="G51" s="504">
        <f>SUM(G9:G50)</f>
        <v>92</v>
      </c>
      <c r="H51" s="504">
        <f>SUM(H9:H50)</f>
        <v>199</v>
      </c>
      <c r="I51" s="504">
        <f>H51+G51+F51</f>
        <v>1200</v>
      </c>
      <c r="J51" s="504">
        <f>SUM(J9:J50)</f>
        <v>313</v>
      </c>
      <c r="K51" s="248">
        <f>J51/F51*100</f>
        <v>34.433443344334435</v>
      </c>
      <c r="L51" s="504">
        <f>SUM(L9:L50)</f>
        <v>25</v>
      </c>
      <c r="M51" s="247">
        <f>L51/G51*100</f>
        <v>27.173913043478258</v>
      </c>
      <c r="N51" s="504">
        <f>SUM(N9:N50)</f>
        <v>25</v>
      </c>
      <c r="O51" s="249">
        <f>N51/H51*100</f>
        <v>12.562814070351758</v>
      </c>
      <c r="P51" s="249">
        <f>N51+L51+J51</f>
        <v>363</v>
      </c>
      <c r="Q51" s="504">
        <f>SUM(Q9:Q50)</f>
        <v>10</v>
      </c>
      <c r="R51" s="249">
        <f>Q51/J51*100</f>
        <v>3.1948881789137378</v>
      </c>
      <c r="S51" s="504">
        <f>SUM(S9:S50)</f>
        <v>1</v>
      </c>
      <c r="T51" s="249">
        <f>S51/L51*100</f>
        <v>4</v>
      </c>
      <c r="U51" s="504">
        <f>SUM(U9:U50)</f>
        <v>0</v>
      </c>
      <c r="V51" s="249">
        <f>U51/N51*100</f>
        <v>0</v>
      </c>
      <c r="W51" s="249">
        <f>U51+S51+Q51</f>
        <v>11</v>
      </c>
      <c r="X51" s="249">
        <f>SUM(X9:X50)</f>
        <v>2</v>
      </c>
      <c r="Y51" s="326">
        <f>SUM(Y9:Y50)</f>
        <v>202</v>
      </c>
      <c r="Z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</row>
    <row r="52" spans="1:26" ht="15">
      <c r="A52" s="82"/>
      <c r="B52" s="179"/>
      <c r="C52" s="179"/>
      <c r="D52" s="179"/>
      <c r="E52" s="546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547"/>
      <c r="Y52" s="547"/>
      <c r="Z52" s="80"/>
    </row>
    <row r="53" spans="1:26" ht="16.5">
      <c r="A53" s="2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80"/>
    </row>
    <row r="54" spans="1:26" ht="16.5">
      <c r="A54" s="2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2"/>
    </row>
    <row r="55" spans="8:12" ht="15">
      <c r="H55" s="2"/>
      <c r="I55" s="2"/>
      <c r="J55" s="80"/>
      <c r="K55" s="80"/>
      <c r="L55" s="2"/>
    </row>
    <row r="56" spans="8:12" ht="15">
      <c r="H56" s="2"/>
      <c r="I56" s="2"/>
      <c r="J56" s="80"/>
      <c r="K56" s="80"/>
      <c r="L56" s="2"/>
    </row>
    <row r="57" spans="8:12" ht="15">
      <c r="H57" s="2"/>
      <c r="I57" s="2"/>
      <c r="J57" s="80"/>
      <c r="K57" s="80"/>
      <c r="L57" s="2"/>
    </row>
    <row r="58" spans="8:12" ht="15">
      <c r="H58" s="2"/>
      <c r="I58" s="2"/>
      <c r="J58" s="80"/>
      <c r="K58" s="80"/>
      <c r="L58" s="2"/>
    </row>
    <row r="59" spans="8:12" ht="14.25">
      <c r="H59" s="2"/>
      <c r="I59" s="2"/>
      <c r="J59" s="2"/>
      <c r="K59" s="2"/>
      <c r="L59" s="2"/>
    </row>
  </sheetData>
  <sheetProtection/>
  <mergeCells count="26">
    <mergeCell ref="A1:Y1"/>
    <mergeCell ref="A2:Y3"/>
    <mergeCell ref="A4:Y4"/>
    <mergeCell ref="A5:A7"/>
    <mergeCell ref="B5:B7"/>
    <mergeCell ref="C5:C7"/>
    <mergeCell ref="D5:E6"/>
    <mergeCell ref="F5:I5"/>
    <mergeCell ref="J5:P5"/>
    <mergeCell ref="Q5:W5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Q6:R6"/>
    <mergeCell ref="S6:T6"/>
    <mergeCell ref="U6:V6"/>
    <mergeCell ref="W6:W7"/>
    <mergeCell ref="X6:X7"/>
    <mergeCell ref="Y6:Y7"/>
    <mergeCell ref="A51:B5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7109375" style="0" customWidth="1"/>
    <col min="2" max="2" width="12.28125" style="0" customWidth="1"/>
  </cols>
  <sheetData>
    <row r="1" spans="1:25" ht="17.25">
      <c r="A1" s="924" t="s">
        <v>0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</row>
    <row r="2" spans="1:25" ht="36.75" customHeight="1">
      <c r="A2" s="925" t="s">
        <v>580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</row>
    <row r="3" spans="1:25" ht="17.25">
      <c r="A3" s="1160" t="s">
        <v>581</v>
      </c>
      <c r="B3" s="1160"/>
      <c r="C3" s="1160"/>
      <c r="D3" s="1160"/>
      <c r="E3" s="1160"/>
      <c r="F3" s="1160"/>
      <c r="G3" s="1160"/>
      <c r="H3" s="1160"/>
      <c r="I3" s="1160"/>
      <c r="J3" s="1160"/>
      <c r="K3" s="1160"/>
      <c r="L3" s="1160"/>
      <c r="M3" s="1160"/>
      <c r="N3" s="1160"/>
      <c r="O3" s="1160"/>
      <c r="P3" s="1160"/>
      <c r="Q3" s="1160"/>
      <c r="R3" s="1160"/>
      <c r="S3" s="1160"/>
      <c r="T3" s="1160"/>
      <c r="U3" s="1160"/>
      <c r="V3" s="1160"/>
      <c r="W3" s="1160"/>
      <c r="X3" s="1160"/>
      <c r="Y3" s="1160"/>
    </row>
    <row r="4" spans="1:25" ht="32.25" customHeight="1">
      <c r="A4" s="1161" t="s">
        <v>2</v>
      </c>
      <c r="B4" s="1162" t="s">
        <v>455</v>
      </c>
      <c r="C4" s="1162" t="s">
        <v>4</v>
      </c>
      <c r="D4" s="1162" t="s">
        <v>5</v>
      </c>
      <c r="E4" s="1162"/>
      <c r="F4" s="1162" t="s">
        <v>6</v>
      </c>
      <c r="G4" s="1162"/>
      <c r="H4" s="1162"/>
      <c r="I4" s="1162"/>
      <c r="J4" s="1162" t="s">
        <v>7</v>
      </c>
      <c r="K4" s="1162"/>
      <c r="L4" s="1162"/>
      <c r="M4" s="1162"/>
      <c r="N4" s="1162"/>
      <c r="O4" s="1162"/>
      <c r="P4" s="1162"/>
      <c r="Q4" s="1164" t="s">
        <v>8</v>
      </c>
      <c r="R4" s="1164"/>
      <c r="S4" s="1164"/>
      <c r="T4" s="1164"/>
      <c r="U4" s="1164"/>
      <c r="V4" s="1164"/>
      <c r="W4" s="1164"/>
      <c r="X4" s="1159" t="s">
        <v>9</v>
      </c>
      <c r="Y4" s="1159"/>
    </row>
    <row r="5" spans="1:25" ht="27" customHeight="1">
      <c r="A5" s="1161"/>
      <c r="B5" s="1162"/>
      <c r="C5" s="1162"/>
      <c r="D5" s="1162"/>
      <c r="E5" s="1162"/>
      <c r="F5" s="1162" t="s">
        <v>10</v>
      </c>
      <c r="G5" s="1162" t="s">
        <v>11</v>
      </c>
      <c r="H5" s="1162" t="s">
        <v>12</v>
      </c>
      <c r="I5" s="1162" t="s">
        <v>582</v>
      </c>
      <c r="J5" s="1162" t="s">
        <v>10</v>
      </c>
      <c r="K5" s="1162"/>
      <c r="L5" s="1162" t="s">
        <v>11</v>
      </c>
      <c r="M5" s="1162"/>
      <c r="N5" s="1162" t="s">
        <v>12</v>
      </c>
      <c r="O5" s="1162"/>
      <c r="P5" s="1162" t="s">
        <v>13</v>
      </c>
      <c r="Q5" s="1162" t="s">
        <v>10</v>
      </c>
      <c r="R5" s="1162"/>
      <c r="S5" s="1162" t="s">
        <v>11</v>
      </c>
      <c r="T5" s="1162"/>
      <c r="U5" s="1164" t="s">
        <v>12</v>
      </c>
      <c r="V5" s="1164"/>
      <c r="W5" s="1164" t="s">
        <v>13</v>
      </c>
      <c r="X5" s="1163" t="s">
        <v>14</v>
      </c>
      <c r="Y5" s="1159" t="s">
        <v>15</v>
      </c>
    </row>
    <row r="6" spans="1:25" ht="24.75" customHeight="1">
      <c r="A6" s="1161"/>
      <c r="B6" s="1162"/>
      <c r="C6" s="1162"/>
      <c r="D6" s="616" t="s">
        <v>16</v>
      </c>
      <c r="E6" s="617" t="s">
        <v>17</v>
      </c>
      <c r="F6" s="1162"/>
      <c r="G6" s="1162"/>
      <c r="H6" s="1162"/>
      <c r="I6" s="1162"/>
      <c r="J6" s="616" t="s">
        <v>16</v>
      </c>
      <c r="K6" s="616" t="s">
        <v>17</v>
      </c>
      <c r="L6" s="616" t="s">
        <v>16</v>
      </c>
      <c r="M6" s="617" t="s">
        <v>17</v>
      </c>
      <c r="N6" s="616" t="s">
        <v>16</v>
      </c>
      <c r="O6" s="616" t="s">
        <v>17</v>
      </c>
      <c r="P6" s="1162"/>
      <c r="Q6" s="616" t="s">
        <v>16</v>
      </c>
      <c r="R6" s="617" t="s">
        <v>17</v>
      </c>
      <c r="S6" s="616" t="s">
        <v>16</v>
      </c>
      <c r="T6" s="618" t="s">
        <v>17</v>
      </c>
      <c r="U6" s="616" t="s">
        <v>16</v>
      </c>
      <c r="V6" s="616" t="s">
        <v>17</v>
      </c>
      <c r="W6" s="1164"/>
      <c r="X6" s="1163"/>
      <c r="Y6" s="1159"/>
    </row>
    <row r="7" spans="1:25" ht="15">
      <c r="A7" s="619">
        <v>1</v>
      </c>
      <c r="B7" s="619">
        <v>2</v>
      </c>
      <c r="C7" s="619">
        <v>3</v>
      </c>
      <c r="D7" s="619">
        <v>4</v>
      </c>
      <c r="E7" s="619">
        <v>5</v>
      </c>
      <c r="F7" s="619">
        <v>6</v>
      </c>
      <c r="G7" s="619">
        <v>7</v>
      </c>
      <c r="H7" s="619">
        <v>8</v>
      </c>
      <c r="I7" s="619">
        <v>9</v>
      </c>
      <c r="J7" s="619">
        <v>10</v>
      </c>
      <c r="K7" s="619">
        <v>11</v>
      </c>
      <c r="L7" s="619">
        <v>12</v>
      </c>
      <c r="M7" s="619">
        <v>13</v>
      </c>
      <c r="N7" s="619">
        <v>14</v>
      </c>
      <c r="O7" s="619">
        <v>15</v>
      </c>
      <c r="P7" s="619">
        <v>16</v>
      </c>
      <c r="Q7" s="619">
        <v>17</v>
      </c>
      <c r="R7" s="619">
        <v>18</v>
      </c>
      <c r="S7" s="619">
        <v>19</v>
      </c>
      <c r="T7" s="620">
        <v>20</v>
      </c>
      <c r="U7" s="619">
        <v>21</v>
      </c>
      <c r="V7" s="619">
        <v>22</v>
      </c>
      <c r="W7" s="619">
        <v>23</v>
      </c>
      <c r="X7" s="619">
        <v>24</v>
      </c>
      <c r="Y7" s="619">
        <v>25</v>
      </c>
    </row>
    <row r="8" spans="1:25" ht="16.5">
      <c r="A8" s="621">
        <v>1</v>
      </c>
      <c r="B8" s="622" t="s">
        <v>583</v>
      </c>
      <c r="C8" s="623">
        <v>1</v>
      </c>
      <c r="D8" s="623">
        <v>1</v>
      </c>
      <c r="E8" s="624">
        <v>100</v>
      </c>
      <c r="F8" s="625">
        <v>357</v>
      </c>
      <c r="G8" s="625">
        <v>42</v>
      </c>
      <c r="H8" s="626">
        <v>59</v>
      </c>
      <c r="I8" s="627">
        <f>SUM(F8:H8)</f>
        <v>458</v>
      </c>
      <c r="J8" s="623">
        <v>20</v>
      </c>
      <c r="K8" s="628">
        <f>J8/F8*100</f>
        <v>5.602240896358544</v>
      </c>
      <c r="L8" s="623">
        <v>15</v>
      </c>
      <c r="M8" s="628">
        <f>L8/G8*100</f>
        <v>35.714285714285715</v>
      </c>
      <c r="N8" s="629">
        <v>8</v>
      </c>
      <c r="O8" s="628">
        <f>N8/H8*100</f>
        <v>13.559322033898304</v>
      </c>
      <c r="P8" s="598">
        <f>J8+L8+N8</f>
        <v>43</v>
      </c>
      <c r="Q8" s="630">
        <v>7</v>
      </c>
      <c r="R8" s="631" t="s">
        <v>584</v>
      </c>
      <c r="S8" s="630">
        <v>3</v>
      </c>
      <c r="T8" s="631" t="s">
        <v>585</v>
      </c>
      <c r="U8" s="630">
        <v>4</v>
      </c>
      <c r="V8" s="598" t="s">
        <v>586</v>
      </c>
      <c r="W8" s="598">
        <f>Q8+S8+U8</f>
        <v>14</v>
      </c>
      <c r="X8" s="632"/>
      <c r="Y8" s="633"/>
    </row>
    <row r="9" spans="1:25" ht="16.5">
      <c r="A9" s="634">
        <v>2</v>
      </c>
      <c r="B9" s="635" t="s">
        <v>587</v>
      </c>
      <c r="C9" s="636">
        <v>1</v>
      </c>
      <c r="D9" s="636">
        <v>1</v>
      </c>
      <c r="E9" s="624">
        <v>100</v>
      </c>
      <c r="F9" s="636">
        <v>86</v>
      </c>
      <c r="G9" s="636">
        <v>13</v>
      </c>
      <c r="H9" s="636">
        <v>13</v>
      </c>
      <c r="I9" s="636">
        <f>SUM(F9:H9)</f>
        <v>112</v>
      </c>
      <c r="J9" s="636">
        <v>44</v>
      </c>
      <c r="K9" s="628">
        <v>51</v>
      </c>
      <c r="L9" s="636">
        <v>7</v>
      </c>
      <c r="M9" s="628">
        <v>54</v>
      </c>
      <c r="N9" s="636">
        <v>6</v>
      </c>
      <c r="O9" s="628">
        <v>46</v>
      </c>
      <c r="P9" s="598">
        <f aca="true" t="shared" si="0" ref="P9:P16">J9+L9+N9</f>
        <v>57</v>
      </c>
      <c r="Q9" s="636">
        <v>0</v>
      </c>
      <c r="R9" s="636">
        <v>0</v>
      </c>
      <c r="S9" s="636">
        <v>0</v>
      </c>
      <c r="T9" s="636">
        <v>0</v>
      </c>
      <c r="U9" s="636">
        <v>0</v>
      </c>
      <c r="V9" s="636">
        <v>0</v>
      </c>
      <c r="W9" s="598">
        <v>0</v>
      </c>
      <c r="X9" s="636"/>
      <c r="Y9" s="636"/>
    </row>
    <row r="10" spans="1:25" ht="16.5">
      <c r="A10" s="634">
        <v>3</v>
      </c>
      <c r="B10" s="637" t="s">
        <v>588</v>
      </c>
      <c r="C10" s="623">
        <v>1</v>
      </c>
      <c r="D10" s="638">
        <v>1</v>
      </c>
      <c r="E10" s="624">
        <v>100</v>
      </c>
      <c r="F10" s="625">
        <v>189</v>
      </c>
      <c r="G10" s="625">
        <v>18</v>
      </c>
      <c r="H10" s="626">
        <v>14</v>
      </c>
      <c r="I10" s="627">
        <v>221</v>
      </c>
      <c r="J10" s="623">
        <v>34</v>
      </c>
      <c r="K10" s="628">
        <f aca="true" t="shared" si="1" ref="K10:K16">J10/F10*100</f>
        <v>17.989417989417987</v>
      </c>
      <c r="L10" s="623">
        <v>5</v>
      </c>
      <c r="M10" s="628">
        <f aca="true" t="shared" si="2" ref="M10:M16">L10/G10*100</f>
        <v>27.77777777777778</v>
      </c>
      <c r="N10" s="629">
        <v>4</v>
      </c>
      <c r="O10" s="628">
        <f aca="true" t="shared" si="3" ref="O10:O16">N10/H10*100</f>
        <v>28.57142857142857</v>
      </c>
      <c r="P10" s="598">
        <f t="shared" si="0"/>
        <v>43</v>
      </c>
      <c r="Q10" s="636">
        <v>0</v>
      </c>
      <c r="R10" s="636">
        <v>0</v>
      </c>
      <c r="S10" s="636">
        <v>0</v>
      </c>
      <c r="T10" s="636">
        <v>0</v>
      </c>
      <c r="U10" s="636">
        <v>0</v>
      </c>
      <c r="V10" s="636">
        <v>0</v>
      </c>
      <c r="W10" s="598">
        <v>0</v>
      </c>
      <c r="X10" s="636"/>
      <c r="Y10" s="636"/>
    </row>
    <row r="11" spans="1:25" ht="16.5">
      <c r="A11" s="621">
        <v>4</v>
      </c>
      <c r="B11" s="637" t="s">
        <v>589</v>
      </c>
      <c r="C11" s="623">
        <v>1</v>
      </c>
      <c r="D11" s="638">
        <v>1</v>
      </c>
      <c r="E11" s="624">
        <v>100</v>
      </c>
      <c r="F11" s="625">
        <v>21</v>
      </c>
      <c r="G11" s="625">
        <v>7</v>
      </c>
      <c r="H11" s="626">
        <v>0</v>
      </c>
      <c r="I11" s="627">
        <v>28</v>
      </c>
      <c r="J11" s="623">
        <v>0</v>
      </c>
      <c r="K11" s="628">
        <v>0</v>
      </c>
      <c r="L11" s="623">
        <v>0</v>
      </c>
      <c r="M11" s="628">
        <v>0</v>
      </c>
      <c r="N11" s="629">
        <v>0</v>
      </c>
      <c r="O11" s="628">
        <v>0</v>
      </c>
      <c r="P11" s="598">
        <f t="shared" si="0"/>
        <v>0</v>
      </c>
      <c r="Q11" s="636">
        <v>0</v>
      </c>
      <c r="R11" s="636">
        <v>0</v>
      </c>
      <c r="S11" s="636">
        <v>0</v>
      </c>
      <c r="T11" s="636">
        <v>0</v>
      </c>
      <c r="U11" s="636">
        <v>0</v>
      </c>
      <c r="V11" s="636">
        <v>0</v>
      </c>
      <c r="W11" s="598">
        <v>0</v>
      </c>
      <c r="X11" s="636"/>
      <c r="Y11" s="636"/>
    </row>
    <row r="12" spans="1:25" ht="16.5">
      <c r="A12" s="634">
        <v>5</v>
      </c>
      <c r="B12" s="637" t="s">
        <v>590</v>
      </c>
      <c r="C12" s="623">
        <v>1</v>
      </c>
      <c r="D12" s="638">
        <v>1</v>
      </c>
      <c r="E12" s="624">
        <v>100</v>
      </c>
      <c r="F12" s="625">
        <v>16</v>
      </c>
      <c r="G12" s="625">
        <v>1</v>
      </c>
      <c r="H12" s="626">
        <v>0</v>
      </c>
      <c r="I12" s="627">
        <v>16</v>
      </c>
      <c r="J12" s="623">
        <v>16</v>
      </c>
      <c r="K12" s="628">
        <f t="shared" si="1"/>
        <v>100</v>
      </c>
      <c r="L12" s="623">
        <v>1</v>
      </c>
      <c r="M12" s="628">
        <v>0</v>
      </c>
      <c r="N12" s="629">
        <v>0</v>
      </c>
      <c r="O12" s="628">
        <v>0</v>
      </c>
      <c r="P12" s="598">
        <f t="shared" si="0"/>
        <v>17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598">
        <v>0</v>
      </c>
      <c r="X12" s="636"/>
      <c r="Y12" s="636"/>
    </row>
    <row r="13" spans="1:25" ht="16.5">
      <c r="A13" s="634">
        <v>6</v>
      </c>
      <c r="B13" s="635" t="s">
        <v>591</v>
      </c>
      <c r="C13" s="636">
        <v>1</v>
      </c>
      <c r="D13" s="636">
        <v>1</v>
      </c>
      <c r="E13" s="624">
        <v>100</v>
      </c>
      <c r="F13" s="636">
        <v>110</v>
      </c>
      <c r="G13" s="636">
        <v>18</v>
      </c>
      <c r="H13" s="636">
        <v>28</v>
      </c>
      <c r="I13" s="636">
        <v>156</v>
      </c>
      <c r="J13" s="636">
        <v>15</v>
      </c>
      <c r="K13" s="628">
        <f t="shared" si="1"/>
        <v>13.636363636363635</v>
      </c>
      <c r="L13" s="636">
        <v>5</v>
      </c>
      <c r="M13" s="628">
        <f t="shared" si="2"/>
        <v>27.77777777777778</v>
      </c>
      <c r="N13" s="636">
        <v>10</v>
      </c>
      <c r="O13" s="628">
        <f t="shared" si="3"/>
        <v>35.714285714285715</v>
      </c>
      <c r="P13" s="598">
        <f t="shared" si="0"/>
        <v>30</v>
      </c>
      <c r="Q13" s="636">
        <v>0</v>
      </c>
      <c r="R13" s="639">
        <v>0</v>
      </c>
      <c r="S13" s="636">
        <v>0</v>
      </c>
      <c r="T13" s="639">
        <v>0</v>
      </c>
      <c r="U13" s="636">
        <v>0</v>
      </c>
      <c r="V13" s="636">
        <v>0</v>
      </c>
      <c r="W13" s="598">
        <f>Q13+S13+U13</f>
        <v>0</v>
      </c>
      <c r="X13" s="636"/>
      <c r="Y13" s="636"/>
    </row>
    <row r="14" spans="1:25" ht="16.5">
      <c r="A14" s="621">
        <v>7</v>
      </c>
      <c r="B14" s="640" t="s">
        <v>592</v>
      </c>
      <c r="C14" s="623">
        <v>1</v>
      </c>
      <c r="D14" s="641">
        <v>1</v>
      </c>
      <c r="E14" s="624">
        <v>100</v>
      </c>
      <c r="F14" s="625">
        <v>10</v>
      </c>
      <c r="G14" s="625">
        <v>2</v>
      </c>
      <c r="H14" s="626">
        <v>0</v>
      </c>
      <c r="I14" s="627">
        <v>12</v>
      </c>
      <c r="J14" s="623">
        <v>10</v>
      </c>
      <c r="K14" s="628">
        <f t="shared" si="1"/>
        <v>100</v>
      </c>
      <c r="L14" s="623">
        <v>2</v>
      </c>
      <c r="M14" s="628">
        <f t="shared" si="2"/>
        <v>100</v>
      </c>
      <c r="N14" s="629">
        <v>0</v>
      </c>
      <c r="O14" s="628">
        <v>0</v>
      </c>
      <c r="P14" s="598">
        <f t="shared" si="0"/>
        <v>12</v>
      </c>
      <c r="Q14" s="636">
        <v>0</v>
      </c>
      <c r="R14" s="636">
        <v>0</v>
      </c>
      <c r="S14" s="636">
        <v>0</v>
      </c>
      <c r="T14" s="636">
        <v>0</v>
      </c>
      <c r="U14" s="636">
        <v>0</v>
      </c>
      <c r="V14" s="636">
        <v>0</v>
      </c>
      <c r="W14" s="598">
        <v>0</v>
      </c>
      <c r="X14" s="636"/>
      <c r="Y14" s="636"/>
    </row>
    <row r="15" spans="1:25" ht="16.5">
      <c r="A15" s="634">
        <v>8</v>
      </c>
      <c r="B15" s="635" t="s">
        <v>593</v>
      </c>
      <c r="C15" s="642">
        <v>1</v>
      </c>
      <c r="D15" s="643">
        <v>1</v>
      </c>
      <c r="E15" s="624">
        <v>100</v>
      </c>
      <c r="F15" s="625">
        <v>141</v>
      </c>
      <c r="G15" s="625">
        <v>21</v>
      </c>
      <c r="H15" s="626">
        <v>49</v>
      </c>
      <c r="I15" s="636">
        <f>SUM(F15:H15)</f>
        <v>211</v>
      </c>
      <c r="J15" s="636">
        <v>0</v>
      </c>
      <c r="K15" s="628">
        <v>0</v>
      </c>
      <c r="L15" s="636">
        <v>0</v>
      </c>
      <c r="M15" s="628">
        <f t="shared" si="2"/>
        <v>0</v>
      </c>
      <c r="N15" s="636">
        <v>0</v>
      </c>
      <c r="O15" s="628">
        <v>0</v>
      </c>
      <c r="P15" s="598">
        <f t="shared" si="0"/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598">
        <f>Q15+S15+U15</f>
        <v>0</v>
      </c>
      <c r="X15" s="636"/>
      <c r="Y15" s="636"/>
    </row>
    <row r="16" spans="1:25" ht="16.5">
      <c r="A16" s="635"/>
      <c r="B16" s="635" t="s">
        <v>13</v>
      </c>
      <c r="C16" s="636">
        <f>SUM(C8:C15)</f>
        <v>8</v>
      </c>
      <c r="D16" s="636">
        <f>SUM(D8:D15)</f>
        <v>8</v>
      </c>
      <c r="E16" s="635"/>
      <c r="F16" s="636">
        <f>SUM(F8:F15)</f>
        <v>930</v>
      </c>
      <c r="G16" s="636">
        <f>SUM(G8:G15)</f>
        <v>122</v>
      </c>
      <c r="H16" s="636">
        <f>SUM(H8:H15)</f>
        <v>163</v>
      </c>
      <c r="I16" s="636">
        <f>F16+G16+H16</f>
        <v>1215</v>
      </c>
      <c r="J16" s="636">
        <f>SUM(J8:J15)</f>
        <v>139</v>
      </c>
      <c r="K16" s="628">
        <f t="shared" si="1"/>
        <v>14.946236559139786</v>
      </c>
      <c r="L16" s="636">
        <f>SUM(L8:L15)</f>
        <v>35</v>
      </c>
      <c r="M16" s="628">
        <f t="shared" si="2"/>
        <v>28.688524590163933</v>
      </c>
      <c r="N16" s="644">
        <f>SUM(N8:N15)</f>
        <v>28</v>
      </c>
      <c r="O16" s="628">
        <f t="shared" si="3"/>
        <v>17.177914110429448</v>
      </c>
      <c r="P16" s="598">
        <f t="shared" si="0"/>
        <v>202</v>
      </c>
      <c r="Q16" s="636">
        <f>SUM(Q8:Q15)</f>
        <v>7</v>
      </c>
      <c r="R16" s="639">
        <f aca="true" t="shared" si="4" ref="R16:W16">SUM(R8:R15)</f>
        <v>0</v>
      </c>
      <c r="S16" s="636">
        <f t="shared" si="4"/>
        <v>3</v>
      </c>
      <c r="T16" s="639">
        <f t="shared" si="4"/>
        <v>0</v>
      </c>
      <c r="U16" s="636">
        <f t="shared" si="4"/>
        <v>4</v>
      </c>
      <c r="V16" s="639">
        <f t="shared" si="4"/>
        <v>0</v>
      </c>
      <c r="W16" s="636">
        <f t="shared" si="4"/>
        <v>14</v>
      </c>
      <c r="X16" s="636"/>
      <c r="Y16" s="636"/>
    </row>
  </sheetData>
  <sheetProtection/>
  <mergeCells count="25">
    <mergeCell ref="F4:I4"/>
    <mergeCell ref="J4:P4"/>
    <mergeCell ref="Q4:W4"/>
    <mergeCell ref="N5:O5"/>
    <mergeCell ref="P5:P6"/>
    <mergeCell ref="I5:I6"/>
    <mergeCell ref="J5:K5"/>
    <mergeCell ref="S5:T5"/>
    <mergeCell ref="X5:X6"/>
    <mergeCell ref="U5:V5"/>
    <mergeCell ref="W5:W6"/>
    <mergeCell ref="Y5:Y6"/>
    <mergeCell ref="F5:F6"/>
    <mergeCell ref="G5:G6"/>
    <mergeCell ref="H5:H6"/>
    <mergeCell ref="X4:Y4"/>
    <mergeCell ref="A1:Y1"/>
    <mergeCell ref="A2:Y2"/>
    <mergeCell ref="A3:Y3"/>
    <mergeCell ref="A4:A6"/>
    <mergeCell ref="B4:B6"/>
    <mergeCell ref="C4:C6"/>
    <mergeCell ref="D4:E5"/>
    <mergeCell ref="Q5:R5"/>
    <mergeCell ref="L5:M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T17"/>
  <sheetViews>
    <sheetView zoomScalePageLayoutView="0" workbookViewId="0" topLeftCell="A1">
      <selection activeCell="J17" sqref="J17"/>
    </sheetView>
  </sheetViews>
  <sheetFormatPr defaultColWidth="9.140625" defaultRowHeight="15"/>
  <cols>
    <col min="2" max="2" width="14.7109375" style="0" customWidth="1"/>
  </cols>
  <sheetData>
    <row r="1" spans="1:95" s="2" customFormat="1" ht="17.25">
      <c r="A1" s="924" t="s">
        <v>0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</row>
    <row r="2" spans="1:254" s="3" customFormat="1" ht="17.25">
      <c r="A2" s="925" t="s">
        <v>270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95" s="2" customFormat="1" ht="17.25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5"/>
      <c r="U3" s="5"/>
      <c r="V3" s="5"/>
      <c r="W3" s="5"/>
      <c r="X3" s="5"/>
      <c r="Y3" s="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95" s="2" customFormat="1" ht="18" thickBot="1">
      <c r="A4" s="925" t="s">
        <v>271</v>
      </c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5"/>
      <c r="X4" s="925"/>
      <c r="Y4" s="925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</row>
    <row r="5" spans="1:254" s="3" customFormat="1" ht="49.5" customHeight="1">
      <c r="A5" s="926" t="s">
        <v>2</v>
      </c>
      <c r="B5" s="929" t="s">
        <v>272</v>
      </c>
      <c r="C5" s="1169" t="s">
        <v>4</v>
      </c>
      <c r="D5" s="930" t="s">
        <v>5</v>
      </c>
      <c r="E5" s="930"/>
      <c r="F5" s="930" t="s">
        <v>6</v>
      </c>
      <c r="G5" s="930"/>
      <c r="H5" s="930"/>
      <c r="I5" s="930"/>
      <c r="J5" s="930" t="s">
        <v>7</v>
      </c>
      <c r="K5" s="930"/>
      <c r="L5" s="930"/>
      <c r="M5" s="930"/>
      <c r="N5" s="930"/>
      <c r="O5" s="930"/>
      <c r="P5" s="930"/>
      <c r="Q5" s="932" t="s">
        <v>8</v>
      </c>
      <c r="R5" s="932"/>
      <c r="S5" s="932"/>
      <c r="T5" s="932"/>
      <c r="U5" s="932"/>
      <c r="V5" s="932"/>
      <c r="W5" s="932"/>
      <c r="X5" s="921" t="s">
        <v>9</v>
      </c>
      <c r="Y5" s="922"/>
      <c r="Z5" s="4"/>
      <c r="AA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3" customFormat="1" ht="30" customHeight="1">
      <c r="A6" s="927"/>
      <c r="B6" s="912"/>
      <c r="C6" s="1170"/>
      <c r="D6" s="931"/>
      <c r="E6" s="931"/>
      <c r="F6" s="912" t="s">
        <v>10</v>
      </c>
      <c r="G6" s="912" t="s">
        <v>11</v>
      </c>
      <c r="H6" s="912" t="s">
        <v>12</v>
      </c>
      <c r="I6" s="912" t="s">
        <v>13</v>
      </c>
      <c r="J6" s="912" t="s">
        <v>10</v>
      </c>
      <c r="K6" s="912"/>
      <c r="L6" s="912" t="s">
        <v>11</v>
      </c>
      <c r="M6" s="912"/>
      <c r="N6" s="912" t="s">
        <v>12</v>
      </c>
      <c r="O6" s="912"/>
      <c r="P6" s="923" t="s">
        <v>13</v>
      </c>
      <c r="Q6" s="912" t="s">
        <v>10</v>
      </c>
      <c r="R6" s="912"/>
      <c r="S6" s="912" t="s">
        <v>11</v>
      </c>
      <c r="T6" s="912"/>
      <c r="U6" s="913" t="s">
        <v>12</v>
      </c>
      <c r="V6" s="913"/>
      <c r="W6" s="914" t="s">
        <v>13</v>
      </c>
      <c r="X6" s="915" t="s">
        <v>14</v>
      </c>
      <c r="Y6" s="917" t="s">
        <v>15</v>
      </c>
      <c r="Z6" s="4"/>
      <c r="AA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3" customFormat="1" ht="49.5" customHeight="1" thickBot="1">
      <c r="A7" s="928"/>
      <c r="B7" s="923"/>
      <c r="C7" s="1171"/>
      <c r="D7" s="183" t="s">
        <v>16</v>
      </c>
      <c r="E7" s="272" t="s">
        <v>17</v>
      </c>
      <c r="F7" s="923"/>
      <c r="G7" s="923"/>
      <c r="H7" s="923"/>
      <c r="I7" s="923"/>
      <c r="J7" s="183" t="s">
        <v>16</v>
      </c>
      <c r="K7" s="273" t="s">
        <v>17</v>
      </c>
      <c r="L7" s="183" t="s">
        <v>16</v>
      </c>
      <c r="M7" s="272" t="s">
        <v>17</v>
      </c>
      <c r="N7" s="183" t="s">
        <v>16</v>
      </c>
      <c r="O7" s="273" t="s">
        <v>17</v>
      </c>
      <c r="P7" s="1168"/>
      <c r="Q7" s="183" t="s">
        <v>16</v>
      </c>
      <c r="R7" s="272" t="s">
        <v>17</v>
      </c>
      <c r="S7" s="183" t="s">
        <v>16</v>
      </c>
      <c r="T7" s="273" t="s">
        <v>17</v>
      </c>
      <c r="U7" s="183" t="s">
        <v>16</v>
      </c>
      <c r="V7" s="273" t="s">
        <v>17</v>
      </c>
      <c r="W7" s="1165"/>
      <c r="X7" s="916"/>
      <c r="Y7" s="918"/>
      <c r="Z7" s="4"/>
      <c r="AA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16" customFormat="1" ht="25.5" customHeight="1" thickBot="1">
      <c r="A8" s="274">
        <v>1</v>
      </c>
      <c r="B8" s="275">
        <v>2</v>
      </c>
      <c r="C8" s="276">
        <v>3</v>
      </c>
      <c r="D8" s="276">
        <v>4</v>
      </c>
      <c r="E8" s="277">
        <v>5</v>
      </c>
      <c r="F8" s="276">
        <v>6</v>
      </c>
      <c r="G8" s="276">
        <v>7</v>
      </c>
      <c r="H8" s="276">
        <v>8</v>
      </c>
      <c r="I8" s="276">
        <v>9</v>
      </c>
      <c r="J8" s="276">
        <v>10</v>
      </c>
      <c r="K8" s="277">
        <v>11</v>
      </c>
      <c r="L8" s="276">
        <v>12</v>
      </c>
      <c r="M8" s="277">
        <v>13</v>
      </c>
      <c r="N8" s="276">
        <v>14</v>
      </c>
      <c r="O8" s="277">
        <v>15</v>
      </c>
      <c r="P8" s="276">
        <v>16</v>
      </c>
      <c r="Q8" s="276">
        <v>17</v>
      </c>
      <c r="R8" s="277">
        <v>18</v>
      </c>
      <c r="S8" s="276">
        <v>19</v>
      </c>
      <c r="T8" s="277">
        <v>20</v>
      </c>
      <c r="U8" s="276">
        <v>21</v>
      </c>
      <c r="V8" s="277">
        <v>22</v>
      </c>
      <c r="W8" s="276">
        <v>23</v>
      </c>
      <c r="X8" s="277">
        <v>24</v>
      </c>
      <c r="Y8" s="278">
        <v>25</v>
      </c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6" s="290" customFormat="1" ht="49.5" customHeight="1" thickBot="1">
      <c r="A9" s="279">
        <v>1</v>
      </c>
      <c r="B9" s="280" t="s">
        <v>273</v>
      </c>
      <c r="C9" s="281">
        <v>1</v>
      </c>
      <c r="D9" s="281">
        <v>1</v>
      </c>
      <c r="E9" s="282">
        <f>D9/C9*100</f>
        <v>100</v>
      </c>
      <c r="F9" s="283">
        <v>132</v>
      </c>
      <c r="G9" s="283">
        <v>12</v>
      </c>
      <c r="H9" s="283">
        <v>12</v>
      </c>
      <c r="I9" s="283">
        <f>H9+G9+F9</f>
        <v>156</v>
      </c>
      <c r="J9" s="283">
        <v>21</v>
      </c>
      <c r="K9" s="284">
        <f>J9/F9*100</f>
        <v>15.909090909090908</v>
      </c>
      <c r="L9" s="283">
        <v>2</v>
      </c>
      <c r="M9" s="285">
        <f>L9/G9*100</f>
        <v>16.666666666666664</v>
      </c>
      <c r="N9" s="283">
        <v>3</v>
      </c>
      <c r="O9" s="286">
        <f>N9/H9*100</f>
        <v>25</v>
      </c>
      <c r="P9" s="287">
        <v>26</v>
      </c>
      <c r="Q9" s="283">
        <v>0</v>
      </c>
      <c r="R9" s="286">
        <f>Q9/J9*100</f>
        <v>0</v>
      </c>
      <c r="S9" s="283">
        <v>0</v>
      </c>
      <c r="T9" s="286">
        <f>S9/L9*100</f>
        <v>0</v>
      </c>
      <c r="U9" s="283">
        <v>0</v>
      </c>
      <c r="V9" s="286">
        <f>U9/N9*100</f>
        <v>0</v>
      </c>
      <c r="W9" s="287">
        <v>0</v>
      </c>
      <c r="X9" s="286">
        <v>0</v>
      </c>
      <c r="Y9" s="288">
        <v>0</v>
      </c>
      <c r="Z9" s="289"/>
    </row>
    <row r="10" spans="1:27" s="300" customFormat="1" ht="49.5" customHeight="1" thickBot="1">
      <c r="A10" s="291">
        <v>2</v>
      </c>
      <c r="B10" s="292" t="s">
        <v>274</v>
      </c>
      <c r="C10" s="293">
        <v>1</v>
      </c>
      <c r="D10" s="293">
        <v>1</v>
      </c>
      <c r="E10" s="282">
        <f aca="true" t="shared" si="0" ref="E10:E16">D10/C10*100</f>
        <v>100</v>
      </c>
      <c r="F10" s="293">
        <v>104</v>
      </c>
      <c r="G10" s="293">
        <v>11</v>
      </c>
      <c r="H10" s="293">
        <v>5</v>
      </c>
      <c r="I10" s="283">
        <f aca="true" t="shared" si="1" ref="I10:I16">H10+G10+F10</f>
        <v>120</v>
      </c>
      <c r="J10" s="293">
        <v>40</v>
      </c>
      <c r="K10" s="294">
        <f aca="true" t="shared" si="2" ref="K10:K16">J10/F10*100</f>
        <v>38.46153846153847</v>
      </c>
      <c r="L10" s="293">
        <v>11</v>
      </c>
      <c r="M10" s="282">
        <f aca="true" t="shared" si="3" ref="M10:M17">L10/G10*100</f>
        <v>100</v>
      </c>
      <c r="N10" s="295">
        <v>5</v>
      </c>
      <c r="O10" s="296">
        <f aca="true" t="shared" si="4" ref="O10:O17">N10/H10*100</f>
        <v>100</v>
      </c>
      <c r="P10" s="184">
        <f aca="true" t="shared" si="5" ref="P10:P15">J10+L10+N10</f>
        <v>56</v>
      </c>
      <c r="Q10" s="293">
        <v>0</v>
      </c>
      <c r="R10" s="286">
        <f aca="true" t="shared" si="6" ref="R10:R16">Q10/J10*100</f>
        <v>0</v>
      </c>
      <c r="S10" s="293">
        <v>0</v>
      </c>
      <c r="T10" s="286">
        <f aca="true" t="shared" si="7" ref="T10:T16">S10/L10*100</f>
        <v>0</v>
      </c>
      <c r="U10" s="293">
        <v>0</v>
      </c>
      <c r="V10" s="286">
        <v>0</v>
      </c>
      <c r="W10" s="297">
        <v>0</v>
      </c>
      <c r="X10" s="296">
        <v>0</v>
      </c>
      <c r="Y10" s="298">
        <v>0</v>
      </c>
      <c r="Z10" s="299"/>
      <c r="AA10" s="299"/>
    </row>
    <row r="11" spans="1:254" s="63" customFormat="1" ht="49.5" customHeight="1" thickBot="1">
      <c r="A11" s="301">
        <v>3</v>
      </c>
      <c r="B11" s="302" t="s">
        <v>275</v>
      </c>
      <c r="C11" s="184">
        <v>1</v>
      </c>
      <c r="D11" s="184">
        <v>1</v>
      </c>
      <c r="E11" s="282">
        <f t="shared" si="0"/>
        <v>100</v>
      </c>
      <c r="F11" s="184">
        <v>46</v>
      </c>
      <c r="G11" s="184">
        <v>10</v>
      </c>
      <c r="H11" s="184">
        <v>5</v>
      </c>
      <c r="I11" s="283">
        <f t="shared" si="1"/>
        <v>61</v>
      </c>
      <c r="J11" s="184">
        <v>46</v>
      </c>
      <c r="K11" s="284">
        <f t="shared" si="2"/>
        <v>100</v>
      </c>
      <c r="L11" s="184">
        <v>10</v>
      </c>
      <c r="M11" s="285">
        <f t="shared" si="3"/>
        <v>100</v>
      </c>
      <c r="N11" s="303">
        <v>5</v>
      </c>
      <c r="O11" s="286">
        <f t="shared" si="4"/>
        <v>100</v>
      </c>
      <c r="P11" s="184">
        <f t="shared" si="5"/>
        <v>61</v>
      </c>
      <c r="Q11" s="184">
        <v>0</v>
      </c>
      <c r="R11" s="286">
        <f t="shared" si="6"/>
        <v>0</v>
      </c>
      <c r="S11" s="304">
        <v>0</v>
      </c>
      <c r="T11" s="286">
        <f t="shared" si="7"/>
        <v>0</v>
      </c>
      <c r="U11" s="304">
        <v>0</v>
      </c>
      <c r="V11" s="286">
        <f aca="true" t="shared" si="8" ref="V11:V17">U11/N11*100</f>
        <v>0</v>
      </c>
      <c r="W11" s="250">
        <v>0</v>
      </c>
      <c r="X11" s="286">
        <v>0</v>
      </c>
      <c r="Y11" s="305">
        <v>0</v>
      </c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s="68" customFormat="1" ht="49.5" customHeight="1" thickBot="1">
      <c r="A12" s="306">
        <v>4</v>
      </c>
      <c r="B12" s="307" t="s">
        <v>276</v>
      </c>
      <c r="C12" s="58">
        <v>1</v>
      </c>
      <c r="D12" s="58">
        <v>1</v>
      </c>
      <c r="E12" s="282">
        <f t="shared" si="0"/>
        <v>100</v>
      </c>
      <c r="F12" s="58">
        <v>71</v>
      </c>
      <c r="G12" s="58">
        <v>5</v>
      </c>
      <c r="H12" s="58">
        <v>11</v>
      </c>
      <c r="I12" s="283">
        <f t="shared" si="1"/>
        <v>87</v>
      </c>
      <c r="J12" s="58">
        <v>71</v>
      </c>
      <c r="K12" s="308">
        <f t="shared" si="2"/>
        <v>100</v>
      </c>
      <c r="L12" s="58">
        <v>5</v>
      </c>
      <c r="M12" s="309">
        <f t="shared" si="3"/>
        <v>100</v>
      </c>
      <c r="N12" s="310">
        <v>11</v>
      </c>
      <c r="O12" s="311">
        <f t="shared" si="4"/>
        <v>100</v>
      </c>
      <c r="P12" s="184">
        <f t="shared" si="5"/>
        <v>87</v>
      </c>
      <c r="Q12" s="58">
        <v>0</v>
      </c>
      <c r="R12" s="286">
        <f t="shared" si="6"/>
        <v>0</v>
      </c>
      <c r="S12" s="58">
        <v>0</v>
      </c>
      <c r="T12" s="286">
        <f t="shared" si="7"/>
        <v>0</v>
      </c>
      <c r="U12" s="58">
        <v>0</v>
      </c>
      <c r="V12" s="311">
        <f t="shared" si="8"/>
        <v>0</v>
      </c>
      <c r="W12" s="216">
        <v>0</v>
      </c>
      <c r="X12" s="311">
        <v>0</v>
      </c>
      <c r="Y12" s="312">
        <v>0</v>
      </c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</row>
    <row r="13" spans="1:95" s="67" customFormat="1" ht="49.5" customHeight="1" thickBot="1">
      <c r="A13" s="313">
        <v>5</v>
      </c>
      <c r="B13" s="314" t="s">
        <v>277</v>
      </c>
      <c r="C13" s="184">
        <v>1</v>
      </c>
      <c r="D13" s="184">
        <v>1</v>
      </c>
      <c r="E13" s="282">
        <f t="shared" si="0"/>
        <v>100</v>
      </c>
      <c r="F13" s="184">
        <v>14</v>
      </c>
      <c r="G13" s="184">
        <v>2</v>
      </c>
      <c r="H13" s="184">
        <v>0</v>
      </c>
      <c r="I13" s="283">
        <f t="shared" si="1"/>
        <v>16</v>
      </c>
      <c r="J13" s="184">
        <v>2</v>
      </c>
      <c r="K13" s="284">
        <f t="shared" si="2"/>
        <v>14.285714285714285</v>
      </c>
      <c r="L13" s="184">
        <v>0</v>
      </c>
      <c r="M13" s="285">
        <f>L13/G13*100</f>
        <v>0</v>
      </c>
      <c r="N13" s="184">
        <v>0</v>
      </c>
      <c r="O13" s="311">
        <v>0</v>
      </c>
      <c r="P13" s="184">
        <f t="shared" si="5"/>
        <v>2</v>
      </c>
      <c r="Q13" s="184">
        <v>0</v>
      </c>
      <c r="R13" s="286">
        <f t="shared" si="6"/>
        <v>0</v>
      </c>
      <c r="S13" s="184">
        <v>0</v>
      </c>
      <c r="T13" s="286">
        <v>0</v>
      </c>
      <c r="U13" s="184">
        <v>0</v>
      </c>
      <c r="V13" s="311">
        <v>0</v>
      </c>
      <c r="W13" s="250">
        <v>0</v>
      </c>
      <c r="X13" s="286">
        <v>0</v>
      </c>
      <c r="Y13" s="305">
        <v>0</v>
      </c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</row>
    <row r="14" spans="1:95" s="67" customFormat="1" ht="49.5" customHeight="1" thickBot="1">
      <c r="A14" s="315">
        <v>6</v>
      </c>
      <c r="B14" s="316" t="s">
        <v>278</v>
      </c>
      <c r="C14" s="283">
        <v>1</v>
      </c>
      <c r="D14" s="283">
        <v>0</v>
      </c>
      <c r="E14" s="282">
        <f t="shared" si="0"/>
        <v>0</v>
      </c>
      <c r="F14" s="283">
        <v>26</v>
      </c>
      <c r="G14" s="283">
        <v>2</v>
      </c>
      <c r="H14" s="283">
        <v>4</v>
      </c>
      <c r="I14" s="283">
        <f t="shared" si="1"/>
        <v>32</v>
      </c>
      <c r="J14" s="283">
        <v>0</v>
      </c>
      <c r="K14" s="317">
        <f t="shared" si="2"/>
        <v>0</v>
      </c>
      <c r="L14" s="283">
        <v>0</v>
      </c>
      <c r="M14" s="318">
        <f t="shared" si="3"/>
        <v>0</v>
      </c>
      <c r="N14" s="283">
        <v>0</v>
      </c>
      <c r="O14" s="311">
        <f t="shared" si="4"/>
        <v>0</v>
      </c>
      <c r="P14" s="184">
        <f t="shared" si="5"/>
        <v>0</v>
      </c>
      <c r="Q14" s="283">
        <v>0</v>
      </c>
      <c r="R14" s="286">
        <v>0</v>
      </c>
      <c r="S14" s="283">
        <v>0</v>
      </c>
      <c r="T14" s="286">
        <v>0</v>
      </c>
      <c r="U14" s="283">
        <v>0</v>
      </c>
      <c r="V14" s="311">
        <v>0</v>
      </c>
      <c r="W14" s="287">
        <v>0</v>
      </c>
      <c r="X14" s="319">
        <v>0</v>
      </c>
      <c r="Y14" s="320">
        <v>0</v>
      </c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</row>
    <row r="15" spans="1:95" s="67" customFormat="1" ht="49.5" customHeight="1" thickBot="1">
      <c r="A15" s="315">
        <v>7</v>
      </c>
      <c r="B15" s="316" t="s">
        <v>279</v>
      </c>
      <c r="C15" s="283">
        <v>1</v>
      </c>
      <c r="D15" s="283">
        <v>1</v>
      </c>
      <c r="E15" s="282">
        <f t="shared" si="0"/>
        <v>100</v>
      </c>
      <c r="F15" s="283">
        <v>26</v>
      </c>
      <c r="G15" s="283">
        <v>0</v>
      </c>
      <c r="H15" s="283">
        <v>1</v>
      </c>
      <c r="I15" s="283">
        <f t="shared" si="1"/>
        <v>27</v>
      </c>
      <c r="J15" s="283">
        <v>12</v>
      </c>
      <c r="K15" s="317">
        <f t="shared" si="2"/>
        <v>46.15384615384615</v>
      </c>
      <c r="L15" s="283">
        <v>0</v>
      </c>
      <c r="M15" s="318">
        <v>0</v>
      </c>
      <c r="N15" s="283">
        <v>1</v>
      </c>
      <c r="O15" s="311">
        <f t="shared" si="4"/>
        <v>100</v>
      </c>
      <c r="P15" s="184">
        <f t="shared" si="5"/>
        <v>13</v>
      </c>
      <c r="Q15" s="283">
        <v>0</v>
      </c>
      <c r="R15" s="286">
        <f t="shared" si="6"/>
        <v>0</v>
      </c>
      <c r="S15" s="283">
        <v>0</v>
      </c>
      <c r="T15" s="286">
        <v>0</v>
      </c>
      <c r="U15" s="283">
        <v>0</v>
      </c>
      <c r="V15" s="311">
        <f t="shared" si="8"/>
        <v>0</v>
      </c>
      <c r="W15" s="287">
        <v>0</v>
      </c>
      <c r="X15" s="319">
        <v>0</v>
      </c>
      <c r="Y15" s="320">
        <v>0</v>
      </c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</row>
    <row r="16" spans="1:95" s="2" customFormat="1" ht="49.5" customHeight="1" thickBot="1">
      <c r="A16" s="321">
        <v>8</v>
      </c>
      <c r="B16" s="322" t="s">
        <v>280</v>
      </c>
      <c r="C16" s="283">
        <v>1</v>
      </c>
      <c r="D16" s="283">
        <v>1</v>
      </c>
      <c r="E16" s="282">
        <f t="shared" si="0"/>
        <v>100</v>
      </c>
      <c r="F16" s="283">
        <v>6</v>
      </c>
      <c r="G16" s="283">
        <v>11</v>
      </c>
      <c r="H16" s="283">
        <v>0</v>
      </c>
      <c r="I16" s="283">
        <f t="shared" si="1"/>
        <v>17</v>
      </c>
      <c r="J16" s="283">
        <v>3</v>
      </c>
      <c r="K16" s="317">
        <f t="shared" si="2"/>
        <v>50</v>
      </c>
      <c r="L16" s="283">
        <v>5</v>
      </c>
      <c r="M16" s="318">
        <f>L16/G16*100</f>
        <v>45.45454545454545</v>
      </c>
      <c r="N16" s="283">
        <v>0</v>
      </c>
      <c r="O16" s="311">
        <v>0</v>
      </c>
      <c r="P16" s="323">
        <v>11</v>
      </c>
      <c r="Q16" s="283">
        <v>0</v>
      </c>
      <c r="R16" s="286">
        <f t="shared" si="6"/>
        <v>0</v>
      </c>
      <c r="S16" s="283">
        <v>0</v>
      </c>
      <c r="T16" s="286">
        <f t="shared" si="7"/>
        <v>0</v>
      </c>
      <c r="U16" s="283">
        <v>0</v>
      </c>
      <c r="V16" s="311">
        <v>0</v>
      </c>
      <c r="W16" s="323"/>
      <c r="X16" s="319"/>
      <c r="Y16" s="324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254" s="35" customFormat="1" ht="49.5" customHeight="1" thickBot="1">
      <c r="A17" s="1166" t="s">
        <v>13</v>
      </c>
      <c r="B17" s="1167"/>
      <c r="C17" s="325">
        <f>SUM(C9:C16)</f>
        <v>8</v>
      </c>
      <c r="D17" s="325">
        <f>SUM(D9:D16)</f>
        <v>7</v>
      </c>
      <c r="E17" s="247">
        <f>D17/C17*100</f>
        <v>87.5</v>
      </c>
      <c r="F17" s="325">
        <f>SUM(F9:F16)</f>
        <v>425</v>
      </c>
      <c r="G17" s="325">
        <f>SUM(G9:G16)</f>
        <v>53</v>
      </c>
      <c r="H17" s="325">
        <f>SUM(H9:H16)</f>
        <v>38</v>
      </c>
      <c r="I17" s="325">
        <f>H17+G17+F17</f>
        <v>516</v>
      </c>
      <c r="J17" s="325">
        <f>SUM(J9:J16)</f>
        <v>195</v>
      </c>
      <c r="K17" s="248">
        <f>J17/F17*100</f>
        <v>45.88235294117647</v>
      </c>
      <c r="L17" s="325">
        <f>SUM(L9:L16)</f>
        <v>33</v>
      </c>
      <c r="M17" s="247">
        <f t="shared" si="3"/>
        <v>62.264150943396224</v>
      </c>
      <c r="N17" s="325">
        <f>SUM(N9:N16)</f>
        <v>25</v>
      </c>
      <c r="O17" s="249">
        <f t="shared" si="4"/>
        <v>65.78947368421053</v>
      </c>
      <c r="P17" s="249">
        <f>N17+L17+J17</f>
        <v>253</v>
      </c>
      <c r="Q17" s="325">
        <f>SUM(Q9:Q16)</f>
        <v>0</v>
      </c>
      <c r="R17" s="249">
        <f>Q17/J17*100</f>
        <v>0</v>
      </c>
      <c r="S17" s="325">
        <f>SUM(S9:S16)</f>
        <v>0</v>
      </c>
      <c r="T17" s="249">
        <f>S17/L17*100</f>
        <v>0</v>
      </c>
      <c r="U17" s="325">
        <f>SUM(U9:U16)</f>
        <v>0</v>
      </c>
      <c r="V17" s="325">
        <f t="shared" si="8"/>
        <v>0</v>
      </c>
      <c r="W17" s="249">
        <f>U17+S17+Q17</f>
        <v>0</v>
      </c>
      <c r="X17" s="249">
        <f>SUM(X9:X16)</f>
        <v>0</v>
      </c>
      <c r="Y17" s="326">
        <f>SUM(Y9:Y16)</f>
        <v>0</v>
      </c>
      <c r="Z17" s="36"/>
      <c r="AA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</row>
  </sheetData>
  <sheetProtection/>
  <mergeCells count="26"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Q5:W5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Q6:R6"/>
    <mergeCell ref="S6:T6"/>
    <mergeCell ref="U6:V6"/>
    <mergeCell ref="W6:W7"/>
    <mergeCell ref="X6:X7"/>
    <mergeCell ref="Y6:Y7"/>
    <mergeCell ref="A17:B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8" sqref="E38"/>
    </sheetView>
  </sheetViews>
  <sheetFormatPr defaultColWidth="6.28125" defaultRowHeight="15"/>
  <cols>
    <col min="1" max="1" width="6.28125" style="0" customWidth="1"/>
    <col min="2" max="2" width="11.8515625" style="0" customWidth="1"/>
    <col min="3" max="4" width="6.28125" style="0" customWidth="1"/>
    <col min="5" max="5" width="7.57421875" style="0" customWidth="1"/>
  </cols>
  <sheetData>
    <row r="1" spans="1:25" ht="4.5" customHeight="1">
      <c r="A1" s="925" t="s">
        <v>281</v>
      </c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  <c r="N1" s="925"/>
      <c r="O1" s="925"/>
      <c r="P1" s="925"/>
      <c r="Q1" s="925"/>
      <c r="R1" s="925"/>
      <c r="S1" s="925"/>
      <c r="T1" s="925"/>
      <c r="U1" s="925"/>
      <c r="V1" s="925"/>
      <c r="W1" s="925"/>
      <c r="X1" s="925"/>
      <c r="Y1" s="925"/>
    </row>
    <row r="2" spans="1:247" s="1" customFormat="1" ht="17.25">
      <c r="A2" s="924" t="s">
        <v>0</v>
      </c>
      <c r="B2" s="924"/>
      <c r="C2" s="924"/>
      <c r="D2" s="924"/>
      <c r="E2" s="924"/>
      <c r="F2" s="924"/>
      <c r="G2" s="924"/>
      <c r="H2" s="924"/>
      <c r="I2" s="924"/>
      <c r="J2" s="924"/>
      <c r="K2" s="924"/>
      <c r="L2" s="924"/>
      <c r="M2" s="924"/>
      <c r="N2" s="924"/>
      <c r="O2" s="924"/>
      <c r="P2" s="924"/>
      <c r="Q2" s="924"/>
      <c r="R2" s="924"/>
      <c r="S2" s="924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</row>
    <row r="3" spans="1:247" s="3" customFormat="1" ht="52.5" customHeight="1">
      <c r="A3" s="925" t="s">
        <v>282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925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</row>
    <row r="4" spans="1:247" s="1" customFormat="1" ht="18.75" customHeight="1" thickBot="1">
      <c r="A4" s="933" t="s">
        <v>283</v>
      </c>
      <c r="B4" s="933"/>
      <c r="C4" s="933"/>
      <c r="D4" s="933"/>
      <c r="E4" s="933"/>
      <c r="F4" s="933"/>
      <c r="G4" s="933"/>
      <c r="H4" s="933"/>
      <c r="I4" s="933"/>
      <c r="J4" s="933"/>
      <c r="K4" s="933"/>
      <c r="L4" s="933"/>
      <c r="M4" s="933"/>
      <c r="N4" s="933"/>
      <c r="O4" s="933"/>
      <c r="P4" s="933"/>
      <c r="Q4" s="933"/>
      <c r="R4" s="933"/>
      <c r="S4" s="933"/>
      <c r="T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256" s="1" customFormat="1" ht="30.75" customHeight="1">
      <c r="A5" s="926" t="s">
        <v>2</v>
      </c>
      <c r="B5" s="929" t="s">
        <v>172</v>
      </c>
      <c r="C5" s="929" t="s">
        <v>595</v>
      </c>
      <c r="D5" s="930" t="s">
        <v>596</v>
      </c>
      <c r="E5" s="930"/>
      <c r="F5" s="930" t="s">
        <v>6</v>
      </c>
      <c r="G5" s="930"/>
      <c r="H5" s="930"/>
      <c r="I5" s="930"/>
      <c r="J5" s="930" t="s">
        <v>7</v>
      </c>
      <c r="K5" s="930"/>
      <c r="L5" s="930"/>
      <c r="M5" s="930"/>
      <c r="N5" s="930"/>
      <c r="O5" s="930"/>
      <c r="P5" s="930"/>
      <c r="Q5" s="932" t="s">
        <v>8</v>
      </c>
      <c r="R5" s="932"/>
      <c r="S5" s="932"/>
      <c r="T5" s="932"/>
      <c r="U5" s="932"/>
      <c r="V5" s="932"/>
      <c r="W5" s="932"/>
      <c r="X5" s="921" t="s">
        <v>9</v>
      </c>
      <c r="Y5" s="922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3"/>
      <c r="IV5" s="3"/>
    </row>
    <row r="6" spans="1:256" s="1" customFormat="1" ht="30.75" customHeight="1">
      <c r="A6" s="927"/>
      <c r="B6" s="912"/>
      <c r="C6" s="912"/>
      <c r="D6" s="931"/>
      <c r="E6" s="931"/>
      <c r="F6" s="912" t="s">
        <v>10</v>
      </c>
      <c r="G6" s="912" t="s">
        <v>11</v>
      </c>
      <c r="H6" s="912" t="s">
        <v>12</v>
      </c>
      <c r="I6" s="912" t="s">
        <v>13</v>
      </c>
      <c r="J6" s="912" t="s">
        <v>10</v>
      </c>
      <c r="K6" s="912"/>
      <c r="L6" s="912" t="s">
        <v>11</v>
      </c>
      <c r="M6" s="912"/>
      <c r="N6" s="912" t="s">
        <v>12</v>
      </c>
      <c r="O6" s="912"/>
      <c r="P6" s="912" t="s">
        <v>13</v>
      </c>
      <c r="Q6" s="912" t="s">
        <v>10</v>
      </c>
      <c r="R6" s="912"/>
      <c r="S6" s="912" t="s">
        <v>11</v>
      </c>
      <c r="T6" s="912"/>
      <c r="U6" s="913" t="s">
        <v>12</v>
      </c>
      <c r="V6" s="913"/>
      <c r="W6" s="913" t="s">
        <v>13</v>
      </c>
      <c r="X6" s="915" t="s">
        <v>14</v>
      </c>
      <c r="Y6" s="917" t="s">
        <v>15</v>
      </c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3"/>
      <c r="IV6" s="3"/>
    </row>
    <row r="7" spans="1:256" s="1" customFormat="1" ht="36" customHeight="1" thickBot="1">
      <c r="A7" s="928"/>
      <c r="B7" s="923"/>
      <c r="C7" s="923"/>
      <c r="D7" s="183" t="s">
        <v>16</v>
      </c>
      <c r="E7" s="327" t="s">
        <v>17</v>
      </c>
      <c r="F7" s="923"/>
      <c r="G7" s="923"/>
      <c r="H7" s="923"/>
      <c r="I7" s="923"/>
      <c r="J7" s="183" t="s">
        <v>16</v>
      </c>
      <c r="K7" s="328" t="s">
        <v>17</v>
      </c>
      <c r="L7" s="183" t="s">
        <v>16</v>
      </c>
      <c r="M7" s="327" t="s">
        <v>17</v>
      </c>
      <c r="N7" s="183" t="s">
        <v>16</v>
      </c>
      <c r="O7" s="328" t="s">
        <v>17</v>
      </c>
      <c r="P7" s="923"/>
      <c r="Q7" s="183" t="s">
        <v>16</v>
      </c>
      <c r="R7" s="327" t="s">
        <v>17</v>
      </c>
      <c r="S7" s="183" t="s">
        <v>16</v>
      </c>
      <c r="T7" s="328" t="s">
        <v>17</v>
      </c>
      <c r="U7" s="183" t="s">
        <v>16</v>
      </c>
      <c r="V7" s="328" t="s">
        <v>17</v>
      </c>
      <c r="W7" s="914"/>
      <c r="X7" s="916"/>
      <c r="Y7" s="918"/>
      <c r="Z7" s="4"/>
      <c r="AA7" s="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3"/>
      <c r="IV7" s="3"/>
    </row>
    <row r="8" spans="1:25" ht="14.25" customHeight="1" thickBot="1">
      <c r="A8" s="329">
        <v>1</v>
      </c>
      <c r="B8" s="330">
        <v>2</v>
      </c>
      <c r="C8" s="330">
        <v>3</v>
      </c>
      <c r="D8" s="330">
        <v>4</v>
      </c>
      <c r="E8" s="331">
        <v>5</v>
      </c>
      <c r="F8" s="330">
        <v>6</v>
      </c>
      <c r="G8" s="330">
        <v>7</v>
      </c>
      <c r="H8" s="330">
        <v>8</v>
      </c>
      <c r="I8" s="330">
        <v>9</v>
      </c>
      <c r="J8" s="330">
        <v>10</v>
      </c>
      <c r="K8" s="331">
        <v>11</v>
      </c>
      <c r="L8" s="330">
        <v>12</v>
      </c>
      <c r="M8" s="331">
        <v>13</v>
      </c>
      <c r="N8" s="330">
        <v>14</v>
      </c>
      <c r="O8" s="331">
        <v>15</v>
      </c>
      <c r="P8" s="330">
        <v>16</v>
      </c>
      <c r="Q8" s="330">
        <v>17</v>
      </c>
      <c r="R8" s="331">
        <v>18</v>
      </c>
      <c r="S8" s="330">
        <v>19</v>
      </c>
      <c r="T8" s="331">
        <v>20</v>
      </c>
      <c r="U8" s="330">
        <v>21</v>
      </c>
      <c r="V8" s="331">
        <v>22</v>
      </c>
      <c r="W8" s="330">
        <v>23</v>
      </c>
      <c r="X8" s="331">
        <v>24</v>
      </c>
      <c r="Y8" s="332">
        <v>25</v>
      </c>
    </row>
    <row r="9" spans="1:25" ht="15">
      <c r="A9" s="333">
        <v>1</v>
      </c>
      <c r="B9" s="334" t="s">
        <v>284</v>
      </c>
      <c r="C9" s="335">
        <v>7</v>
      </c>
      <c r="D9" s="335">
        <v>7</v>
      </c>
      <c r="E9" s="336">
        <f aca="true" t="shared" si="0" ref="E9:E33">D9/C9*100</f>
        <v>100</v>
      </c>
      <c r="F9" s="337">
        <v>210</v>
      </c>
      <c r="G9" s="337">
        <v>37</v>
      </c>
      <c r="H9" s="337">
        <v>18</v>
      </c>
      <c r="I9" s="337">
        <v>265</v>
      </c>
      <c r="J9" s="337">
        <v>210</v>
      </c>
      <c r="K9" s="338">
        <v>100</v>
      </c>
      <c r="L9" s="337">
        <v>37</v>
      </c>
      <c r="M9" s="336">
        <f>L9/G9*100</f>
        <v>100</v>
      </c>
      <c r="N9" s="337">
        <v>18</v>
      </c>
      <c r="O9" s="339">
        <f>N9/H9*100</f>
        <v>100</v>
      </c>
      <c r="P9" s="340">
        <f>J9+L9+N9</f>
        <v>265</v>
      </c>
      <c r="Q9" s="337">
        <v>0</v>
      </c>
      <c r="R9" s="339">
        <f>Q9/J9*100</f>
        <v>0</v>
      </c>
      <c r="S9" s="337">
        <v>0</v>
      </c>
      <c r="T9" s="339">
        <f>S9/L9*100</f>
        <v>0</v>
      </c>
      <c r="U9" s="337">
        <v>0</v>
      </c>
      <c r="V9" s="339">
        <f>U9/N9*100</f>
        <v>0</v>
      </c>
      <c r="W9" s="340">
        <f>Q9+S9+U9</f>
        <v>0</v>
      </c>
      <c r="X9" s="341">
        <v>0</v>
      </c>
      <c r="Y9" s="342">
        <v>0</v>
      </c>
    </row>
    <row r="10" spans="1:25" ht="15">
      <c r="A10" s="343">
        <v>2</v>
      </c>
      <c r="B10" s="344" t="s">
        <v>285</v>
      </c>
      <c r="C10" s="345">
        <v>9</v>
      </c>
      <c r="D10" s="345">
        <v>9</v>
      </c>
      <c r="E10" s="336">
        <f t="shared" si="0"/>
        <v>100</v>
      </c>
      <c r="F10" s="346">
        <v>186</v>
      </c>
      <c r="G10" s="346">
        <v>15</v>
      </c>
      <c r="H10" s="346">
        <v>21</v>
      </c>
      <c r="I10" s="337">
        <v>222</v>
      </c>
      <c r="J10" s="346">
        <v>60</v>
      </c>
      <c r="K10" s="338">
        <f aca="true" t="shared" si="1" ref="K10:K33">J10/F10*100</f>
        <v>32.25806451612903</v>
      </c>
      <c r="L10" s="346">
        <v>11</v>
      </c>
      <c r="M10" s="336">
        <f>L10/G10*100</f>
        <v>73.33333333333333</v>
      </c>
      <c r="N10" s="346">
        <v>21</v>
      </c>
      <c r="O10" s="339">
        <f>N10/H10*100</f>
        <v>100</v>
      </c>
      <c r="P10" s="340">
        <f aca="true" t="shared" si="2" ref="P10:P33">J10+L10+N10</f>
        <v>92</v>
      </c>
      <c r="Q10" s="346">
        <v>0</v>
      </c>
      <c r="R10" s="339">
        <f aca="true" t="shared" si="3" ref="R10:R33">Q10/J10*100</f>
        <v>0</v>
      </c>
      <c r="S10" s="346">
        <v>0</v>
      </c>
      <c r="T10" s="339">
        <f>S10/L10*100</f>
        <v>0</v>
      </c>
      <c r="U10" s="346">
        <v>0</v>
      </c>
      <c r="V10" s="339">
        <f>U10/N10*100</f>
        <v>0</v>
      </c>
      <c r="W10" s="347">
        <v>0</v>
      </c>
      <c r="X10" s="348">
        <v>0</v>
      </c>
      <c r="Y10" s="342">
        <v>0</v>
      </c>
    </row>
    <row r="11" spans="1:25" ht="15">
      <c r="A11" s="343">
        <v>3</v>
      </c>
      <c r="B11" s="344" t="s">
        <v>286</v>
      </c>
      <c r="C11" s="345">
        <v>8</v>
      </c>
      <c r="D11" s="345">
        <v>8</v>
      </c>
      <c r="E11" s="336">
        <f t="shared" si="0"/>
        <v>100</v>
      </c>
      <c r="F11" s="346">
        <v>42</v>
      </c>
      <c r="G11" s="346">
        <v>12</v>
      </c>
      <c r="H11" s="346">
        <v>11</v>
      </c>
      <c r="I11" s="337">
        <v>65</v>
      </c>
      <c r="J11" s="346">
        <v>42</v>
      </c>
      <c r="K11" s="338">
        <f t="shared" si="1"/>
        <v>100</v>
      </c>
      <c r="L11" s="346">
        <v>12</v>
      </c>
      <c r="M11" s="336">
        <f>L11/G11*100</f>
        <v>100</v>
      </c>
      <c r="N11" s="346">
        <v>11</v>
      </c>
      <c r="O11" s="339">
        <f>N11/H11*100</f>
        <v>100</v>
      </c>
      <c r="P11" s="340">
        <f t="shared" si="2"/>
        <v>65</v>
      </c>
      <c r="Q11" s="346">
        <v>0</v>
      </c>
      <c r="R11" s="339">
        <f t="shared" si="3"/>
        <v>0</v>
      </c>
      <c r="S11" s="346">
        <v>0</v>
      </c>
      <c r="T11" s="339">
        <f>S11/L11*100</f>
        <v>0</v>
      </c>
      <c r="U11" s="346">
        <v>0</v>
      </c>
      <c r="V11" s="339">
        <v>0</v>
      </c>
      <c r="W11" s="347">
        <v>0</v>
      </c>
      <c r="X11" s="348">
        <v>0</v>
      </c>
      <c r="Y11" s="342">
        <v>0</v>
      </c>
    </row>
    <row r="12" spans="1:25" ht="15">
      <c r="A12" s="343">
        <v>4</v>
      </c>
      <c r="B12" s="344" t="s">
        <v>287</v>
      </c>
      <c r="C12" s="345">
        <v>2</v>
      </c>
      <c r="D12" s="345">
        <v>2</v>
      </c>
      <c r="E12" s="336">
        <f t="shared" si="0"/>
        <v>100</v>
      </c>
      <c r="F12" s="346">
        <v>50</v>
      </c>
      <c r="G12" s="346">
        <v>2</v>
      </c>
      <c r="H12" s="346">
        <v>6</v>
      </c>
      <c r="I12" s="337">
        <v>58</v>
      </c>
      <c r="J12" s="346">
        <v>2</v>
      </c>
      <c r="K12" s="338">
        <f t="shared" si="1"/>
        <v>4</v>
      </c>
      <c r="L12" s="346">
        <v>0</v>
      </c>
      <c r="M12" s="336">
        <f>L12/G12*100</f>
        <v>0</v>
      </c>
      <c r="N12" s="346">
        <v>0</v>
      </c>
      <c r="O12" s="339">
        <f>N12/H12*100</f>
        <v>0</v>
      </c>
      <c r="P12" s="340">
        <v>2</v>
      </c>
      <c r="Q12" s="346">
        <v>0</v>
      </c>
      <c r="R12" s="339">
        <f t="shared" si="3"/>
        <v>0</v>
      </c>
      <c r="S12" s="346">
        <v>0</v>
      </c>
      <c r="T12" s="339">
        <v>0</v>
      </c>
      <c r="U12" s="346">
        <v>0</v>
      </c>
      <c r="V12" s="339">
        <v>0</v>
      </c>
      <c r="W12" s="347">
        <v>0</v>
      </c>
      <c r="X12" s="348">
        <v>0</v>
      </c>
      <c r="Y12" s="349">
        <v>0</v>
      </c>
    </row>
    <row r="13" spans="1:25" ht="15">
      <c r="A13" s="343">
        <v>5</v>
      </c>
      <c r="B13" s="344" t="s">
        <v>288</v>
      </c>
      <c r="C13" s="345">
        <v>17</v>
      </c>
      <c r="D13" s="345">
        <v>17</v>
      </c>
      <c r="E13" s="336">
        <f t="shared" si="0"/>
        <v>100</v>
      </c>
      <c r="F13" s="346">
        <v>147</v>
      </c>
      <c r="G13" s="346">
        <v>8</v>
      </c>
      <c r="H13" s="346">
        <v>39</v>
      </c>
      <c r="I13" s="337">
        <v>194</v>
      </c>
      <c r="J13" s="346">
        <v>147</v>
      </c>
      <c r="K13" s="338">
        <f t="shared" si="1"/>
        <v>100</v>
      </c>
      <c r="L13" s="346">
        <v>8</v>
      </c>
      <c r="M13" s="336">
        <f>L13/G13*100</f>
        <v>100</v>
      </c>
      <c r="N13" s="346">
        <v>39</v>
      </c>
      <c r="O13" s="339">
        <f>N13/H13*100</f>
        <v>100</v>
      </c>
      <c r="P13" s="340">
        <f t="shared" si="2"/>
        <v>194</v>
      </c>
      <c r="Q13" s="346">
        <v>1</v>
      </c>
      <c r="R13" s="339">
        <f t="shared" si="3"/>
        <v>0.6802721088435374</v>
      </c>
      <c r="S13" s="346">
        <v>2</v>
      </c>
      <c r="T13" s="339">
        <f>S13/L13*100</f>
        <v>25</v>
      </c>
      <c r="U13" s="346">
        <v>2</v>
      </c>
      <c r="V13" s="339">
        <f>U13/N13*100</f>
        <v>5.128205128205128</v>
      </c>
      <c r="W13" s="347">
        <v>5</v>
      </c>
      <c r="X13" s="348">
        <v>0</v>
      </c>
      <c r="Y13" s="349">
        <v>0</v>
      </c>
    </row>
    <row r="14" spans="1:25" ht="15">
      <c r="A14" s="343">
        <v>6</v>
      </c>
      <c r="B14" s="344" t="s">
        <v>289</v>
      </c>
      <c r="C14" s="345">
        <v>1</v>
      </c>
      <c r="D14" s="345">
        <v>1</v>
      </c>
      <c r="E14" s="336">
        <f t="shared" si="0"/>
        <v>100</v>
      </c>
      <c r="F14" s="346">
        <v>4</v>
      </c>
      <c r="G14" s="346">
        <v>0</v>
      </c>
      <c r="H14" s="346">
        <v>0</v>
      </c>
      <c r="I14" s="337">
        <v>4</v>
      </c>
      <c r="J14" s="346">
        <v>4</v>
      </c>
      <c r="K14" s="338">
        <f t="shared" si="1"/>
        <v>100</v>
      </c>
      <c r="L14" s="346">
        <v>0</v>
      </c>
      <c r="M14" s="336">
        <v>0</v>
      </c>
      <c r="N14" s="346">
        <v>0</v>
      </c>
      <c r="O14" s="339">
        <v>0</v>
      </c>
      <c r="P14" s="340">
        <f t="shared" si="2"/>
        <v>4</v>
      </c>
      <c r="Q14" s="346">
        <v>0</v>
      </c>
      <c r="R14" s="339">
        <f t="shared" si="3"/>
        <v>0</v>
      </c>
      <c r="S14" s="346">
        <v>0</v>
      </c>
      <c r="T14" s="339">
        <v>0</v>
      </c>
      <c r="U14" s="346">
        <v>0</v>
      </c>
      <c r="V14" s="339">
        <v>0</v>
      </c>
      <c r="W14" s="347">
        <v>0</v>
      </c>
      <c r="X14" s="348">
        <v>0</v>
      </c>
      <c r="Y14" s="349">
        <v>0</v>
      </c>
    </row>
    <row r="15" spans="1:25" ht="15">
      <c r="A15" s="343">
        <v>7</v>
      </c>
      <c r="B15" s="344" t="s">
        <v>290</v>
      </c>
      <c r="C15" s="345">
        <v>1</v>
      </c>
      <c r="D15" s="345">
        <v>1</v>
      </c>
      <c r="E15" s="336">
        <f t="shared" si="0"/>
        <v>100</v>
      </c>
      <c r="F15" s="346">
        <v>2</v>
      </c>
      <c r="G15" s="346">
        <v>0</v>
      </c>
      <c r="H15" s="346">
        <v>0</v>
      </c>
      <c r="I15" s="337">
        <v>2</v>
      </c>
      <c r="J15" s="346">
        <v>2</v>
      </c>
      <c r="K15" s="338">
        <f t="shared" si="1"/>
        <v>100</v>
      </c>
      <c r="L15" s="346">
        <v>0</v>
      </c>
      <c r="M15" s="336">
        <v>0</v>
      </c>
      <c r="N15" s="346">
        <v>0</v>
      </c>
      <c r="O15" s="339">
        <v>0</v>
      </c>
      <c r="P15" s="340">
        <f t="shared" si="2"/>
        <v>2</v>
      </c>
      <c r="Q15" s="346">
        <v>0</v>
      </c>
      <c r="R15" s="339">
        <f t="shared" si="3"/>
        <v>0</v>
      </c>
      <c r="S15" s="346">
        <v>0</v>
      </c>
      <c r="T15" s="339">
        <v>0</v>
      </c>
      <c r="U15" s="346">
        <v>0</v>
      </c>
      <c r="V15" s="339">
        <v>0</v>
      </c>
      <c r="W15" s="347">
        <v>0</v>
      </c>
      <c r="X15" s="348">
        <v>0</v>
      </c>
      <c r="Y15" s="349">
        <v>0</v>
      </c>
    </row>
    <row r="16" spans="1:25" ht="15">
      <c r="A16" s="343">
        <v>8</v>
      </c>
      <c r="B16" s="344" t="s">
        <v>291</v>
      </c>
      <c r="C16" s="345">
        <v>1</v>
      </c>
      <c r="D16" s="345">
        <v>1</v>
      </c>
      <c r="E16" s="336">
        <f t="shared" si="0"/>
        <v>100</v>
      </c>
      <c r="F16" s="346">
        <v>2</v>
      </c>
      <c r="G16" s="346">
        <v>1</v>
      </c>
      <c r="H16" s="346">
        <v>0</v>
      </c>
      <c r="I16" s="337">
        <v>3</v>
      </c>
      <c r="J16" s="346">
        <v>1</v>
      </c>
      <c r="K16" s="338">
        <f t="shared" si="1"/>
        <v>50</v>
      </c>
      <c r="L16" s="346">
        <v>1</v>
      </c>
      <c r="M16" s="336">
        <f>L16/G16*100</f>
        <v>100</v>
      </c>
      <c r="N16" s="346">
        <v>0</v>
      </c>
      <c r="O16" s="339">
        <v>0</v>
      </c>
      <c r="P16" s="340">
        <f t="shared" si="2"/>
        <v>2</v>
      </c>
      <c r="Q16" s="346">
        <v>0</v>
      </c>
      <c r="R16" s="339">
        <f t="shared" si="3"/>
        <v>0</v>
      </c>
      <c r="S16" s="346">
        <v>0</v>
      </c>
      <c r="T16" s="339">
        <f>S16/L16*100</f>
        <v>0</v>
      </c>
      <c r="U16" s="346">
        <v>0</v>
      </c>
      <c r="V16" s="339">
        <v>0</v>
      </c>
      <c r="W16" s="347">
        <v>0</v>
      </c>
      <c r="X16" s="348">
        <v>0</v>
      </c>
      <c r="Y16" s="349">
        <v>0</v>
      </c>
    </row>
    <row r="17" spans="1:25" ht="15">
      <c r="A17" s="343">
        <v>9</v>
      </c>
      <c r="B17" s="344" t="s">
        <v>292</v>
      </c>
      <c r="C17" s="345">
        <v>1</v>
      </c>
      <c r="D17" s="345">
        <v>1</v>
      </c>
      <c r="E17" s="336">
        <f t="shared" si="0"/>
        <v>100</v>
      </c>
      <c r="F17" s="346">
        <v>3</v>
      </c>
      <c r="G17" s="346">
        <v>0</v>
      </c>
      <c r="H17" s="346">
        <v>0</v>
      </c>
      <c r="I17" s="337">
        <v>3</v>
      </c>
      <c r="J17" s="346">
        <v>3</v>
      </c>
      <c r="K17" s="338">
        <f t="shared" si="1"/>
        <v>100</v>
      </c>
      <c r="L17" s="346"/>
      <c r="M17" s="336">
        <v>0</v>
      </c>
      <c r="N17" s="346"/>
      <c r="O17" s="339">
        <v>0</v>
      </c>
      <c r="P17" s="340">
        <f t="shared" si="2"/>
        <v>3</v>
      </c>
      <c r="Q17" s="346">
        <v>0</v>
      </c>
      <c r="R17" s="339">
        <f t="shared" si="3"/>
        <v>0</v>
      </c>
      <c r="S17" s="346">
        <v>0</v>
      </c>
      <c r="T17" s="339">
        <v>0</v>
      </c>
      <c r="U17" s="346">
        <v>0</v>
      </c>
      <c r="V17" s="339">
        <v>0</v>
      </c>
      <c r="W17" s="347">
        <v>0</v>
      </c>
      <c r="X17" s="348">
        <v>0</v>
      </c>
      <c r="Y17" s="349">
        <v>0</v>
      </c>
    </row>
    <row r="18" spans="1:25" ht="15">
      <c r="A18" s="343">
        <v>10</v>
      </c>
      <c r="B18" s="344" t="s">
        <v>293</v>
      </c>
      <c r="C18" s="345">
        <v>1</v>
      </c>
      <c r="D18" s="345">
        <v>1</v>
      </c>
      <c r="E18" s="336">
        <f t="shared" si="0"/>
        <v>100</v>
      </c>
      <c r="F18" s="346">
        <v>5</v>
      </c>
      <c r="G18" s="346">
        <v>0</v>
      </c>
      <c r="H18" s="346">
        <v>0</v>
      </c>
      <c r="I18" s="337">
        <v>5</v>
      </c>
      <c r="J18" s="346">
        <v>5</v>
      </c>
      <c r="K18" s="338">
        <f t="shared" si="1"/>
        <v>100</v>
      </c>
      <c r="L18" s="346">
        <v>0</v>
      </c>
      <c r="M18" s="336">
        <v>0</v>
      </c>
      <c r="N18" s="346">
        <v>0</v>
      </c>
      <c r="O18" s="339">
        <v>0</v>
      </c>
      <c r="P18" s="340">
        <f t="shared" si="2"/>
        <v>5</v>
      </c>
      <c r="Q18" s="346">
        <v>0</v>
      </c>
      <c r="R18" s="339">
        <f t="shared" si="3"/>
        <v>0</v>
      </c>
      <c r="S18" s="346">
        <v>0</v>
      </c>
      <c r="T18" s="339">
        <v>0</v>
      </c>
      <c r="U18" s="346">
        <v>0</v>
      </c>
      <c r="V18" s="339">
        <v>0</v>
      </c>
      <c r="W18" s="347">
        <v>0</v>
      </c>
      <c r="X18" s="348"/>
      <c r="Y18" s="349">
        <v>0</v>
      </c>
    </row>
    <row r="19" spans="1:25" ht="15">
      <c r="A19" s="343">
        <v>11</v>
      </c>
      <c r="B19" s="344" t="s">
        <v>294</v>
      </c>
      <c r="C19" s="345">
        <v>1</v>
      </c>
      <c r="D19" s="345">
        <v>1</v>
      </c>
      <c r="E19" s="336">
        <f t="shared" si="0"/>
        <v>100</v>
      </c>
      <c r="F19" s="346">
        <v>4</v>
      </c>
      <c r="G19" s="346">
        <v>0</v>
      </c>
      <c r="H19" s="346">
        <v>0</v>
      </c>
      <c r="I19" s="337">
        <v>4</v>
      </c>
      <c r="J19" s="346">
        <v>4</v>
      </c>
      <c r="K19" s="338">
        <f t="shared" si="1"/>
        <v>100</v>
      </c>
      <c r="L19" s="346">
        <v>0</v>
      </c>
      <c r="M19" s="336">
        <v>0</v>
      </c>
      <c r="N19" s="346">
        <v>0</v>
      </c>
      <c r="O19" s="339">
        <v>0</v>
      </c>
      <c r="P19" s="340">
        <f t="shared" si="2"/>
        <v>4</v>
      </c>
      <c r="Q19" s="346">
        <v>0</v>
      </c>
      <c r="R19" s="339">
        <f t="shared" si="3"/>
        <v>0</v>
      </c>
      <c r="S19" s="346">
        <v>0</v>
      </c>
      <c r="T19" s="339">
        <v>0</v>
      </c>
      <c r="U19" s="346">
        <v>0</v>
      </c>
      <c r="V19" s="339">
        <v>0</v>
      </c>
      <c r="W19" s="347">
        <v>0</v>
      </c>
      <c r="X19" s="348">
        <v>0</v>
      </c>
      <c r="Y19" s="349">
        <v>0</v>
      </c>
    </row>
    <row r="20" spans="1:25" ht="15">
      <c r="A20" s="343">
        <v>12</v>
      </c>
      <c r="B20" s="344" t="s">
        <v>295</v>
      </c>
      <c r="C20" s="345">
        <v>1</v>
      </c>
      <c r="D20" s="345">
        <v>1</v>
      </c>
      <c r="E20" s="336">
        <f t="shared" si="0"/>
        <v>100</v>
      </c>
      <c r="F20" s="346">
        <v>3</v>
      </c>
      <c r="G20" s="346">
        <v>0</v>
      </c>
      <c r="H20" s="346">
        <v>0</v>
      </c>
      <c r="I20" s="337">
        <v>3</v>
      </c>
      <c r="J20" s="346">
        <v>2</v>
      </c>
      <c r="K20" s="338">
        <f t="shared" si="1"/>
        <v>66.66666666666666</v>
      </c>
      <c r="L20" s="346">
        <v>0</v>
      </c>
      <c r="M20" s="336">
        <v>0</v>
      </c>
      <c r="N20" s="346">
        <v>0</v>
      </c>
      <c r="O20" s="339">
        <v>0</v>
      </c>
      <c r="P20" s="340">
        <f t="shared" si="2"/>
        <v>2</v>
      </c>
      <c r="Q20" s="346">
        <v>0</v>
      </c>
      <c r="R20" s="339">
        <f t="shared" si="3"/>
        <v>0</v>
      </c>
      <c r="S20" s="346">
        <v>0</v>
      </c>
      <c r="T20" s="339">
        <v>0</v>
      </c>
      <c r="U20" s="346">
        <v>0</v>
      </c>
      <c r="V20" s="339">
        <v>0</v>
      </c>
      <c r="W20" s="347">
        <v>0</v>
      </c>
      <c r="X20" s="348">
        <v>0</v>
      </c>
      <c r="Y20" s="349">
        <v>0</v>
      </c>
    </row>
    <row r="21" spans="1:25" ht="15">
      <c r="A21" s="343">
        <v>13</v>
      </c>
      <c r="B21" s="344" t="s">
        <v>296</v>
      </c>
      <c r="C21" s="345">
        <v>1</v>
      </c>
      <c r="D21" s="345">
        <v>1</v>
      </c>
      <c r="E21" s="336">
        <f t="shared" si="0"/>
        <v>100</v>
      </c>
      <c r="F21" s="346">
        <v>1</v>
      </c>
      <c r="G21" s="346">
        <v>0</v>
      </c>
      <c r="H21" s="346">
        <v>0</v>
      </c>
      <c r="I21" s="337">
        <v>1</v>
      </c>
      <c r="J21" s="346">
        <v>1</v>
      </c>
      <c r="K21" s="338">
        <f t="shared" si="1"/>
        <v>100</v>
      </c>
      <c r="L21" s="346">
        <v>0</v>
      </c>
      <c r="M21" s="336">
        <v>0</v>
      </c>
      <c r="N21" s="346">
        <v>0</v>
      </c>
      <c r="O21" s="339">
        <v>0</v>
      </c>
      <c r="P21" s="340">
        <f t="shared" si="2"/>
        <v>1</v>
      </c>
      <c r="Q21" s="346">
        <v>0</v>
      </c>
      <c r="R21" s="339">
        <f t="shared" si="3"/>
        <v>0</v>
      </c>
      <c r="S21" s="346">
        <v>0</v>
      </c>
      <c r="T21" s="339">
        <v>0</v>
      </c>
      <c r="U21" s="346">
        <v>0</v>
      </c>
      <c r="V21" s="339">
        <v>0</v>
      </c>
      <c r="W21" s="347">
        <v>0</v>
      </c>
      <c r="X21" s="348">
        <v>0</v>
      </c>
      <c r="Y21" s="349">
        <v>0</v>
      </c>
    </row>
    <row r="22" spans="1:25" ht="15">
      <c r="A22" s="343">
        <v>14</v>
      </c>
      <c r="B22" s="344" t="s">
        <v>297</v>
      </c>
      <c r="C22" s="345">
        <v>1</v>
      </c>
      <c r="D22" s="345">
        <v>1</v>
      </c>
      <c r="E22" s="336">
        <f t="shared" si="0"/>
        <v>100</v>
      </c>
      <c r="F22" s="346">
        <v>4</v>
      </c>
      <c r="G22" s="346">
        <v>1</v>
      </c>
      <c r="H22" s="346">
        <v>0</v>
      </c>
      <c r="I22" s="337">
        <v>5</v>
      </c>
      <c r="J22" s="346">
        <v>4</v>
      </c>
      <c r="K22" s="338">
        <f t="shared" si="1"/>
        <v>100</v>
      </c>
      <c r="L22" s="346">
        <v>1</v>
      </c>
      <c r="M22" s="336">
        <f>L22/G22*100</f>
        <v>100</v>
      </c>
      <c r="N22" s="346">
        <v>0</v>
      </c>
      <c r="O22" s="339">
        <v>0</v>
      </c>
      <c r="P22" s="340">
        <f t="shared" si="2"/>
        <v>5</v>
      </c>
      <c r="Q22" s="346">
        <v>0</v>
      </c>
      <c r="R22" s="339">
        <f t="shared" si="3"/>
        <v>0</v>
      </c>
      <c r="S22" s="346">
        <v>0</v>
      </c>
      <c r="T22" s="339">
        <f>S22/L22*100</f>
        <v>0</v>
      </c>
      <c r="U22" s="346">
        <v>0</v>
      </c>
      <c r="V22" s="339">
        <v>0</v>
      </c>
      <c r="W22" s="347">
        <v>0</v>
      </c>
      <c r="X22" s="348">
        <v>0</v>
      </c>
      <c r="Y22" s="349">
        <v>0</v>
      </c>
    </row>
    <row r="23" spans="1:25" ht="15">
      <c r="A23" s="343">
        <v>15</v>
      </c>
      <c r="B23" s="344" t="s">
        <v>298</v>
      </c>
      <c r="C23" s="345">
        <v>1</v>
      </c>
      <c r="D23" s="345">
        <v>1</v>
      </c>
      <c r="E23" s="336">
        <f t="shared" si="0"/>
        <v>100</v>
      </c>
      <c r="F23" s="346">
        <v>18</v>
      </c>
      <c r="G23" s="346">
        <v>0</v>
      </c>
      <c r="H23" s="346">
        <v>0</v>
      </c>
      <c r="I23" s="337">
        <v>18</v>
      </c>
      <c r="J23" s="346">
        <v>5</v>
      </c>
      <c r="K23" s="338">
        <f t="shared" si="1"/>
        <v>27.77777777777778</v>
      </c>
      <c r="L23" s="346">
        <v>0</v>
      </c>
      <c r="M23" s="336">
        <v>0</v>
      </c>
      <c r="N23" s="346">
        <v>0</v>
      </c>
      <c r="O23" s="339">
        <v>0</v>
      </c>
      <c r="P23" s="340">
        <f t="shared" si="2"/>
        <v>5</v>
      </c>
      <c r="Q23" s="346">
        <v>0</v>
      </c>
      <c r="R23" s="339">
        <v>0</v>
      </c>
      <c r="S23" s="346">
        <v>0</v>
      </c>
      <c r="T23" s="339">
        <v>0</v>
      </c>
      <c r="U23" s="346">
        <v>0</v>
      </c>
      <c r="V23" s="339">
        <v>0</v>
      </c>
      <c r="W23" s="347">
        <v>0</v>
      </c>
      <c r="X23" s="349">
        <v>0</v>
      </c>
      <c r="Y23" s="349">
        <v>0</v>
      </c>
    </row>
    <row r="24" spans="1:25" ht="15">
      <c r="A24" s="343">
        <v>16</v>
      </c>
      <c r="B24" s="344" t="s">
        <v>299</v>
      </c>
      <c r="C24" s="345">
        <v>1</v>
      </c>
      <c r="D24" s="345">
        <v>1</v>
      </c>
      <c r="E24" s="336">
        <f t="shared" si="0"/>
        <v>100</v>
      </c>
      <c r="F24" s="346">
        <v>9</v>
      </c>
      <c r="G24" s="346">
        <v>2</v>
      </c>
      <c r="H24" s="346">
        <v>0</v>
      </c>
      <c r="I24" s="337">
        <v>11</v>
      </c>
      <c r="J24" s="346">
        <v>9</v>
      </c>
      <c r="K24" s="338">
        <f t="shared" si="1"/>
        <v>100</v>
      </c>
      <c r="L24" s="346">
        <v>2</v>
      </c>
      <c r="M24" s="336">
        <v>0</v>
      </c>
      <c r="N24" s="346">
        <v>0</v>
      </c>
      <c r="O24" s="339">
        <v>0</v>
      </c>
      <c r="P24" s="340">
        <f t="shared" si="2"/>
        <v>11</v>
      </c>
      <c r="Q24" s="346">
        <v>1</v>
      </c>
      <c r="R24" s="339">
        <f t="shared" si="3"/>
        <v>11.11111111111111</v>
      </c>
      <c r="S24" s="346">
        <v>0</v>
      </c>
      <c r="T24" s="339">
        <v>0</v>
      </c>
      <c r="U24" s="346">
        <v>0</v>
      </c>
      <c r="V24" s="339">
        <v>0</v>
      </c>
      <c r="W24" s="347">
        <v>1</v>
      </c>
      <c r="X24" s="349">
        <v>20</v>
      </c>
      <c r="Y24" s="349">
        <v>20</v>
      </c>
    </row>
    <row r="25" spans="1:25" ht="15">
      <c r="A25" s="343">
        <v>17</v>
      </c>
      <c r="B25" s="344" t="s">
        <v>300</v>
      </c>
      <c r="C25" s="345">
        <v>1</v>
      </c>
      <c r="D25" s="345">
        <v>1</v>
      </c>
      <c r="E25" s="336">
        <f t="shared" si="0"/>
        <v>100</v>
      </c>
      <c r="F25" s="346">
        <v>33</v>
      </c>
      <c r="G25" s="346">
        <v>3</v>
      </c>
      <c r="H25" s="346">
        <v>7</v>
      </c>
      <c r="I25" s="337">
        <v>46</v>
      </c>
      <c r="J25" s="346">
        <v>33</v>
      </c>
      <c r="K25" s="338">
        <f t="shared" si="1"/>
        <v>100</v>
      </c>
      <c r="L25" s="346">
        <v>3</v>
      </c>
      <c r="M25" s="336">
        <v>100</v>
      </c>
      <c r="N25" s="346">
        <v>7</v>
      </c>
      <c r="O25" s="339">
        <v>100</v>
      </c>
      <c r="P25" s="340">
        <f t="shared" si="2"/>
        <v>43</v>
      </c>
      <c r="Q25" s="346">
        <v>0</v>
      </c>
      <c r="R25" s="339">
        <v>0</v>
      </c>
      <c r="S25" s="346">
        <v>0</v>
      </c>
      <c r="T25" s="339">
        <v>0</v>
      </c>
      <c r="U25" s="346">
        <v>0</v>
      </c>
      <c r="V25" s="339">
        <v>0</v>
      </c>
      <c r="W25" s="347">
        <v>0</v>
      </c>
      <c r="X25" s="348">
        <v>0</v>
      </c>
      <c r="Y25" s="349">
        <v>0</v>
      </c>
    </row>
    <row r="26" spans="1:25" ht="15">
      <c r="A26" s="343">
        <v>18</v>
      </c>
      <c r="B26" s="344" t="s">
        <v>301</v>
      </c>
      <c r="C26" s="345">
        <v>1</v>
      </c>
      <c r="D26" s="345">
        <v>1</v>
      </c>
      <c r="E26" s="336">
        <f t="shared" si="0"/>
        <v>100</v>
      </c>
      <c r="F26" s="346">
        <v>2</v>
      </c>
      <c r="G26" s="346">
        <v>0</v>
      </c>
      <c r="H26" s="346">
        <v>0</v>
      </c>
      <c r="I26" s="337">
        <v>2</v>
      </c>
      <c r="J26" s="346">
        <v>2</v>
      </c>
      <c r="K26" s="338">
        <f t="shared" si="1"/>
        <v>100</v>
      </c>
      <c r="L26" s="346">
        <v>0</v>
      </c>
      <c r="M26" s="336">
        <v>0</v>
      </c>
      <c r="N26" s="346">
        <v>0</v>
      </c>
      <c r="O26" s="339">
        <v>0</v>
      </c>
      <c r="P26" s="340">
        <f t="shared" si="2"/>
        <v>2</v>
      </c>
      <c r="Q26" s="346">
        <v>0</v>
      </c>
      <c r="R26" s="339">
        <f t="shared" si="3"/>
        <v>0</v>
      </c>
      <c r="S26" s="346">
        <v>0</v>
      </c>
      <c r="T26" s="339">
        <v>0</v>
      </c>
      <c r="U26" s="346">
        <v>0</v>
      </c>
      <c r="V26" s="339">
        <v>0</v>
      </c>
      <c r="W26" s="347">
        <v>0</v>
      </c>
      <c r="X26" s="348">
        <v>0</v>
      </c>
      <c r="Y26" s="349">
        <v>0</v>
      </c>
    </row>
    <row r="27" spans="1:25" ht="15">
      <c r="A27" s="343">
        <v>19</v>
      </c>
      <c r="B27" s="344" t="s">
        <v>302</v>
      </c>
      <c r="C27" s="345">
        <v>1</v>
      </c>
      <c r="D27" s="345">
        <v>1</v>
      </c>
      <c r="E27" s="336">
        <f t="shared" si="0"/>
        <v>100</v>
      </c>
      <c r="F27" s="346">
        <v>13</v>
      </c>
      <c r="G27" s="346">
        <v>0</v>
      </c>
      <c r="H27" s="346">
        <v>0</v>
      </c>
      <c r="I27" s="337">
        <v>13</v>
      </c>
      <c r="J27" s="346">
        <v>13</v>
      </c>
      <c r="K27" s="338">
        <f t="shared" si="1"/>
        <v>100</v>
      </c>
      <c r="L27" s="346">
        <v>0</v>
      </c>
      <c r="M27" s="336">
        <v>0</v>
      </c>
      <c r="N27" s="346">
        <v>0</v>
      </c>
      <c r="O27" s="339">
        <v>0</v>
      </c>
      <c r="P27" s="340">
        <f t="shared" si="2"/>
        <v>13</v>
      </c>
      <c r="Q27" s="346">
        <v>0</v>
      </c>
      <c r="R27" s="339">
        <f>Q27/J27*100</f>
        <v>0</v>
      </c>
      <c r="S27" s="346">
        <v>0</v>
      </c>
      <c r="T27" s="339">
        <v>0</v>
      </c>
      <c r="U27" s="346">
        <v>0</v>
      </c>
      <c r="V27" s="339">
        <v>0</v>
      </c>
      <c r="W27" s="347">
        <v>0</v>
      </c>
      <c r="X27" s="348">
        <v>0</v>
      </c>
      <c r="Y27" s="349">
        <v>0</v>
      </c>
    </row>
    <row r="28" spans="1:25" ht="15">
      <c r="A28" s="343">
        <v>20</v>
      </c>
      <c r="B28" s="344" t="s">
        <v>303</v>
      </c>
      <c r="C28" s="345">
        <v>1</v>
      </c>
      <c r="D28" s="345">
        <v>1</v>
      </c>
      <c r="E28" s="336">
        <f t="shared" si="0"/>
        <v>100</v>
      </c>
      <c r="F28" s="346">
        <v>16</v>
      </c>
      <c r="G28" s="346">
        <v>0</v>
      </c>
      <c r="H28" s="346">
        <v>0</v>
      </c>
      <c r="I28" s="337">
        <v>16</v>
      </c>
      <c r="J28" s="346">
        <v>16</v>
      </c>
      <c r="K28" s="338">
        <f t="shared" si="1"/>
        <v>100</v>
      </c>
      <c r="L28" s="346">
        <v>0</v>
      </c>
      <c r="M28" s="336">
        <v>0</v>
      </c>
      <c r="N28" s="346">
        <v>0</v>
      </c>
      <c r="O28" s="339">
        <v>0</v>
      </c>
      <c r="P28" s="340">
        <f t="shared" si="2"/>
        <v>16</v>
      </c>
      <c r="Q28" s="346">
        <v>0</v>
      </c>
      <c r="R28" s="339">
        <f t="shared" si="3"/>
        <v>0</v>
      </c>
      <c r="S28" s="346">
        <v>0</v>
      </c>
      <c r="T28" s="339">
        <v>0</v>
      </c>
      <c r="U28" s="346">
        <v>0</v>
      </c>
      <c r="V28" s="339">
        <v>0</v>
      </c>
      <c r="W28" s="347">
        <v>0</v>
      </c>
      <c r="X28" s="348">
        <v>0</v>
      </c>
      <c r="Y28" s="349">
        <v>0</v>
      </c>
    </row>
    <row r="29" spans="1:25" ht="15">
      <c r="A29" s="343">
        <v>21</v>
      </c>
      <c r="B29" s="344" t="s">
        <v>304</v>
      </c>
      <c r="C29" s="345">
        <v>1</v>
      </c>
      <c r="D29" s="345">
        <v>1</v>
      </c>
      <c r="E29" s="336">
        <f t="shared" si="0"/>
        <v>100</v>
      </c>
      <c r="F29" s="346">
        <v>1</v>
      </c>
      <c r="G29" s="346">
        <v>0</v>
      </c>
      <c r="H29" s="346">
        <v>0</v>
      </c>
      <c r="I29" s="337">
        <v>1</v>
      </c>
      <c r="J29" s="346">
        <v>1</v>
      </c>
      <c r="K29" s="338">
        <f t="shared" si="1"/>
        <v>100</v>
      </c>
      <c r="L29" s="346">
        <v>0</v>
      </c>
      <c r="M29" s="336">
        <v>0</v>
      </c>
      <c r="N29" s="346">
        <v>0</v>
      </c>
      <c r="O29" s="339">
        <v>0</v>
      </c>
      <c r="P29" s="340">
        <f t="shared" si="2"/>
        <v>1</v>
      </c>
      <c r="Q29" s="346">
        <v>0</v>
      </c>
      <c r="R29" s="339">
        <f t="shared" si="3"/>
        <v>0</v>
      </c>
      <c r="S29" s="346">
        <v>0</v>
      </c>
      <c r="T29" s="339">
        <v>0</v>
      </c>
      <c r="U29" s="346">
        <v>0</v>
      </c>
      <c r="V29" s="339">
        <v>0</v>
      </c>
      <c r="W29" s="347">
        <v>0</v>
      </c>
      <c r="X29" s="348">
        <v>0</v>
      </c>
      <c r="Y29" s="349">
        <v>0</v>
      </c>
    </row>
    <row r="30" spans="1:25" ht="15">
      <c r="A30" s="343">
        <v>22</v>
      </c>
      <c r="B30" s="344" t="s">
        <v>305</v>
      </c>
      <c r="C30" s="345">
        <v>1</v>
      </c>
      <c r="D30" s="345">
        <v>1</v>
      </c>
      <c r="E30" s="336">
        <f t="shared" si="0"/>
        <v>100</v>
      </c>
      <c r="F30" s="346">
        <v>6</v>
      </c>
      <c r="G30" s="346">
        <v>1</v>
      </c>
      <c r="H30" s="346">
        <v>1</v>
      </c>
      <c r="I30" s="337">
        <v>8</v>
      </c>
      <c r="J30" s="346">
        <v>6</v>
      </c>
      <c r="K30" s="338">
        <f t="shared" si="1"/>
        <v>100</v>
      </c>
      <c r="L30" s="346">
        <v>1</v>
      </c>
      <c r="M30" s="336">
        <f>L30/G30*100</f>
        <v>100</v>
      </c>
      <c r="N30" s="346">
        <v>1</v>
      </c>
      <c r="O30" s="339">
        <f>N30/H30*100</f>
        <v>100</v>
      </c>
      <c r="P30" s="340">
        <f t="shared" si="2"/>
        <v>8</v>
      </c>
      <c r="Q30" s="346">
        <v>0</v>
      </c>
      <c r="R30" s="339">
        <f t="shared" si="3"/>
        <v>0</v>
      </c>
      <c r="S30" s="346">
        <v>0</v>
      </c>
      <c r="T30" s="339">
        <v>0</v>
      </c>
      <c r="U30" s="346">
        <v>0</v>
      </c>
      <c r="V30" s="339">
        <f>U30/N30*100</f>
        <v>0</v>
      </c>
      <c r="W30" s="347">
        <v>0</v>
      </c>
      <c r="X30" s="348">
        <v>0</v>
      </c>
      <c r="Y30" s="349">
        <v>0</v>
      </c>
    </row>
    <row r="31" spans="1:25" ht="15">
      <c r="A31" s="343">
        <v>23</v>
      </c>
      <c r="B31" s="344" t="s">
        <v>306</v>
      </c>
      <c r="C31" s="345">
        <v>1</v>
      </c>
      <c r="D31" s="345">
        <v>1</v>
      </c>
      <c r="E31" s="336">
        <f t="shared" si="0"/>
        <v>100</v>
      </c>
      <c r="F31" s="346">
        <v>17</v>
      </c>
      <c r="G31" s="346">
        <v>0</v>
      </c>
      <c r="H31" s="346">
        <v>0</v>
      </c>
      <c r="I31" s="337">
        <v>17</v>
      </c>
      <c r="J31" s="346">
        <v>17</v>
      </c>
      <c r="K31" s="338">
        <f t="shared" si="1"/>
        <v>100</v>
      </c>
      <c r="L31" s="346">
        <v>0</v>
      </c>
      <c r="M31" s="336">
        <v>0</v>
      </c>
      <c r="N31" s="346">
        <v>0</v>
      </c>
      <c r="O31" s="339">
        <v>0</v>
      </c>
      <c r="P31" s="340">
        <f t="shared" si="2"/>
        <v>17</v>
      </c>
      <c r="Q31" s="346">
        <v>0</v>
      </c>
      <c r="R31" s="339">
        <f t="shared" si="3"/>
        <v>0</v>
      </c>
      <c r="S31" s="346">
        <v>0</v>
      </c>
      <c r="T31" s="339">
        <v>0</v>
      </c>
      <c r="U31" s="346">
        <v>0</v>
      </c>
      <c r="V31" s="339">
        <v>0</v>
      </c>
      <c r="W31" s="347">
        <v>0</v>
      </c>
      <c r="X31" s="348">
        <v>0</v>
      </c>
      <c r="Y31" s="349">
        <v>0</v>
      </c>
    </row>
    <row r="32" spans="1:25" ht="15">
      <c r="A32" s="343">
        <v>24</v>
      </c>
      <c r="B32" s="344" t="s">
        <v>307</v>
      </c>
      <c r="C32" s="345">
        <v>1</v>
      </c>
      <c r="D32" s="345">
        <v>1</v>
      </c>
      <c r="E32" s="336">
        <f t="shared" si="0"/>
        <v>100</v>
      </c>
      <c r="F32" s="346">
        <v>110</v>
      </c>
      <c r="G32" s="346">
        <v>10</v>
      </c>
      <c r="H32" s="346">
        <v>20</v>
      </c>
      <c r="I32" s="337">
        <v>140</v>
      </c>
      <c r="J32" s="346">
        <v>75</v>
      </c>
      <c r="K32" s="338">
        <f t="shared" si="1"/>
        <v>68.18181818181817</v>
      </c>
      <c r="L32" s="346">
        <v>6</v>
      </c>
      <c r="M32" s="336">
        <f>L32/G32*100</f>
        <v>60</v>
      </c>
      <c r="N32" s="346">
        <v>12</v>
      </c>
      <c r="O32" s="339">
        <f>N32/H32*100</f>
        <v>60</v>
      </c>
      <c r="P32" s="340">
        <f t="shared" si="2"/>
        <v>93</v>
      </c>
      <c r="Q32" s="346">
        <v>10</v>
      </c>
      <c r="R32" s="339">
        <f t="shared" si="3"/>
        <v>13.333333333333334</v>
      </c>
      <c r="S32" s="346">
        <v>3</v>
      </c>
      <c r="T32" s="339">
        <f>S32/L32*100</f>
        <v>50</v>
      </c>
      <c r="U32" s="346">
        <v>6</v>
      </c>
      <c r="V32" s="339">
        <f>U32/N32*100</f>
        <v>50</v>
      </c>
      <c r="W32" s="347">
        <v>19</v>
      </c>
      <c r="X32" s="348">
        <v>130</v>
      </c>
      <c r="Y32" s="349">
        <v>220</v>
      </c>
    </row>
    <row r="33" spans="1:25" ht="15.75" thickBot="1">
      <c r="A33" s="1172" t="s">
        <v>13</v>
      </c>
      <c r="B33" s="1173"/>
      <c r="C33" s="350">
        <v>24</v>
      </c>
      <c r="D33" s="350">
        <v>24</v>
      </c>
      <c r="E33" s="336">
        <f t="shared" si="0"/>
        <v>100</v>
      </c>
      <c r="F33" s="350">
        <f>F9+F10+F11+F12+F13+F14+F15+F16+F17+F18+F19+F20+F21+F22+F23+F24+F25+F26+F27+F28+F29+F30+F31+F32</f>
        <v>888</v>
      </c>
      <c r="G33" s="350">
        <f>G9+G10+G11+G12+G13+G14+G15+G16+G17+G18+G19+G20+G21+G22+G23+G24+G25+G26+G27+G28+G29+G30+G31+G32</f>
        <v>92</v>
      </c>
      <c r="H33" s="350">
        <f>H9+H10+H11+H12+H13+H14+H15+H16+H17+H18+H19+H20+H21+H22+H23+H24+H25+H26+H27+H28+H29+H30+H31+H32</f>
        <v>123</v>
      </c>
      <c r="I33" s="350">
        <f>I9+I10+I11+I12+I13+I14+I15+I16+I17+I18+I19+I20+I21+I22+I23+I24+I25+I26+I27+I28+I29+I30+I31+I32</f>
        <v>1106</v>
      </c>
      <c r="J33" s="350">
        <f>J9+J10+J11+J12+J13+J14+J15+J16+J17+J18+J19+J20+J21+J22+J23+J24+J25+J26+J27+J28+J29+J30+J31+J32</f>
        <v>664</v>
      </c>
      <c r="K33" s="338">
        <f t="shared" si="1"/>
        <v>74.77477477477478</v>
      </c>
      <c r="L33" s="350">
        <f>L9+L10+L11+L12+L13+L14+L15+L16+L17+L18+L19+L20+L21+L22+L23+L24+L25+L26+L27+L28+L29+L30+L31+L32</f>
        <v>82</v>
      </c>
      <c r="M33" s="336">
        <f>L33/G33*100</f>
        <v>89.13043478260869</v>
      </c>
      <c r="N33" s="350">
        <f>N9+N10+N11+N12+N13+N14+N15+N16+N17+N18+N19+N20+N21+N22+N23+N24+N25+N26+N27+N28+N29+N30+N31+N32</f>
        <v>109</v>
      </c>
      <c r="O33" s="339">
        <f>N33/H33*100</f>
        <v>88.6178861788618</v>
      </c>
      <c r="P33" s="340">
        <f t="shared" si="2"/>
        <v>855</v>
      </c>
      <c r="Q33" s="350">
        <f>Q9+Q10+Q11+Q12+Q13+Q14+Q15+Q16+Q17+Q18+Q19+Q20+Q21+Q22+Q23+Q24+Q25+Q26+Q27+Q28+Q29+Q30+Q31+Q32</f>
        <v>12</v>
      </c>
      <c r="R33" s="339">
        <f t="shared" si="3"/>
        <v>1.8072289156626504</v>
      </c>
      <c r="S33" s="350">
        <f>S9+S10+S11+S12+S13+S14+S15+S16+S17+S18+S19+S20+S21+S22+S23+S24+S25+S26+S27+S28+S29+S30+S31+S32</f>
        <v>5</v>
      </c>
      <c r="T33" s="339">
        <f>S33/L33*100</f>
        <v>6.097560975609756</v>
      </c>
      <c r="U33" s="350">
        <f>U9+U10+U11+U12+U13+U14+U15+U16+U17+U18+U19+U20+U21+U22+U23+U24+U25+U26+U27+U28+U29+U29+U30+U31+U32</f>
        <v>8</v>
      </c>
      <c r="V33" s="339">
        <f>U33/N33*100</f>
        <v>7.339449541284404</v>
      </c>
      <c r="W33" s="351"/>
      <c r="X33" s="351">
        <f>X9+X10+X11+X12+X13+X14+X15+X16+X17+X18+X19+X20+X21+X22+X23+X24+X25+X26+X27+X28+X29+X30+X31+X32</f>
        <v>150</v>
      </c>
      <c r="Y33" s="352">
        <f>Y9+Y10+Y11+Y12+Y13+Y14+Y15+Y16+Y17+Y18+Y19+Y20+Y21+Y22+Y23+Y24+Y25+Y26+Y27+Y28+Y29+Y30+Y31+Y32</f>
        <v>240</v>
      </c>
    </row>
  </sheetData>
  <sheetProtection/>
  <mergeCells count="27">
    <mergeCell ref="A33:B33"/>
    <mergeCell ref="Q6:R6"/>
    <mergeCell ref="S6:T6"/>
    <mergeCell ref="U6:V6"/>
    <mergeCell ref="W6:W7"/>
    <mergeCell ref="X6:X7"/>
    <mergeCell ref="P6:P7"/>
    <mergeCell ref="Y6:Y7"/>
    <mergeCell ref="Q5:W5"/>
    <mergeCell ref="X5:Y5"/>
    <mergeCell ref="F6:F7"/>
    <mergeCell ref="G6:G7"/>
    <mergeCell ref="H6:H7"/>
    <mergeCell ref="I6:I7"/>
    <mergeCell ref="J6:K6"/>
    <mergeCell ref="L6:M6"/>
    <mergeCell ref="N6:O6"/>
    <mergeCell ref="A1:Y1"/>
    <mergeCell ref="A2:S2"/>
    <mergeCell ref="A3:S3"/>
    <mergeCell ref="A4:S4"/>
    <mergeCell ref="A5:A7"/>
    <mergeCell ref="B5:B7"/>
    <mergeCell ref="C5:C7"/>
    <mergeCell ref="D5:E6"/>
    <mergeCell ref="F5:I5"/>
    <mergeCell ref="J5:P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M27"/>
  <sheetViews>
    <sheetView tabSelected="1" zoomScalePageLayoutView="0" workbookViewId="0" topLeftCell="A1">
      <selection activeCell="U5" sqref="U5"/>
    </sheetView>
  </sheetViews>
  <sheetFormatPr defaultColWidth="9.140625" defaultRowHeight="15"/>
  <cols>
    <col min="1" max="1" width="4.00390625" style="1" customWidth="1"/>
    <col min="2" max="2" width="13.8515625" style="37" customWidth="1"/>
    <col min="3" max="3" width="6.421875" style="37" customWidth="1"/>
    <col min="4" max="4" width="6.140625" style="37" customWidth="1"/>
    <col min="5" max="5" width="6.421875" style="553" customWidth="1"/>
    <col min="6" max="6" width="5.00390625" style="37" customWidth="1"/>
    <col min="7" max="7" width="6.8515625" style="37" customWidth="1"/>
    <col min="8" max="8" width="7.140625" style="553" customWidth="1"/>
    <col min="9" max="9" width="6.7109375" style="553" customWidth="1"/>
    <col min="10" max="10" width="5.140625" style="1" customWidth="1"/>
    <col min="11" max="11" width="6.140625" style="1" customWidth="1"/>
    <col min="12" max="12" width="6.57421875" style="1" customWidth="1"/>
    <col min="13" max="13" width="6.7109375" style="1" customWidth="1"/>
    <col min="14" max="14" width="6.57421875" style="1" customWidth="1"/>
    <col min="15" max="15" width="6.00390625" style="1" customWidth="1"/>
    <col min="16" max="17" width="6.8515625" style="1" customWidth="1"/>
    <col min="18" max="18" width="7.57421875" style="422" customWidth="1"/>
    <col min="19" max="19" width="8.140625" style="422" customWidth="1"/>
    <col min="20" max="88" width="9.140625" style="1" customWidth="1"/>
    <col min="89" max="247" width="9.140625" style="2" customWidth="1"/>
    <col min="248" max="16384" width="9.140625" style="1" customWidth="1"/>
  </cols>
  <sheetData>
    <row r="1" spans="1:19" ht="17.25">
      <c r="A1" s="924" t="s">
        <v>0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</row>
    <row r="2" spans="1:247" s="3" customFormat="1" ht="39" customHeight="1">
      <c r="A2" s="925" t="s">
        <v>446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</row>
    <row r="3" spans="1:20" ht="27" customHeight="1" thickBot="1">
      <c r="A3" s="933" t="s">
        <v>629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  <c r="S3" s="933"/>
      <c r="T3" s="2"/>
    </row>
    <row r="4" spans="1:247" s="3" customFormat="1" ht="80.25" customHeight="1">
      <c r="A4" s="934" t="s">
        <v>2</v>
      </c>
      <c r="B4" s="937" t="s">
        <v>34</v>
      </c>
      <c r="C4" s="940" t="s">
        <v>4</v>
      </c>
      <c r="D4" s="941"/>
      <c r="E4" s="942" t="s">
        <v>5</v>
      </c>
      <c r="F4" s="942"/>
      <c r="G4" s="942"/>
      <c r="H4" s="943" t="s">
        <v>6</v>
      </c>
      <c r="I4" s="943"/>
      <c r="J4" s="943"/>
      <c r="K4" s="944" t="s">
        <v>7</v>
      </c>
      <c r="L4" s="944"/>
      <c r="M4" s="944"/>
      <c r="N4" s="945" t="s">
        <v>8</v>
      </c>
      <c r="O4" s="945"/>
      <c r="P4" s="945"/>
      <c r="Q4" s="946" t="s">
        <v>9</v>
      </c>
      <c r="R4" s="946"/>
      <c r="S4" s="947"/>
      <c r="T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1:247" s="3" customFormat="1" ht="33" customHeight="1">
      <c r="A5" s="935"/>
      <c r="B5" s="938"/>
      <c r="C5" s="948" t="s">
        <v>452</v>
      </c>
      <c r="D5" s="950" t="s">
        <v>627</v>
      </c>
      <c r="E5" s="948" t="s">
        <v>452</v>
      </c>
      <c r="F5" s="950" t="s">
        <v>627</v>
      </c>
      <c r="G5" s="952" t="s">
        <v>631</v>
      </c>
      <c r="H5" s="948" t="s">
        <v>452</v>
      </c>
      <c r="I5" s="950" t="s">
        <v>627</v>
      </c>
      <c r="J5" s="952" t="s">
        <v>628</v>
      </c>
      <c r="K5" s="948" t="s">
        <v>452</v>
      </c>
      <c r="L5" s="950" t="s">
        <v>627</v>
      </c>
      <c r="M5" s="952" t="s">
        <v>632</v>
      </c>
      <c r="N5" s="948" t="s">
        <v>452</v>
      </c>
      <c r="O5" s="950" t="s">
        <v>627</v>
      </c>
      <c r="P5" s="952" t="s">
        <v>633</v>
      </c>
      <c r="Q5" s="948" t="s">
        <v>634</v>
      </c>
      <c r="R5" s="950" t="s">
        <v>627</v>
      </c>
      <c r="S5" s="954" t="s">
        <v>635</v>
      </c>
      <c r="T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1:247" s="3" customFormat="1" ht="25.5" customHeight="1">
      <c r="A6" s="936"/>
      <c r="B6" s="939"/>
      <c r="C6" s="949"/>
      <c r="D6" s="951"/>
      <c r="E6" s="949"/>
      <c r="F6" s="951"/>
      <c r="G6" s="953"/>
      <c r="H6" s="949"/>
      <c r="I6" s="951"/>
      <c r="J6" s="953"/>
      <c r="K6" s="949"/>
      <c r="L6" s="951"/>
      <c r="M6" s="953"/>
      <c r="N6" s="949"/>
      <c r="O6" s="951"/>
      <c r="P6" s="953"/>
      <c r="Q6" s="949"/>
      <c r="R6" s="951"/>
      <c r="S6" s="955"/>
      <c r="T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</row>
    <row r="7" spans="1:247" s="16" customFormat="1" ht="16.5">
      <c r="A7" s="505">
        <v>1</v>
      </c>
      <c r="B7" s="506">
        <v>2</v>
      </c>
      <c r="C7" s="506">
        <v>3</v>
      </c>
      <c r="D7" s="506">
        <v>4</v>
      </c>
      <c r="E7" s="506">
        <v>5</v>
      </c>
      <c r="F7" s="506">
        <v>6</v>
      </c>
      <c r="G7" s="506">
        <v>7</v>
      </c>
      <c r="H7" s="506">
        <v>8</v>
      </c>
      <c r="I7" s="506">
        <v>9</v>
      </c>
      <c r="J7" s="506">
        <v>10</v>
      </c>
      <c r="K7" s="506">
        <v>11</v>
      </c>
      <c r="L7" s="506">
        <v>12</v>
      </c>
      <c r="M7" s="506">
        <v>13</v>
      </c>
      <c r="N7" s="506">
        <v>14</v>
      </c>
      <c r="O7" s="506">
        <v>15</v>
      </c>
      <c r="P7" s="506">
        <v>16</v>
      </c>
      <c r="Q7" s="506">
        <v>17</v>
      </c>
      <c r="R7" s="506">
        <v>18</v>
      </c>
      <c r="S7" s="507">
        <v>19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</row>
    <row r="8" spans="1:19" s="4" customFormat="1" ht="30.75" customHeight="1">
      <c r="A8" s="508">
        <v>1</v>
      </c>
      <c r="B8" s="161" t="s">
        <v>18</v>
      </c>
      <c r="C8" s="182">
        <v>1</v>
      </c>
      <c r="D8" s="182">
        <v>1</v>
      </c>
      <c r="E8" s="182">
        <v>1</v>
      </c>
      <c r="F8" s="182">
        <v>1</v>
      </c>
      <c r="G8" s="509">
        <f>F8-E8</f>
        <v>0</v>
      </c>
      <c r="H8" s="31">
        <v>13112</v>
      </c>
      <c r="I8" s="31">
        <v>13601</v>
      </c>
      <c r="J8" s="32">
        <f>I8-H8</f>
        <v>489</v>
      </c>
      <c r="K8" s="511">
        <v>12914</v>
      </c>
      <c r="L8" s="19">
        <v>11434</v>
      </c>
      <c r="M8" s="903">
        <f>L8-K8</f>
        <v>-1480</v>
      </c>
      <c r="N8" s="514">
        <v>510</v>
      </c>
      <c r="O8" s="19">
        <v>305</v>
      </c>
      <c r="P8" s="906">
        <f>O8-N8</f>
        <v>-205</v>
      </c>
      <c r="Q8" s="18">
        <v>3105</v>
      </c>
      <c r="R8" s="520">
        <v>1441</v>
      </c>
      <c r="S8" s="517">
        <f>R8-Q8</f>
        <v>-1664</v>
      </c>
    </row>
    <row r="9" spans="1:88" s="23" customFormat="1" ht="21" customHeight="1">
      <c r="A9" s="518">
        <v>2</v>
      </c>
      <c r="B9" s="21" t="s">
        <v>19</v>
      </c>
      <c r="C9" s="38">
        <v>72</v>
      </c>
      <c r="D9" s="38">
        <v>72</v>
      </c>
      <c r="E9" s="38">
        <v>52</v>
      </c>
      <c r="F9" s="38">
        <v>51</v>
      </c>
      <c r="G9" s="509">
        <f aca="true" t="shared" si="0" ref="G9:G19">F9-E9</f>
        <v>-1</v>
      </c>
      <c r="H9" s="31">
        <v>723</v>
      </c>
      <c r="I9" s="31">
        <v>706</v>
      </c>
      <c r="J9" s="32">
        <f aca="true" t="shared" si="1" ref="J9:J19">I9-H9</f>
        <v>-17</v>
      </c>
      <c r="K9" s="56">
        <v>716</v>
      </c>
      <c r="L9" s="19">
        <v>702</v>
      </c>
      <c r="M9" s="903">
        <f aca="true" t="shared" si="2" ref="M9:M19">L9-K9</f>
        <v>-14</v>
      </c>
      <c r="N9" s="513">
        <v>0</v>
      </c>
      <c r="O9" s="19">
        <v>0</v>
      </c>
      <c r="P9" s="906">
        <f aca="true" t="shared" si="3" ref="P9:P19">O9-N9</f>
        <v>0</v>
      </c>
      <c r="Q9" s="18">
        <v>0</v>
      </c>
      <c r="R9" s="520">
        <v>0</v>
      </c>
      <c r="S9" s="517">
        <f aca="true" t="shared" si="4" ref="S9:S19">R9-Q9</f>
        <v>0</v>
      </c>
      <c r="T9" s="160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</row>
    <row r="10" spans="1:247" s="27" customFormat="1" ht="25.5" customHeight="1">
      <c r="A10" s="522">
        <v>3</v>
      </c>
      <c r="B10" s="21" t="s">
        <v>20</v>
      </c>
      <c r="C10" s="31">
        <v>95</v>
      </c>
      <c r="D10" s="31">
        <v>95</v>
      </c>
      <c r="E10" s="31">
        <v>45</v>
      </c>
      <c r="F10" s="31">
        <v>14</v>
      </c>
      <c r="G10" s="509">
        <f t="shared" si="0"/>
        <v>-31</v>
      </c>
      <c r="H10" s="31">
        <v>1337</v>
      </c>
      <c r="I10" s="31">
        <v>1242</v>
      </c>
      <c r="J10" s="32">
        <f t="shared" si="1"/>
        <v>-95</v>
      </c>
      <c r="K10" s="56">
        <v>221</v>
      </c>
      <c r="L10" s="19">
        <v>57</v>
      </c>
      <c r="M10" s="903">
        <f t="shared" si="2"/>
        <v>-164</v>
      </c>
      <c r="N10" s="513">
        <v>0</v>
      </c>
      <c r="O10" s="19">
        <v>0</v>
      </c>
      <c r="P10" s="906">
        <f t="shared" si="3"/>
        <v>0</v>
      </c>
      <c r="Q10" s="18">
        <v>10</v>
      </c>
      <c r="R10" s="520">
        <v>0</v>
      </c>
      <c r="S10" s="517">
        <f t="shared" si="4"/>
        <v>-10</v>
      </c>
      <c r="T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</row>
    <row r="11" spans="1:247" s="29" customFormat="1" ht="24.75" customHeight="1">
      <c r="A11" s="518">
        <v>4</v>
      </c>
      <c r="B11" s="21" t="s">
        <v>21</v>
      </c>
      <c r="C11" s="38">
        <v>97</v>
      </c>
      <c r="D11" s="38">
        <v>97</v>
      </c>
      <c r="E11" s="38">
        <v>97</v>
      </c>
      <c r="F11" s="38">
        <v>97</v>
      </c>
      <c r="G11" s="509">
        <f t="shared" si="0"/>
        <v>0</v>
      </c>
      <c r="H11" s="31">
        <v>1484</v>
      </c>
      <c r="I11" s="31">
        <v>1418</v>
      </c>
      <c r="J11" s="32">
        <f t="shared" si="1"/>
        <v>-66</v>
      </c>
      <c r="K11" s="56">
        <v>676</v>
      </c>
      <c r="L11" s="19">
        <v>912</v>
      </c>
      <c r="M11" s="903">
        <f t="shared" si="2"/>
        <v>236</v>
      </c>
      <c r="N11" s="513">
        <v>35</v>
      </c>
      <c r="O11" s="19">
        <v>7</v>
      </c>
      <c r="P11" s="906">
        <f t="shared" si="3"/>
        <v>-28</v>
      </c>
      <c r="Q11" s="18">
        <v>0</v>
      </c>
      <c r="R11" s="520">
        <v>0</v>
      </c>
      <c r="S11" s="517">
        <f t="shared" si="4"/>
        <v>0</v>
      </c>
      <c r="T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</row>
    <row r="12" spans="1:247" s="527" customFormat="1" ht="22.5" customHeight="1">
      <c r="A12" s="523">
        <v>5</v>
      </c>
      <c r="B12" s="524" t="s">
        <v>22</v>
      </c>
      <c r="C12" s="31">
        <v>57</v>
      </c>
      <c r="D12" s="31">
        <v>57</v>
      </c>
      <c r="E12" s="31">
        <v>44</v>
      </c>
      <c r="F12" s="31">
        <v>44</v>
      </c>
      <c r="G12" s="509">
        <f t="shared" si="0"/>
        <v>0</v>
      </c>
      <c r="H12" s="31">
        <v>717</v>
      </c>
      <c r="I12" s="31">
        <v>706</v>
      </c>
      <c r="J12" s="32">
        <f t="shared" si="1"/>
        <v>-11</v>
      </c>
      <c r="K12" s="70">
        <v>223</v>
      </c>
      <c r="L12" s="19">
        <v>222</v>
      </c>
      <c r="M12" s="903">
        <f t="shared" si="2"/>
        <v>-1</v>
      </c>
      <c r="N12" s="519">
        <v>1</v>
      </c>
      <c r="O12" s="19">
        <v>1</v>
      </c>
      <c r="P12" s="906">
        <f t="shared" si="3"/>
        <v>0</v>
      </c>
      <c r="Q12" s="32">
        <v>10</v>
      </c>
      <c r="R12" s="525">
        <v>10</v>
      </c>
      <c r="S12" s="517">
        <f t="shared" si="4"/>
        <v>0</v>
      </c>
      <c r="T12" s="526"/>
      <c r="CK12" s="526"/>
      <c r="CL12" s="526"/>
      <c r="CM12" s="526"/>
      <c r="CN12" s="526"/>
      <c r="CO12" s="526"/>
      <c r="CP12" s="526"/>
      <c r="CQ12" s="526"/>
      <c r="CR12" s="526"/>
      <c r="CS12" s="526"/>
      <c r="CT12" s="526"/>
      <c r="CU12" s="526"/>
      <c r="CV12" s="526"/>
      <c r="CW12" s="526"/>
      <c r="CX12" s="526"/>
      <c r="CY12" s="526"/>
      <c r="CZ12" s="526"/>
      <c r="DA12" s="526"/>
      <c r="DB12" s="526"/>
      <c r="DC12" s="526"/>
      <c r="DD12" s="526"/>
      <c r="DE12" s="526"/>
      <c r="DF12" s="526"/>
      <c r="DG12" s="526"/>
      <c r="DH12" s="526"/>
      <c r="DI12" s="526"/>
      <c r="DJ12" s="526"/>
      <c r="DK12" s="526"/>
      <c r="DL12" s="526"/>
      <c r="DM12" s="526"/>
      <c r="DN12" s="526"/>
      <c r="DO12" s="526"/>
      <c r="DP12" s="526"/>
      <c r="DQ12" s="526"/>
      <c r="DR12" s="526"/>
      <c r="DS12" s="526"/>
      <c r="DT12" s="526"/>
      <c r="DU12" s="526"/>
      <c r="DV12" s="526"/>
      <c r="DW12" s="526"/>
      <c r="DX12" s="526"/>
      <c r="DY12" s="526"/>
      <c r="DZ12" s="526"/>
      <c r="EA12" s="526"/>
      <c r="EB12" s="526"/>
      <c r="EC12" s="526"/>
      <c r="ED12" s="526"/>
      <c r="EE12" s="526"/>
      <c r="EF12" s="526"/>
      <c r="EG12" s="526"/>
      <c r="EH12" s="526"/>
      <c r="EI12" s="526"/>
      <c r="EJ12" s="526"/>
      <c r="EK12" s="526"/>
      <c r="EL12" s="526"/>
      <c r="EM12" s="526"/>
      <c r="EN12" s="526"/>
      <c r="EO12" s="526"/>
      <c r="EP12" s="526"/>
      <c r="EQ12" s="526"/>
      <c r="ER12" s="526"/>
      <c r="ES12" s="526"/>
      <c r="ET12" s="526"/>
      <c r="EU12" s="526"/>
      <c r="EV12" s="526"/>
      <c r="EW12" s="526"/>
      <c r="EX12" s="526"/>
      <c r="EY12" s="526"/>
      <c r="EZ12" s="526"/>
      <c r="FA12" s="526"/>
      <c r="FB12" s="526"/>
      <c r="FC12" s="526"/>
      <c r="FD12" s="526"/>
      <c r="FE12" s="526"/>
      <c r="FF12" s="526"/>
      <c r="FG12" s="526"/>
      <c r="FH12" s="526"/>
      <c r="FI12" s="526"/>
      <c r="FJ12" s="526"/>
      <c r="FK12" s="526"/>
      <c r="FL12" s="526"/>
      <c r="FM12" s="526"/>
      <c r="FN12" s="526"/>
      <c r="FO12" s="526"/>
      <c r="FP12" s="526"/>
      <c r="FQ12" s="526"/>
      <c r="FR12" s="526"/>
      <c r="FS12" s="526"/>
      <c r="FT12" s="526"/>
      <c r="FU12" s="526"/>
      <c r="FV12" s="526"/>
      <c r="FW12" s="526"/>
      <c r="FX12" s="526"/>
      <c r="FY12" s="526"/>
      <c r="FZ12" s="526"/>
      <c r="GA12" s="526"/>
      <c r="GB12" s="526"/>
      <c r="GC12" s="526"/>
      <c r="GD12" s="526"/>
      <c r="GE12" s="526"/>
      <c r="GF12" s="526"/>
      <c r="GG12" s="526"/>
      <c r="GH12" s="526"/>
      <c r="GI12" s="526"/>
      <c r="GJ12" s="526"/>
      <c r="GK12" s="526"/>
      <c r="GL12" s="526"/>
      <c r="GM12" s="526"/>
      <c r="GN12" s="526"/>
      <c r="GO12" s="526"/>
      <c r="GP12" s="526"/>
      <c r="GQ12" s="526"/>
      <c r="GR12" s="526"/>
      <c r="GS12" s="526"/>
      <c r="GT12" s="526"/>
      <c r="GU12" s="526"/>
      <c r="GV12" s="526"/>
      <c r="GW12" s="526"/>
      <c r="GX12" s="526"/>
      <c r="GY12" s="526"/>
      <c r="GZ12" s="526"/>
      <c r="HA12" s="526"/>
      <c r="HB12" s="526"/>
      <c r="HC12" s="526"/>
      <c r="HD12" s="526"/>
      <c r="HE12" s="526"/>
      <c r="HF12" s="526"/>
      <c r="HG12" s="526"/>
      <c r="HH12" s="526"/>
      <c r="HI12" s="526"/>
      <c r="HJ12" s="526"/>
      <c r="HK12" s="526"/>
      <c r="HL12" s="526"/>
      <c r="HM12" s="526"/>
      <c r="HN12" s="526"/>
      <c r="HO12" s="526"/>
      <c r="HP12" s="526"/>
      <c r="HQ12" s="526"/>
      <c r="HR12" s="526"/>
      <c r="HS12" s="526"/>
      <c r="HT12" s="526"/>
      <c r="HU12" s="526"/>
      <c r="HV12" s="526"/>
      <c r="HW12" s="526"/>
      <c r="HX12" s="526"/>
      <c r="HY12" s="526"/>
      <c r="HZ12" s="526"/>
      <c r="IA12" s="526"/>
      <c r="IB12" s="526"/>
      <c r="IC12" s="526"/>
      <c r="ID12" s="526"/>
      <c r="IE12" s="526"/>
      <c r="IF12" s="526"/>
      <c r="IG12" s="526"/>
      <c r="IH12" s="526"/>
      <c r="II12" s="526"/>
      <c r="IJ12" s="526"/>
      <c r="IK12" s="526"/>
      <c r="IL12" s="526"/>
      <c r="IM12" s="526"/>
    </row>
    <row r="13" spans="1:247" s="33" customFormat="1" ht="21.75" customHeight="1">
      <c r="A13" s="518">
        <v>6</v>
      </c>
      <c r="B13" s="161" t="s">
        <v>23</v>
      </c>
      <c r="C13" s="41">
        <v>56</v>
      </c>
      <c r="D13" s="41">
        <v>56</v>
      </c>
      <c r="E13" s="41">
        <v>32</v>
      </c>
      <c r="F13" s="41">
        <v>27</v>
      </c>
      <c r="G13" s="509">
        <f t="shared" si="0"/>
        <v>-5</v>
      </c>
      <c r="H13" s="31">
        <v>2045</v>
      </c>
      <c r="I13" s="31">
        <v>2028</v>
      </c>
      <c r="J13" s="32">
        <f t="shared" si="1"/>
        <v>-17</v>
      </c>
      <c r="K13" s="72">
        <v>274</v>
      </c>
      <c r="L13" s="19">
        <v>261</v>
      </c>
      <c r="M13" s="903">
        <f t="shared" si="2"/>
        <v>-13</v>
      </c>
      <c r="N13" s="513">
        <v>0</v>
      </c>
      <c r="O13" s="19">
        <v>17</v>
      </c>
      <c r="P13" s="906">
        <f t="shared" si="3"/>
        <v>17</v>
      </c>
      <c r="Q13" s="18">
        <v>0</v>
      </c>
      <c r="R13" s="520">
        <v>0</v>
      </c>
      <c r="S13" s="517">
        <f t="shared" si="4"/>
        <v>0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</row>
    <row r="14" spans="1:22" ht="24.75" customHeight="1">
      <c r="A14" s="518">
        <v>7</v>
      </c>
      <c r="B14" s="161" t="s">
        <v>24</v>
      </c>
      <c r="C14" s="41">
        <v>42</v>
      </c>
      <c r="D14" s="41">
        <v>42</v>
      </c>
      <c r="E14" s="41">
        <v>34</v>
      </c>
      <c r="F14" s="41">
        <v>32</v>
      </c>
      <c r="G14" s="509">
        <f t="shared" si="0"/>
        <v>-2</v>
      </c>
      <c r="H14" s="31">
        <v>2393</v>
      </c>
      <c r="I14" s="31">
        <v>2627</v>
      </c>
      <c r="J14" s="32">
        <f t="shared" si="1"/>
        <v>234</v>
      </c>
      <c r="K14" s="56">
        <v>567</v>
      </c>
      <c r="L14" s="19">
        <v>658</v>
      </c>
      <c r="M14" s="903">
        <f t="shared" si="2"/>
        <v>91</v>
      </c>
      <c r="N14" s="519">
        <v>17</v>
      </c>
      <c r="O14" s="19">
        <v>57</v>
      </c>
      <c r="P14" s="906">
        <f t="shared" si="3"/>
        <v>40</v>
      </c>
      <c r="Q14" s="42" t="s">
        <v>30</v>
      </c>
      <c r="R14" s="520">
        <v>0</v>
      </c>
      <c r="S14" s="517">
        <f t="shared" si="4"/>
        <v>-70</v>
      </c>
      <c r="T14" s="2"/>
      <c r="V14" s="29"/>
    </row>
    <row r="15" spans="1:20" ht="21" customHeight="1">
      <c r="A15" s="518">
        <v>8</v>
      </c>
      <c r="B15" s="21" t="s">
        <v>25</v>
      </c>
      <c r="C15" s="31">
        <v>42</v>
      </c>
      <c r="D15" s="31">
        <v>42</v>
      </c>
      <c r="E15" s="31">
        <v>36</v>
      </c>
      <c r="F15" s="31">
        <v>31</v>
      </c>
      <c r="G15" s="509">
        <f t="shared" si="0"/>
        <v>-5</v>
      </c>
      <c r="H15" s="31">
        <v>1200</v>
      </c>
      <c r="I15" s="31">
        <v>1121</v>
      </c>
      <c r="J15" s="32">
        <f t="shared" si="1"/>
        <v>-79</v>
      </c>
      <c r="K15" s="56">
        <v>363</v>
      </c>
      <c r="L15" s="19">
        <v>340</v>
      </c>
      <c r="M15" s="904">
        <f t="shared" si="2"/>
        <v>-23</v>
      </c>
      <c r="N15" s="519">
        <v>11</v>
      </c>
      <c r="O15" s="19">
        <v>11</v>
      </c>
      <c r="P15" s="906">
        <f t="shared" si="3"/>
        <v>0</v>
      </c>
      <c r="Q15" s="18">
        <v>2</v>
      </c>
      <c r="R15" s="520">
        <v>3</v>
      </c>
      <c r="S15" s="517">
        <f t="shared" si="4"/>
        <v>1</v>
      </c>
      <c r="T15" s="2"/>
    </row>
    <row r="16" spans="1:20" ht="21.75" customHeight="1">
      <c r="A16" s="522">
        <v>9</v>
      </c>
      <c r="B16" s="21" t="s">
        <v>26</v>
      </c>
      <c r="C16" s="31">
        <v>8</v>
      </c>
      <c r="D16" s="31">
        <v>8</v>
      </c>
      <c r="E16" s="491">
        <v>8</v>
      </c>
      <c r="F16" s="491">
        <v>8</v>
      </c>
      <c r="G16" s="509">
        <f t="shared" si="0"/>
        <v>0</v>
      </c>
      <c r="H16" s="31">
        <v>1215</v>
      </c>
      <c r="I16" s="31">
        <v>1284</v>
      </c>
      <c r="J16" s="32">
        <f t="shared" si="1"/>
        <v>69</v>
      </c>
      <c r="K16" s="56">
        <v>202</v>
      </c>
      <c r="L16" s="19">
        <v>428</v>
      </c>
      <c r="M16" s="903">
        <f t="shared" si="2"/>
        <v>226</v>
      </c>
      <c r="N16" s="514">
        <v>14</v>
      </c>
      <c r="O16" s="19">
        <v>19</v>
      </c>
      <c r="P16" s="906">
        <f t="shared" si="3"/>
        <v>5</v>
      </c>
      <c r="Q16" s="18">
        <v>0</v>
      </c>
      <c r="R16" s="520">
        <v>0</v>
      </c>
      <c r="S16" s="517">
        <f t="shared" si="4"/>
        <v>0</v>
      </c>
      <c r="T16" s="2"/>
    </row>
    <row r="17" spans="1:20" ht="19.5" customHeight="1">
      <c r="A17" s="522">
        <v>10</v>
      </c>
      <c r="B17" s="21" t="s">
        <v>630</v>
      </c>
      <c r="C17" s="38">
        <v>8</v>
      </c>
      <c r="D17" s="38">
        <v>8</v>
      </c>
      <c r="E17" s="38">
        <v>7</v>
      </c>
      <c r="F17" s="38">
        <v>8</v>
      </c>
      <c r="G17" s="509">
        <f t="shared" si="0"/>
        <v>1</v>
      </c>
      <c r="H17" s="31">
        <v>516</v>
      </c>
      <c r="I17" s="31">
        <v>552</v>
      </c>
      <c r="J17" s="32">
        <f t="shared" si="1"/>
        <v>36</v>
      </c>
      <c r="K17" s="56">
        <v>253</v>
      </c>
      <c r="L17" s="19">
        <v>419</v>
      </c>
      <c r="M17" s="903">
        <f t="shared" si="2"/>
        <v>166</v>
      </c>
      <c r="N17" s="513">
        <v>0</v>
      </c>
      <c r="O17" s="19">
        <v>2</v>
      </c>
      <c r="P17" s="906">
        <f t="shared" si="3"/>
        <v>2</v>
      </c>
      <c r="Q17" s="18">
        <v>0</v>
      </c>
      <c r="R17" s="520">
        <v>60</v>
      </c>
      <c r="S17" s="517">
        <f t="shared" si="4"/>
        <v>60</v>
      </c>
      <c r="T17" s="2"/>
    </row>
    <row r="18" spans="1:20" ht="18.75" customHeight="1" thickBot="1">
      <c r="A18" s="529">
        <v>11</v>
      </c>
      <c r="B18" s="530" t="s">
        <v>28</v>
      </c>
      <c r="C18" s="31">
        <v>24</v>
      </c>
      <c r="D18" s="31">
        <v>24</v>
      </c>
      <c r="E18" s="353">
        <v>24</v>
      </c>
      <c r="F18" s="353">
        <v>24</v>
      </c>
      <c r="G18" s="532">
        <f t="shared" si="0"/>
        <v>0</v>
      </c>
      <c r="H18" s="31">
        <v>1154</v>
      </c>
      <c r="I18" s="31">
        <v>1084</v>
      </c>
      <c r="J18" s="902">
        <f t="shared" si="1"/>
        <v>-70</v>
      </c>
      <c r="K18" s="531">
        <v>855</v>
      </c>
      <c r="L18" s="19">
        <v>571</v>
      </c>
      <c r="M18" s="905">
        <f t="shared" si="2"/>
        <v>-284</v>
      </c>
      <c r="N18" s="535">
        <v>25</v>
      </c>
      <c r="O18" s="19">
        <v>27</v>
      </c>
      <c r="P18" s="907">
        <f t="shared" si="3"/>
        <v>2</v>
      </c>
      <c r="Q18" s="355">
        <v>150</v>
      </c>
      <c r="R18" s="889">
        <v>90</v>
      </c>
      <c r="S18" s="517">
        <f t="shared" si="4"/>
        <v>-60</v>
      </c>
      <c r="T18" s="2"/>
    </row>
    <row r="19" spans="1:247" s="545" customFormat="1" ht="27" customHeight="1" thickBot="1">
      <c r="A19" s="956" t="s">
        <v>13</v>
      </c>
      <c r="B19" s="957"/>
      <c r="C19" s="888">
        <f>SUM(C8:C18)</f>
        <v>502</v>
      </c>
      <c r="D19" s="888">
        <f>SUM(D8:D18)</f>
        <v>502</v>
      </c>
      <c r="E19" s="888">
        <f>SUM(E8:E18)</f>
        <v>380</v>
      </c>
      <c r="F19" s="539">
        <f>SUM(F8:F18)</f>
        <v>337</v>
      </c>
      <c r="G19" s="247">
        <f t="shared" si="0"/>
        <v>-43</v>
      </c>
      <c r="H19" s="540">
        <f>SUM(H8:H18)</f>
        <v>25896</v>
      </c>
      <c r="I19" s="540">
        <f>SUM(I8:I18)</f>
        <v>26369</v>
      </c>
      <c r="J19" s="248">
        <f t="shared" si="1"/>
        <v>473</v>
      </c>
      <c r="K19" s="540">
        <f>SUM(K8:K18)</f>
        <v>17264</v>
      </c>
      <c r="L19" s="540">
        <f>SUM(L8:L18)</f>
        <v>16004</v>
      </c>
      <c r="M19" s="248">
        <f t="shared" si="2"/>
        <v>-1260</v>
      </c>
      <c r="N19" s="249">
        <f>SUM(N8:N18)</f>
        <v>613</v>
      </c>
      <c r="O19" s="249">
        <f>SUM(O8:O18)</f>
        <v>446</v>
      </c>
      <c r="P19" s="248">
        <f t="shared" si="3"/>
        <v>-167</v>
      </c>
      <c r="Q19" s="541">
        <f>SUM(Q8:Q18)</f>
        <v>3277</v>
      </c>
      <c r="R19" s="542">
        <f>SUM(R8:R18)</f>
        <v>1604</v>
      </c>
      <c r="S19" s="911">
        <f t="shared" si="4"/>
        <v>-1673</v>
      </c>
      <c r="T19" s="544"/>
      <c r="CK19" s="544"/>
      <c r="CL19" s="544"/>
      <c r="CM19" s="544"/>
      <c r="CN19" s="544"/>
      <c r="CO19" s="544"/>
      <c r="CP19" s="544"/>
      <c r="CQ19" s="544"/>
      <c r="CR19" s="544"/>
      <c r="CS19" s="544"/>
      <c r="CT19" s="544"/>
      <c r="CU19" s="544"/>
      <c r="CV19" s="544"/>
      <c r="CW19" s="544"/>
      <c r="CX19" s="544"/>
      <c r="CY19" s="544"/>
      <c r="CZ19" s="544"/>
      <c r="DA19" s="544"/>
      <c r="DB19" s="544"/>
      <c r="DC19" s="544"/>
      <c r="DD19" s="544"/>
      <c r="DE19" s="544"/>
      <c r="DF19" s="544"/>
      <c r="DG19" s="544"/>
      <c r="DH19" s="544"/>
      <c r="DI19" s="544"/>
      <c r="DJ19" s="544"/>
      <c r="DK19" s="544"/>
      <c r="DL19" s="544"/>
      <c r="DM19" s="544"/>
      <c r="DN19" s="544"/>
      <c r="DO19" s="544"/>
      <c r="DP19" s="544"/>
      <c r="DQ19" s="544"/>
      <c r="DR19" s="544"/>
      <c r="DS19" s="544"/>
      <c r="DT19" s="544"/>
      <c r="DU19" s="544"/>
      <c r="DV19" s="544"/>
      <c r="DW19" s="544"/>
      <c r="DX19" s="544"/>
      <c r="DY19" s="544"/>
      <c r="DZ19" s="544"/>
      <c r="EA19" s="544"/>
      <c r="EB19" s="544"/>
      <c r="EC19" s="544"/>
      <c r="ED19" s="544"/>
      <c r="EE19" s="544"/>
      <c r="EF19" s="544"/>
      <c r="EG19" s="544"/>
      <c r="EH19" s="544"/>
      <c r="EI19" s="544"/>
      <c r="EJ19" s="544"/>
      <c r="EK19" s="544"/>
      <c r="EL19" s="544"/>
      <c r="EM19" s="544"/>
      <c r="EN19" s="544"/>
      <c r="EO19" s="544"/>
      <c r="EP19" s="544"/>
      <c r="EQ19" s="544"/>
      <c r="ER19" s="544"/>
      <c r="ES19" s="544"/>
      <c r="ET19" s="544"/>
      <c r="EU19" s="544"/>
      <c r="EV19" s="544"/>
      <c r="EW19" s="544"/>
      <c r="EX19" s="544"/>
      <c r="EY19" s="544"/>
      <c r="EZ19" s="544"/>
      <c r="FA19" s="544"/>
      <c r="FB19" s="544"/>
      <c r="FC19" s="544"/>
      <c r="FD19" s="544"/>
      <c r="FE19" s="544"/>
      <c r="FF19" s="544"/>
      <c r="FG19" s="544"/>
      <c r="FH19" s="544"/>
      <c r="FI19" s="544"/>
      <c r="FJ19" s="544"/>
      <c r="FK19" s="544"/>
      <c r="FL19" s="544"/>
      <c r="FM19" s="544"/>
      <c r="FN19" s="544"/>
      <c r="FO19" s="544"/>
      <c r="FP19" s="544"/>
      <c r="FQ19" s="544"/>
      <c r="FR19" s="544"/>
      <c r="FS19" s="544"/>
      <c r="FT19" s="544"/>
      <c r="FU19" s="544"/>
      <c r="FV19" s="544"/>
      <c r="FW19" s="544"/>
      <c r="FX19" s="544"/>
      <c r="FY19" s="544"/>
      <c r="FZ19" s="544"/>
      <c r="GA19" s="544"/>
      <c r="GB19" s="544"/>
      <c r="GC19" s="544"/>
      <c r="GD19" s="544"/>
      <c r="GE19" s="544"/>
      <c r="GF19" s="544"/>
      <c r="GG19" s="544"/>
      <c r="GH19" s="544"/>
      <c r="GI19" s="544"/>
      <c r="GJ19" s="544"/>
      <c r="GK19" s="544"/>
      <c r="GL19" s="544"/>
      <c r="GM19" s="544"/>
      <c r="GN19" s="544"/>
      <c r="GO19" s="544"/>
      <c r="GP19" s="544"/>
      <c r="GQ19" s="544"/>
      <c r="GR19" s="544"/>
      <c r="GS19" s="544"/>
      <c r="GT19" s="544"/>
      <c r="GU19" s="544"/>
      <c r="GV19" s="544"/>
      <c r="GW19" s="544"/>
      <c r="GX19" s="544"/>
      <c r="GY19" s="544"/>
      <c r="GZ19" s="544"/>
      <c r="HA19" s="544"/>
      <c r="HB19" s="544"/>
      <c r="HC19" s="544"/>
      <c r="HD19" s="544"/>
      <c r="HE19" s="544"/>
      <c r="HF19" s="544"/>
      <c r="HG19" s="544"/>
      <c r="HH19" s="544"/>
      <c r="HI19" s="544"/>
      <c r="HJ19" s="544"/>
      <c r="HK19" s="544"/>
      <c r="HL19" s="544"/>
      <c r="HM19" s="544"/>
      <c r="HN19" s="544"/>
      <c r="HO19" s="544"/>
      <c r="HP19" s="544"/>
      <c r="HQ19" s="544"/>
      <c r="HR19" s="544"/>
      <c r="HS19" s="544"/>
      <c r="HT19" s="544"/>
      <c r="HU19" s="544"/>
      <c r="HV19" s="544"/>
      <c r="HW19" s="544"/>
      <c r="HX19" s="544"/>
      <c r="HY19" s="544"/>
      <c r="HZ19" s="544"/>
      <c r="IA19" s="544"/>
      <c r="IB19" s="544"/>
      <c r="IC19" s="544"/>
      <c r="ID19" s="544"/>
      <c r="IE19" s="544"/>
      <c r="IF19" s="544"/>
      <c r="IG19" s="544"/>
      <c r="IH19" s="544"/>
      <c r="II19" s="544"/>
      <c r="IJ19" s="544"/>
      <c r="IK19" s="544"/>
      <c r="IL19" s="544"/>
      <c r="IM19" s="544"/>
    </row>
    <row r="20" spans="1:19" ht="30" customHeight="1">
      <c r="A20" s="82"/>
      <c r="B20" s="179"/>
      <c r="C20" s="179"/>
      <c r="D20" s="179"/>
      <c r="E20" s="546"/>
      <c r="F20" s="179"/>
      <c r="G20" s="179"/>
      <c r="H20" s="546"/>
      <c r="I20" s="179"/>
      <c r="J20" s="179"/>
      <c r="K20" s="547"/>
      <c r="L20" s="179"/>
      <c r="M20" s="179"/>
      <c r="N20" s="493"/>
      <c r="O20" s="493"/>
      <c r="P20" s="493"/>
      <c r="Q20" s="548"/>
      <c r="R20" s="549"/>
      <c r="S20" s="81"/>
    </row>
    <row r="21" spans="1:19" ht="23.25" customHeight="1">
      <c r="A21" s="2"/>
      <c r="B21" s="179"/>
      <c r="C21" s="179"/>
      <c r="D21" s="179"/>
      <c r="E21" s="546"/>
      <c r="F21" s="179"/>
      <c r="G21" s="179"/>
      <c r="H21" s="546"/>
      <c r="I21" s="179"/>
      <c r="J21" s="179"/>
      <c r="K21" s="179"/>
      <c r="L21" s="179"/>
      <c r="M21" s="179"/>
      <c r="N21" s="493"/>
      <c r="O21" s="493"/>
      <c r="P21" s="493"/>
      <c r="Q21" s="180"/>
      <c r="R21" s="550"/>
      <c r="S21" s="81"/>
    </row>
    <row r="22" spans="2:19" ht="21.75" customHeight="1">
      <c r="B22" s="179"/>
      <c r="C22" s="179"/>
      <c r="D22" s="179"/>
      <c r="E22" s="546"/>
      <c r="F22" s="179"/>
      <c r="G22" s="179"/>
      <c r="H22" s="546"/>
      <c r="I22" s="179"/>
      <c r="J22" s="179"/>
      <c r="K22" s="179"/>
      <c r="L22" s="179"/>
      <c r="M22" s="179"/>
      <c r="N22" s="493"/>
      <c r="O22" s="493"/>
      <c r="P22" s="493"/>
      <c r="Q22" s="551"/>
      <c r="R22" s="551"/>
      <c r="S22" s="552"/>
    </row>
    <row r="23" spans="10:16" ht="21.75" customHeight="1">
      <c r="J23" s="2"/>
      <c r="K23" s="2"/>
      <c r="L23" s="2"/>
      <c r="M23" s="2"/>
      <c r="N23" s="2"/>
      <c r="O23" s="2"/>
      <c r="P23" s="2"/>
    </row>
    <row r="24" spans="10:16" ht="18.75" customHeight="1">
      <c r="J24" s="2"/>
      <c r="K24" s="2"/>
      <c r="L24" s="2"/>
      <c r="M24" s="2"/>
      <c r="N24" s="2"/>
      <c r="O24" s="2"/>
      <c r="P24" s="2"/>
    </row>
    <row r="25" spans="10:16" ht="17.25" customHeight="1">
      <c r="J25" s="2"/>
      <c r="K25" s="2"/>
      <c r="L25" s="2"/>
      <c r="M25" s="2"/>
      <c r="N25" s="2"/>
      <c r="O25" s="2"/>
      <c r="P25" s="2"/>
    </row>
    <row r="26" spans="10:16" ht="19.5" customHeight="1">
      <c r="J26" s="2"/>
      <c r="K26" s="2"/>
      <c r="L26" s="2"/>
      <c r="M26" s="2"/>
      <c r="N26" s="2"/>
      <c r="O26" s="2"/>
      <c r="P26" s="2"/>
    </row>
    <row r="27" spans="10:16" ht="21" customHeight="1">
      <c r="J27" s="2"/>
      <c r="K27" s="2"/>
      <c r="L27" s="2"/>
      <c r="M27" s="2"/>
      <c r="N27" s="2"/>
      <c r="O27" s="2"/>
      <c r="P27" s="2"/>
    </row>
  </sheetData>
  <sheetProtection/>
  <mergeCells count="29">
    <mergeCell ref="R5:R6"/>
    <mergeCell ref="S5:S6"/>
    <mergeCell ref="A19:B19"/>
    <mergeCell ref="L5:L6"/>
    <mergeCell ref="M5:M6"/>
    <mergeCell ref="N5:N6"/>
    <mergeCell ref="O5:O6"/>
    <mergeCell ref="P5:P6"/>
    <mergeCell ref="Q5:Q6"/>
    <mergeCell ref="Q4:S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S1"/>
    <mergeCell ref="A2:S2"/>
    <mergeCell ref="A3:S3"/>
    <mergeCell ref="A4:A6"/>
    <mergeCell ref="B4:B6"/>
    <mergeCell ref="C4:D4"/>
    <mergeCell ref="E4:G4"/>
    <mergeCell ref="H4:J4"/>
    <mergeCell ref="K4:M4"/>
    <mergeCell ref="N4:P4"/>
  </mergeCells>
  <printOptions/>
  <pageMargins left="0.39" right="0.41" top="0.52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F20"/>
  <sheetViews>
    <sheetView zoomScalePageLayoutView="0" workbookViewId="0" topLeftCell="A1">
      <selection activeCell="X24" sqref="X24"/>
    </sheetView>
  </sheetViews>
  <sheetFormatPr defaultColWidth="9.140625" defaultRowHeight="15"/>
  <cols>
    <col min="1" max="1" width="3.140625" style="1" customWidth="1"/>
    <col min="2" max="2" width="14.8515625" style="37" customWidth="1"/>
    <col min="3" max="3" width="5.421875" style="37" customWidth="1"/>
    <col min="4" max="4" width="5.140625" style="37" customWidth="1"/>
    <col min="5" max="5" width="6.140625" style="37" customWidth="1"/>
    <col min="6" max="6" width="7.421875" style="1" customWidth="1"/>
    <col min="7" max="7" width="6.421875" style="1" customWidth="1"/>
    <col min="8" max="8" width="7.140625" style="1" customWidth="1"/>
    <col min="9" max="9" width="8.28125" style="1" customWidth="1"/>
    <col min="10" max="10" width="7.7109375" style="1" customWidth="1"/>
    <col min="11" max="11" width="3.8515625" style="1" customWidth="1"/>
    <col min="12" max="12" width="7.57421875" style="1" customWidth="1"/>
    <col min="13" max="13" width="4.57421875" style="1" customWidth="1"/>
    <col min="14" max="14" width="6.57421875" style="1" customWidth="1"/>
    <col min="15" max="15" width="5.140625" style="1" customWidth="1"/>
    <col min="16" max="16" width="7.00390625" style="1" customWidth="1"/>
    <col min="17" max="17" width="5.57421875" style="1" customWidth="1"/>
    <col min="18" max="18" width="4.140625" style="1" customWidth="1"/>
    <col min="19" max="19" width="5.140625" style="1" customWidth="1"/>
    <col min="20" max="20" width="4.140625" style="1" customWidth="1"/>
    <col min="21" max="21" width="4.28125" style="1" customWidth="1"/>
    <col min="22" max="22" width="4.00390625" style="1" customWidth="1"/>
    <col min="23" max="23" width="4.8515625" style="1" customWidth="1"/>
    <col min="24" max="24" width="9.00390625" style="1" customWidth="1"/>
    <col min="25" max="25" width="10.57421875" style="1" customWidth="1"/>
    <col min="26" max="29" width="9.140625" style="1" customWidth="1"/>
    <col min="30" max="188" width="9.140625" style="2" customWidth="1"/>
    <col min="189" max="16384" width="9.140625" style="1" customWidth="1"/>
  </cols>
  <sheetData>
    <row r="1" spans="1:25" ht="17.25">
      <c r="A1" s="924" t="s">
        <v>0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</row>
    <row r="2" spans="1:188" s="3" customFormat="1" ht="33.75" customHeight="1">
      <c r="A2" s="925" t="s">
        <v>1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</row>
    <row r="3" spans="1:25" ht="8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5"/>
      <c r="U3" s="5"/>
      <c r="V3" s="5"/>
      <c r="W3" s="5"/>
      <c r="X3" s="5"/>
      <c r="Y3" s="5"/>
    </row>
    <row r="4" spans="1:25" ht="18" thickBot="1">
      <c r="A4" s="925" t="s">
        <v>626</v>
      </c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5"/>
      <c r="X4" s="925"/>
      <c r="Y4" s="925"/>
    </row>
    <row r="5" spans="1:188" s="3" customFormat="1" ht="40.5" customHeight="1">
      <c r="A5" s="926" t="s">
        <v>2</v>
      </c>
      <c r="B5" s="929" t="s">
        <v>3</v>
      </c>
      <c r="C5" s="929" t="s">
        <v>4</v>
      </c>
      <c r="D5" s="930" t="s">
        <v>5</v>
      </c>
      <c r="E5" s="930"/>
      <c r="F5" s="961" t="s">
        <v>6</v>
      </c>
      <c r="G5" s="961"/>
      <c r="H5" s="961"/>
      <c r="I5" s="961"/>
      <c r="J5" s="962" t="s">
        <v>7</v>
      </c>
      <c r="K5" s="962"/>
      <c r="L5" s="962"/>
      <c r="M5" s="962"/>
      <c r="N5" s="962"/>
      <c r="O5" s="962"/>
      <c r="P5" s="962"/>
      <c r="Q5" s="932" t="s">
        <v>8</v>
      </c>
      <c r="R5" s="932"/>
      <c r="S5" s="932"/>
      <c r="T5" s="932"/>
      <c r="U5" s="932"/>
      <c r="V5" s="932"/>
      <c r="W5" s="932"/>
      <c r="X5" s="921" t="s">
        <v>9</v>
      </c>
      <c r="Y5" s="92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</row>
    <row r="6" spans="1:188" s="3" customFormat="1" ht="27" customHeight="1">
      <c r="A6" s="927"/>
      <c r="B6" s="912"/>
      <c r="C6" s="912"/>
      <c r="D6" s="931"/>
      <c r="E6" s="931"/>
      <c r="F6" s="960" t="s">
        <v>10</v>
      </c>
      <c r="G6" s="960" t="s">
        <v>11</v>
      </c>
      <c r="H6" s="960" t="s">
        <v>12</v>
      </c>
      <c r="I6" s="960" t="s">
        <v>13</v>
      </c>
      <c r="J6" s="912" t="s">
        <v>10</v>
      </c>
      <c r="K6" s="912"/>
      <c r="L6" s="912" t="s">
        <v>11</v>
      </c>
      <c r="M6" s="912"/>
      <c r="N6" s="912" t="s">
        <v>12</v>
      </c>
      <c r="O6" s="912"/>
      <c r="P6" s="912" t="s">
        <v>13</v>
      </c>
      <c r="Q6" s="912" t="s">
        <v>10</v>
      </c>
      <c r="R6" s="912"/>
      <c r="S6" s="912" t="s">
        <v>11</v>
      </c>
      <c r="T6" s="912"/>
      <c r="U6" s="913" t="s">
        <v>12</v>
      </c>
      <c r="V6" s="913"/>
      <c r="W6" s="913" t="s">
        <v>13</v>
      </c>
      <c r="X6" s="915" t="s">
        <v>14</v>
      </c>
      <c r="Y6" s="917" t="s">
        <v>15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</row>
    <row r="7" spans="1:188" s="3" customFormat="1" ht="32.25" customHeight="1">
      <c r="A7" s="927"/>
      <c r="B7" s="912"/>
      <c r="C7" s="912"/>
      <c r="D7" s="8" t="s">
        <v>16</v>
      </c>
      <c r="E7" s="9" t="s">
        <v>17</v>
      </c>
      <c r="F7" s="960"/>
      <c r="G7" s="960"/>
      <c r="H7" s="960"/>
      <c r="I7" s="960"/>
      <c r="J7" s="8" t="s">
        <v>16</v>
      </c>
      <c r="K7" s="10" t="s">
        <v>17</v>
      </c>
      <c r="L7" s="8" t="s">
        <v>16</v>
      </c>
      <c r="M7" s="9" t="s">
        <v>17</v>
      </c>
      <c r="N7" s="8" t="s">
        <v>16</v>
      </c>
      <c r="O7" s="10" t="s">
        <v>17</v>
      </c>
      <c r="P7" s="912"/>
      <c r="Q7" s="8" t="s">
        <v>16</v>
      </c>
      <c r="R7" s="9" t="s">
        <v>17</v>
      </c>
      <c r="S7" s="8" t="s">
        <v>16</v>
      </c>
      <c r="T7" s="10" t="s">
        <v>17</v>
      </c>
      <c r="U7" s="8" t="s">
        <v>16</v>
      </c>
      <c r="V7" s="10" t="s">
        <v>17</v>
      </c>
      <c r="W7" s="913"/>
      <c r="X7" s="915"/>
      <c r="Y7" s="917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</row>
    <row r="8" spans="1:188" s="901" customFormat="1" ht="13.5">
      <c r="A8" s="896">
        <v>1</v>
      </c>
      <c r="B8" s="897">
        <v>2</v>
      </c>
      <c r="C8" s="897">
        <v>3</v>
      </c>
      <c r="D8" s="897">
        <v>4</v>
      </c>
      <c r="E8" s="898">
        <v>5</v>
      </c>
      <c r="F8" s="897">
        <v>6</v>
      </c>
      <c r="G8" s="897">
        <v>7</v>
      </c>
      <c r="H8" s="897">
        <v>8</v>
      </c>
      <c r="I8" s="897">
        <v>9</v>
      </c>
      <c r="J8" s="897">
        <v>10</v>
      </c>
      <c r="K8" s="898">
        <v>11</v>
      </c>
      <c r="L8" s="897">
        <v>12</v>
      </c>
      <c r="M8" s="898">
        <v>13</v>
      </c>
      <c r="N8" s="897">
        <v>14</v>
      </c>
      <c r="O8" s="898">
        <v>15</v>
      </c>
      <c r="P8" s="897">
        <v>16</v>
      </c>
      <c r="Q8" s="897">
        <v>17</v>
      </c>
      <c r="R8" s="898">
        <v>18</v>
      </c>
      <c r="S8" s="897">
        <v>19</v>
      </c>
      <c r="T8" s="898">
        <v>20</v>
      </c>
      <c r="U8" s="897">
        <v>21</v>
      </c>
      <c r="V8" s="898">
        <v>22</v>
      </c>
      <c r="W8" s="897">
        <v>23</v>
      </c>
      <c r="X8" s="898">
        <v>24</v>
      </c>
      <c r="Y8" s="899">
        <v>25</v>
      </c>
      <c r="Z8" s="900"/>
      <c r="AA8" s="900"/>
      <c r="AB8" s="900"/>
      <c r="AC8" s="900"/>
      <c r="AD8" s="900"/>
      <c r="AE8" s="900"/>
      <c r="AF8" s="900"/>
      <c r="AG8" s="900"/>
      <c r="AH8" s="900"/>
      <c r="AI8" s="900"/>
      <c r="AJ8" s="900"/>
      <c r="AK8" s="900"/>
      <c r="AL8" s="900"/>
      <c r="AM8" s="900"/>
      <c r="AN8" s="900"/>
      <c r="AO8" s="900"/>
      <c r="AP8" s="900"/>
      <c r="AQ8" s="900"/>
      <c r="AR8" s="900"/>
      <c r="AS8" s="900"/>
      <c r="AT8" s="900"/>
      <c r="AU8" s="900"/>
      <c r="AV8" s="900"/>
      <c r="AW8" s="900"/>
      <c r="AX8" s="900"/>
      <c r="AY8" s="900"/>
      <c r="AZ8" s="900"/>
      <c r="BA8" s="900"/>
      <c r="BB8" s="900"/>
      <c r="BC8" s="900"/>
      <c r="BD8" s="900"/>
      <c r="BE8" s="900"/>
      <c r="BF8" s="900"/>
      <c r="BG8" s="900"/>
      <c r="BH8" s="900"/>
      <c r="BI8" s="900"/>
      <c r="BJ8" s="900"/>
      <c r="BK8" s="900"/>
      <c r="BL8" s="900"/>
      <c r="BM8" s="900"/>
      <c r="BN8" s="900"/>
      <c r="BO8" s="900"/>
      <c r="BP8" s="900"/>
      <c r="BQ8" s="900"/>
      <c r="BR8" s="900"/>
      <c r="BS8" s="900"/>
      <c r="BT8" s="900"/>
      <c r="BU8" s="900"/>
      <c r="BV8" s="900"/>
      <c r="BW8" s="900"/>
      <c r="BX8" s="900"/>
      <c r="BY8" s="900"/>
      <c r="BZ8" s="900"/>
      <c r="CA8" s="900"/>
      <c r="CB8" s="900"/>
      <c r="CC8" s="900"/>
      <c r="CD8" s="900"/>
      <c r="CE8" s="900"/>
      <c r="CF8" s="900"/>
      <c r="CG8" s="900"/>
      <c r="CH8" s="900"/>
      <c r="CI8" s="900"/>
      <c r="CJ8" s="900"/>
      <c r="CK8" s="900"/>
      <c r="CL8" s="900"/>
      <c r="CM8" s="900"/>
      <c r="CN8" s="900"/>
      <c r="CO8" s="900"/>
      <c r="CP8" s="900"/>
      <c r="CQ8" s="900"/>
      <c r="CR8" s="900"/>
      <c r="CS8" s="900"/>
      <c r="CT8" s="900"/>
      <c r="CU8" s="900"/>
      <c r="CV8" s="900"/>
      <c r="CW8" s="900"/>
      <c r="CX8" s="900"/>
      <c r="CY8" s="900"/>
      <c r="CZ8" s="900"/>
      <c r="DA8" s="900"/>
      <c r="DB8" s="900"/>
      <c r="DC8" s="900"/>
      <c r="DD8" s="900"/>
      <c r="DE8" s="900"/>
      <c r="DF8" s="900"/>
      <c r="DG8" s="900"/>
      <c r="DH8" s="900"/>
      <c r="DI8" s="900"/>
      <c r="DJ8" s="900"/>
      <c r="DK8" s="900"/>
      <c r="DL8" s="900"/>
      <c r="DM8" s="900"/>
      <c r="DN8" s="900"/>
      <c r="DO8" s="900"/>
      <c r="DP8" s="900"/>
      <c r="DQ8" s="900"/>
      <c r="DR8" s="900"/>
      <c r="DS8" s="900"/>
      <c r="DT8" s="900"/>
      <c r="DU8" s="900"/>
      <c r="DV8" s="900"/>
      <c r="DW8" s="900"/>
      <c r="DX8" s="900"/>
      <c r="DY8" s="900"/>
      <c r="DZ8" s="900"/>
      <c r="EA8" s="900"/>
      <c r="EB8" s="900"/>
      <c r="EC8" s="900"/>
      <c r="ED8" s="900"/>
      <c r="EE8" s="900"/>
      <c r="EF8" s="900"/>
      <c r="EG8" s="900"/>
      <c r="EH8" s="900"/>
      <c r="EI8" s="900"/>
      <c r="EJ8" s="900"/>
      <c r="EK8" s="900"/>
      <c r="EL8" s="900"/>
      <c r="EM8" s="900"/>
      <c r="EN8" s="900"/>
      <c r="EO8" s="900"/>
      <c r="EP8" s="900"/>
      <c r="EQ8" s="900"/>
      <c r="ER8" s="900"/>
      <c r="ES8" s="900"/>
      <c r="ET8" s="900"/>
      <c r="EU8" s="900"/>
      <c r="EV8" s="900"/>
      <c r="EW8" s="900"/>
      <c r="EX8" s="900"/>
      <c r="EY8" s="900"/>
      <c r="EZ8" s="900"/>
      <c r="FA8" s="900"/>
      <c r="FB8" s="900"/>
      <c r="FC8" s="900"/>
      <c r="FD8" s="900"/>
      <c r="FE8" s="900"/>
      <c r="FF8" s="900"/>
      <c r="FG8" s="900"/>
      <c r="FH8" s="900"/>
      <c r="FI8" s="900"/>
      <c r="FJ8" s="900"/>
      <c r="FK8" s="900"/>
      <c r="FL8" s="900"/>
      <c r="FM8" s="900"/>
      <c r="FN8" s="900"/>
      <c r="FO8" s="900"/>
      <c r="FP8" s="900"/>
      <c r="FQ8" s="900"/>
      <c r="FR8" s="900"/>
      <c r="FS8" s="900"/>
      <c r="FT8" s="900"/>
      <c r="FU8" s="900"/>
      <c r="FV8" s="900"/>
      <c r="FW8" s="900"/>
      <c r="FX8" s="900"/>
      <c r="FY8" s="900"/>
      <c r="FZ8" s="900"/>
      <c r="GA8" s="900"/>
      <c r="GB8" s="900"/>
      <c r="GC8" s="900"/>
      <c r="GD8" s="900"/>
      <c r="GE8" s="900"/>
      <c r="GF8" s="900"/>
    </row>
    <row r="9" spans="1:26" s="4" customFormat="1" ht="30" customHeight="1">
      <c r="A9" s="11">
        <v>1</v>
      </c>
      <c r="B9" s="17" t="s">
        <v>18</v>
      </c>
      <c r="C9" s="182">
        <v>1</v>
      </c>
      <c r="D9" s="182">
        <v>1</v>
      </c>
      <c r="E9" s="18">
        <f>D9/C9*100</f>
        <v>100</v>
      </c>
      <c r="F9" s="863">
        <v>8755</v>
      </c>
      <c r="G9" s="863">
        <v>2013</v>
      </c>
      <c r="H9" s="863">
        <v>2833</v>
      </c>
      <c r="I9" s="31">
        <v>13601</v>
      </c>
      <c r="J9" s="863">
        <v>7246</v>
      </c>
      <c r="K9" s="32">
        <v>82.76413478012564</v>
      </c>
      <c r="L9" s="863">
        <v>1822</v>
      </c>
      <c r="M9" s="18">
        <v>90.5116741182315</v>
      </c>
      <c r="N9" s="863">
        <v>2366</v>
      </c>
      <c r="O9" s="18">
        <v>83.51570773032121</v>
      </c>
      <c r="P9" s="19">
        <v>11434</v>
      </c>
      <c r="Q9" s="863">
        <v>280</v>
      </c>
      <c r="R9" s="18">
        <v>3.8642009384487994</v>
      </c>
      <c r="S9" s="863">
        <v>17</v>
      </c>
      <c r="T9" s="18">
        <v>0.9330406147091108</v>
      </c>
      <c r="U9" s="863">
        <v>8</v>
      </c>
      <c r="V9" s="18">
        <v>0.33812341504649196</v>
      </c>
      <c r="W9" s="19">
        <v>305</v>
      </c>
      <c r="X9" s="520">
        <v>1441</v>
      </c>
      <c r="Y9" s="604">
        <v>6625</v>
      </c>
      <c r="Z9" s="910"/>
    </row>
    <row r="10" spans="1:25" s="23" customFormat="1" ht="30" customHeight="1">
      <c r="A10" s="44">
        <v>2</v>
      </c>
      <c r="B10" s="45" t="s">
        <v>19</v>
      </c>
      <c r="C10" s="38">
        <v>72</v>
      </c>
      <c r="D10" s="38">
        <v>51</v>
      </c>
      <c r="E10" s="18">
        <v>70.83333333333334</v>
      </c>
      <c r="F10" s="38">
        <v>515</v>
      </c>
      <c r="G10" s="38">
        <v>86</v>
      </c>
      <c r="H10" s="38">
        <v>105</v>
      </c>
      <c r="I10" s="31">
        <v>706</v>
      </c>
      <c r="J10" s="38">
        <v>511</v>
      </c>
      <c r="K10" s="32">
        <v>99.22330097087378</v>
      </c>
      <c r="L10" s="39">
        <v>86</v>
      </c>
      <c r="M10" s="18">
        <v>100</v>
      </c>
      <c r="N10" s="40">
        <v>105</v>
      </c>
      <c r="O10" s="18">
        <v>100</v>
      </c>
      <c r="P10" s="19">
        <v>702</v>
      </c>
      <c r="Q10" s="38">
        <v>0</v>
      </c>
      <c r="R10" s="18">
        <v>0</v>
      </c>
      <c r="S10" s="38">
        <v>0</v>
      </c>
      <c r="T10" s="18">
        <v>0</v>
      </c>
      <c r="U10" s="38">
        <v>0</v>
      </c>
      <c r="V10" s="18">
        <v>0</v>
      </c>
      <c r="W10" s="19">
        <v>0</v>
      </c>
      <c r="X10" s="520">
        <v>0</v>
      </c>
      <c r="Y10" s="22">
        <v>0</v>
      </c>
    </row>
    <row r="11" spans="1:188" s="27" customFormat="1" ht="30" customHeight="1">
      <c r="A11" s="24">
        <v>3</v>
      </c>
      <c r="B11" s="25" t="s">
        <v>20</v>
      </c>
      <c r="C11" s="31">
        <v>95</v>
      </c>
      <c r="D11" s="31">
        <v>14</v>
      </c>
      <c r="E11" s="18">
        <v>14.736842105263156</v>
      </c>
      <c r="F11" s="31">
        <v>1014</v>
      </c>
      <c r="G11" s="31">
        <v>86</v>
      </c>
      <c r="H11" s="31">
        <v>142</v>
      </c>
      <c r="I11" s="31">
        <v>1242</v>
      </c>
      <c r="J11" s="31">
        <v>52</v>
      </c>
      <c r="K11" s="32">
        <v>5.128205128205128</v>
      </c>
      <c r="L11" s="488">
        <v>4</v>
      </c>
      <c r="M11" s="18">
        <v>4.651162790697675</v>
      </c>
      <c r="N11" s="19">
        <v>1</v>
      </c>
      <c r="O11" s="18">
        <v>0.7042253521126761</v>
      </c>
      <c r="P11" s="19">
        <v>57</v>
      </c>
      <c r="Q11" s="31">
        <v>0</v>
      </c>
      <c r="R11" s="18">
        <v>0</v>
      </c>
      <c r="S11" s="495">
        <v>0</v>
      </c>
      <c r="T11" s="18">
        <v>0</v>
      </c>
      <c r="U11" s="495">
        <v>0</v>
      </c>
      <c r="V11" s="18">
        <v>0</v>
      </c>
      <c r="W11" s="19">
        <v>0</v>
      </c>
      <c r="X11" s="520">
        <v>0</v>
      </c>
      <c r="Y11" s="604">
        <v>0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</row>
    <row r="12" spans="1:188" s="29" customFormat="1" ht="30" customHeight="1">
      <c r="A12" s="20">
        <v>4</v>
      </c>
      <c r="B12" s="21" t="s">
        <v>21</v>
      </c>
      <c r="C12" s="38">
        <v>97</v>
      </c>
      <c r="D12" s="38">
        <v>97</v>
      </c>
      <c r="E12" s="18">
        <v>100</v>
      </c>
      <c r="F12" s="909">
        <v>1073</v>
      </c>
      <c r="G12" s="909">
        <v>153</v>
      </c>
      <c r="H12" s="909">
        <v>192</v>
      </c>
      <c r="I12" s="31">
        <v>1418</v>
      </c>
      <c r="J12" s="237">
        <v>724</v>
      </c>
      <c r="K12" s="32">
        <v>67.47437092264678</v>
      </c>
      <c r="L12" s="39">
        <v>127</v>
      </c>
      <c r="M12" s="18">
        <v>83.00653594771242</v>
      </c>
      <c r="N12" s="40">
        <v>61</v>
      </c>
      <c r="O12" s="18">
        <v>31.770833333333332</v>
      </c>
      <c r="P12" s="19">
        <v>912</v>
      </c>
      <c r="Q12" s="38">
        <v>5</v>
      </c>
      <c r="R12" s="18">
        <v>0.6906077348066298</v>
      </c>
      <c r="S12" s="38">
        <v>2</v>
      </c>
      <c r="T12" s="18">
        <v>1.574803149606299</v>
      </c>
      <c r="U12" s="38">
        <v>0</v>
      </c>
      <c r="V12" s="18">
        <v>0</v>
      </c>
      <c r="W12" s="19">
        <v>7</v>
      </c>
      <c r="X12" s="520">
        <v>0</v>
      </c>
      <c r="Y12" s="604">
        <v>0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</row>
    <row r="13" spans="1:29" ht="30" customHeight="1">
      <c r="A13" s="30">
        <v>5</v>
      </c>
      <c r="B13" s="25" t="s">
        <v>22</v>
      </c>
      <c r="C13" s="31">
        <v>57</v>
      </c>
      <c r="D13" s="31">
        <v>44</v>
      </c>
      <c r="E13" s="18">
        <v>77.19298245614034</v>
      </c>
      <c r="F13" s="908">
        <v>629</v>
      </c>
      <c r="G13" s="908">
        <v>42</v>
      </c>
      <c r="H13" s="908">
        <v>35</v>
      </c>
      <c r="I13" s="31">
        <v>706</v>
      </c>
      <c r="J13" s="908">
        <v>216</v>
      </c>
      <c r="K13" s="32">
        <v>34.34022257551669</v>
      </c>
      <c r="L13" s="488">
        <v>3</v>
      </c>
      <c r="M13" s="18">
        <v>7.142857142857142</v>
      </c>
      <c r="N13" s="31">
        <v>3</v>
      </c>
      <c r="O13" s="18">
        <v>8.571428571428571</v>
      </c>
      <c r="P13" s="19">
        <v>222</v>
      </c>
      <c r="Q13" s="31">
        <v>1</v>
      </c>
      <c r="R13" s="18">
        <v>0.4629629629629629</v>
      </c>
      <c r="S13" s="31">
        <v>0</v>
      </c>
      <c r="T13" s="18">
        <v>0</v>
      </c>
      <c r="U13" s="31">
        <v>0</v>
      </c>
      <c r="V13" s="18">
        <v>0</v>
      </c>
      <c r="W13" s="19">
        <v>1</v>
      </c>
      <c r="X13" s="891">
        <v>10</v>
      </c>
      <c r="Y13" s="890">
        <v>10</v>
      </c>
      <c r="Z13" s="2"/>
      <c r="AA13" s="2"/>
      <c r="AB13" s="2"/>
      <c r="AC13" s="2"/>
    </row>
    <row r="14" spans="1:188" s="33" customFormat="1" ht="30" customHeight="1">
      <c r="A14" s="20">
        <v>6</v>
      </c>
      <c r="B14" s="17" t="s">
        <v>23</v>
      </c>
      <c r="C14" s="41">
        <v>56</v>
      </c>
      <c r="D14" s="41">
        <v>27</v>
      </c>
      <c r="E14" s="18">
        <v>48.214285714285715</v>
      </c>
      <c r="F14" s="41">
        <v>1756</v>
      </c>
      <c r="G14" s="41">
        <v>115</v>
      </c>
      <c r="H14" s="41">
        <v>157</v>
      </c>
      <c r="I14" s="31">
        <v>2028</v>
      </c>
      <c r="J14" s="41">
        <v>225</v>
      </c>
      <c r="K14" s="32">
        <v>12.813211845102506</v>
      </c>
      <c r="L14" s="40">
        <v>16</v>
      </c>
      <c r="M14" s="18">
        <v>13.91304347826087</v>
      </c>
      <c r="N14" s="465">
        <v>23</v>
      </c>
      <c r="O14" s="18">
        <v>14.64968152866242</v>
      </c>
      <c r="P14" s="19">
        <v>261</v>
      </c>
      <c r="Q14" s="465">
        <v>17</v>
      </c>
      <c r="R14" s="18">
        <v>7.555555555555555</v>
      </c>
      <c r="S14" s="38">
        <v>0</v>
      </c>
      <c r="T14" s="18">
        <v>0</v>
      </c>
      <c r="U14" s="38">
        <v>0</v>
      </c>
      <c r="V14" s="18">
        <v>0</v>
      </c>
      <c r="W14" s="19">
        <v>17</v>
      </c>
      <c r="X14" s="520">
        <v>0</v>
      </c>
      <c r="Y14" s="604">
        <v>0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</row>
    <row r="15" spans="1:29" ht="30" customHeight="1">
      <c r="A15" s="44">
        <v>7</v>
      </c>
      <c r="B15" s="46" t="s">
        <v>24</v>
      </c>
      <c r="C15" s="41">
        <v>42</v>
      </c>
      <c r="D15" s="41">
        <v>32</v>
      </c>
      <c r="E15" s="18">
        <v>76.19047619047619</v>
      </c>
      <c r="F15" s="38">
        <v>1899</v>
      </c>
      <c r="G15" s="38">
        <v>313</v>
      </c>
      <c r="H15" s="38">
        <v>415</v>
      </c>
      <c r="I15" s="31">
        <v>2627</v>
      </c>
      <c r="J15" s="38">
        <v>492</v>
      </c>
      <c r="K15" s="32">
        <v>25.908372827804104</v>
      </c>
      <c r="L15" s="39">
        <v>111</v>
      </c>
      <c r="M15" s="18">
        <v>35.46325878594249</v>
      </c>
      <c r="N15" s="38">
        <v>55</v>
      </c>
      <c r="O15" s="18">
        <v>13.253012048192772</v>
      </c>
      <c r="P15" s="19">
        <v>658</v>
      </c>
      <c r="Q15" s="38">
        <v>25</v>
      </c>
      <c r="R15" s="18">
        <v>5.08130081300813</v>
      </c>
      <c r="S15" s="38">
        <v>32</v>
      </c>
      <c r="T15" s="18">
        <v>28.82882882882883</v>
      </c>
      <c r="U15" s="38">
        <v>0</v>
      </c>
      <c r="V15" s="18">
        <v>0</v>
      </c>
      <c r="W15" s="19">
        <v>57</v>
      </c>
      <c r="X15" s="520">
        <v>0</v>
      </c>
      <c r="Y15" s="604">
        <v>0</v>
      </c>
      <c r="Z15" s="2"/>
      <c r="AA15" s="2"/>
      <c r="AB15" s="2"/>
      <c r="AC15" s="2"/>
    </row>
    <row r="16" spans="1:25" ht="30" customHeight="1">
      <c r="A16" s="20">
        <v>8</v>
      </c>
      <c r="B16" s="25" t="s">
        <v>25</v>
      </c>
      <c r="C16" s="31">
        <v>42</v>
      </c>
      <c r="D16" s="31">
        <v>31</v>
      </c>
      <c r="E16" s="18">
        <v>73.80952380952381</v>
      </c>
      <c r="F16" s="31">
        <v>905</v>
      </c>
      <c r="G16" s="31">
        <v>97</v>
      </c>
      <c r="H16" s="31">
        <v>119</v>
      </c>
      <c r="I16" s="31">
        <v>1121</v>
      </c>
      <c r="J16" s="31">
        <v>288</v>
      </c>
      <c r="K16" s="32">
        <v>31.8232044198895</v>
      </c>
      <c r="L16" s="488">
        <v>27</v>
      </c>
      <c r="M16" s="18">
        <v>27.835051546391753</v>
      </c>
      <c r="N16" s="31">
        <v>25</v>
      </c>
      <c r="O16" s="18">
        <v>21.008403361344538</v>
      </c>
      <c r="P16" s="19">
        <v>340</v>
      </c>
      <c r="Q16" s="31">
        <v>7</v>
      </c>
      <c r="R16" s="18">
        <v>2.430555555555556</v>
      </c>
      <c r="S16" s="31">
        <v>4</v>
      </c>
      <c r="T16" s="18">
        <v>14.814814814814813</v>
      </c>
      <c r="U16" s="31">
        <v>0</v>
      </c>
      <c r="V16" s="18">
        <v>0</v>
      </c>
      <c r="W16" s="19">
        <v>11</v>
      </c>
      <c r="X16" s="520">
        <v>3</v>
      </c>
      <c r="Y16" s="22">
        <v>213</v>
      </c>
    </row>
    <row r="17" spans="1:25" ht="30" customHeight="1">
      <c r="A17" s="30">
        <v>9</v>
      </c>
      <c r="B17" s="34" t="s">
        <v>26</v>
      </c>
      <c r="C17" s="31">
        <v>8</v>
      </c>
      <c r="D17" s="491">
        <v>8</v>
      </c>
      <c r="E17" s="18">
        <v>100</v>
      </c>
      <c r="F17" s="38">
        <v>990</v>
      </c>
      <c r="G17" s="38">
        <v>149</v>
      </c>
      <c r="H17" s="38">
        <v>145</v>
      </c>
      <c r="I17" s="31">
        <v>1284</v>
      </c>
      <c r="J17" s="39">
        <v>319</v>
      </c>
      <c r="K17" s="32">
        <v>32.22222222222222</v>
      </c>
      <c r="L17" s="39">
        <v>79</v>
      </c>
      <c r="M17" s="18">
        <v>53.02013422818792</v>
      </c>
      <c r="N17" s="492">
        <v>30</v>
      </c>
      <c r="O17" s="18">
        <v>20.689655172413794</v>
      </c>
      <c r="P17" s="19">
        <v>428</v>
      </c>
      <c r="Q17" s="38">
        <v>12</v>
      </c>
      <c r="R17" s="18">
        <v>3.761755485893417</v>
      </c>
      <c r="S17" s="38">
        <v>6</v>
      </c>
      <c r="T17" s="18">
        <v>7.59493670886076</v>
      </c>
      <c r="U17" s="491">
        <v>1</v>
      </c>
      <c r="V17" s="18">
        <v>3.3333333333333335</v>
      </c>
      <c r="W17" s="19">
        <v>19</v>
      </c>
      <c r="X17" s="520">
        <v>0</v>
      </c>
      <c r="Y17" s="604">
        <v>0</v>
      </c>
    </row>
    <row r="18" spans="1:25" ht="30" customHeight="1">
      <c r="A18" s="24">
        <v>10</v>
      </c>
      <c r="B18" s="21" t="s">
        <v>27</v>
      </c>
      <c r="C18" s="38">
        <v>8</v>
      </c>
      <c r="D18" s="38">
        <v>8</v>
      </c>
      <c r="E18" s="18">
        <v>100</v>
      </c>
      <c r="F18" s="38">
        <v>436</v>
      </c>
      <c r="G18" s="38">
        <v>68</v>
      </c>
      <c r="H18" s="38">
        <v>48</v>
      </c>
      <c r="I18" s="31">
        <v>552</v>
      </c>
      <c r="J18" s="38">
        <v>322</v>
      </c>
      <c r="K18" s="32">
        <v>73.85321100917432</v>
      </c>
      <c r="L18" s="39">
        <v>58</v>
      </c>
      <c r="M18" s="18">
        <v>85.29411764705883</v>
      </c>
      <c r="N18" s="38">
        <v>39</v>
      </c>
      <c r="O18" s="18">
        <v>81.25</v>
      </c>
      <c r="P18" s="19">
        <v>419</v>
      </c>
      <c r="Q18" s="38">
        <v>2</v>
      </c>
      <c r="R18" s="18">
        <v>0.6211180124223602</v>
      </c>
      <c r="S18" s="38">
        <v>0</v>
      </c>
      <c r="T18" s="18">
        <v>0</v>
      </c>
      <c r="U18" s="38">
        <v>0</v>
      </c>
      <c r="V18" s="18">
        <v>0</v>
      </c>
      <c r="W18" s="19">
        <v>2</v>
      </c>
      <c r="X18" s="520">
        <v>60</v>
      </c>
      <c r="Y18" s="604">
        <v>60</v>
      </c>
    </row>
    <row r="19" spans="1:25" ht="30" customHeight="1">
      <c r="A19" s="30">
        <v>11</v>
      </c>
      <c r="B19" s="34" t="s">
        <v>28</v>
      </c>
      <c r="C19" s="31">
        <v>24</v>
      </c>
      <c r="D19" s="353">
        <v>24</v>
      </c>
      <c r="E19" s="18">
        <v>100</v>
      </c>
      <c r="F19" s="353">
        <v>834</v>
      </c>
      <c r="G19" s="353">
        <v>104</v>
      </c>
      <c r="H19" s="353">
        <v>146</v>
      </c>
      <c r="I19" s="31">
        <v>1084</v>
      </c>
      <c r="J19" s="353">
        <v>406</v>
      </c>
      <c r="K19" s="32">
        <v>48.6810551558753</v>
      </c>
      <c r="L19" s="354">
        <v>84</v>
      </c>
      <c r="M19" s="18">
        <v>80.76923076923077</v>
      </c>
      <c r="N19" s="353">
        <v>81</v>
      </c>
      <c r="O19" s="18">
        <v>55.47945205479452</v>
      </c>
      <c r="P19" s="19">
        <v>571</v>
      </c>
      <c r="Q19" s="353">
        <v>17</v>
      </c>
      <c r="R19" s="18">
        <v>4.1871921182266005</v>
      </c>
      <c r="S19" s="353">
        <v>4</v>
      </c>
      <c r="T19" s="18">
        <v>4.761904761904762</v>
      </c>
      <c r="U19" s="353">
        <v>6</v>
      </c>
      <c r="V19" s="18">
        <v>7.4074074074074066</v>
      </c>
      <c r="W19" s="19">
        <f>U19+S19+Q19</f>
        <v>27</v>
      </c>
      <c r="X19" s="889">
        <v>90</v>
      </c>
      <c r="Y19" s="892">
        <v>230</v>
      </c>
    </row>
    <row r="20" spans="1:188" s="35" customFormat="1" ht="30" customHeight="1" thickBot="1">
      <c r="A20" s="958" t="s">
        <v>13</v>
      </c>
      <c r="B20" s="959"/>
      <c r="C20" s="498">
        <f>SUM(C9:C19)</f>
        <v>502</v>
      </c>
      <c r="D20" s="498">
        <f>SUM(D9:D19)</f>
        <v>337</v>
      </c>
      <c r="E20" s="499">
        <f>D20/C20*100</f>
        <v>67.13147410358566</v>
      </c>
      <c r="F20" s="498">
        <f>SUM(F9:F19)</f>
        <v>18806</v>
      </c>
      <c r="G20" s="498">
        <f>SUM(G9:G19)</f>
        <v>3226</v>
      </c>
      <c r="H20" s="498">
        <f>SUM(H9:H19)</f>
        <v>4337</v>
      </c>
      <c r="I20" s="498">
        <f>H20+G20+F20</f>
        <v>26369</v>
      </c>
      <c r="J20" s="498">
        <f>SUM(J9:J19)</f>
        <v>10801</v>
      </c>
      <c r="K20" s="501">
        <f>J20/F20*100</f>
        <v>57.4337977241306</v>
      </c>
      <c r="L20" s="501">
        <f>SUM(L9:L19)</f>
        <v>2417</v>
      </c>
      <c r="M20" s="499">
        <f>L20/G20*100</f>
        <v>74.922504649721</v>
      </c>
      <c r="N20" s="498">
        <f>SUM(N9:N19)</f>
        <v>2789</v>
      </c>
      <c r="O20" s="499">
        <f>N20/H20*100</f>
        <v>64.30712474060411</v>
      </c>
      <c r="P20" s="499">
        <f>N20+L20+J20</f>
        <v>16007</v>
      </c>
      <c r="Q20" s="498">
        <f>SUM(Q9:Q19)</f>
        <v>366</v>
      </c>
      <c r="R20" s="499">
        <f>Q20/J20*100</f>
        <v>3.388575131932228</v>
      </c>
      <c r="S20" s="498">
        <f>SUM(S9:S19)</f>
        <v>65</v>
      </c>
      <c r="T20" s="499">
        <f>S20/L20*100</f>
        <v>2.689284236657013</v>
      </c>
      <c r="U20" s="498">
        <f>SUM(U9:U19)</f>
        <v>15</v>
      </c>
      <c r="V20" s="499">
        <f>U20/N20*100</f>
        <v>0.5378271782000718</v>
      </c>
      <c r="W20" s="499">
        <f>SUM(W9:W19)</f>
        <v>446</v>
      </c>
      <c r="X20" s="893">
        <f>SUM(X9:X19)</f>
        <v>1604</v>
      </c>
      <c r="Y20" s="894">
        <f>SUM(Y9:Y19)</f>
        <v>7138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</row>
  </sheetData>
  <sheetProtection/>
  <mergeCells count="26">
    <mergeCell ref="S6:T6"/>
    <mergeCell ref="U6:V6"/>
    <mergeCell ref="W6:W7"/>
    <mergeCell ref="X6:X7"/>
    <mergeCell ref="Y6:Y7"/>
    <mergeCell ref="A20:B20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Q6:R6"/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Q5:W5"/>
  </mergeCells>
  <printOptions/>
  <pageMargins left="0.22" right="0.7" top="0.75" bottom="0.75" header="0.3" footer="0.3"/>
  <pageSetup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31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3.28125" style="1" customWidth="1"/>
    <col min="2" max="2" width="12.8515625" style="37" customWidth="1"/>
    <col min="3" max="3" width="5.140625" style="37" customWidth="1"/>
    <col min="4" max="4" width="5.28125" style="37" customWidth="1"/>
    <col min="5" max="5" width="4.421875" style="37" customWidth="1"/>
    <col min="6" max="6" width="5.7109375" style="1" customWidth="1"/>
    <col min="7" max="7" width="5.28125" style="1" customWidth="1"/>
    <col min="8" max="8" width="5.8515625" style="1" customWidth="1"/>
    <col min="9" max="9" width="6.57421875" style="1" customWidth="1"/>
    <col min="10" max="10" width="6.140625" style="1" customWidth="1"/>
    <col min="11" max="11" width="6.421875" style="1" customWidth="1"/>
    <col min="12" max="12" width="5.57421875" style="1" customWidth="1"/>
    <col min="13" max="13" width="7.00390625" style="1" customWidth="1"/>
    <col min="14" max="14" width="6.421875" style="1" customWidth="1"/>
    <col min="15" max="15" width="5.8515625" style="1" customWidth="1"/>
    <col min="16" max="16" width="6.7109375" style="1" customWidth="1"/>
    <col min="17" max="17" width="4.57421875" style="1" customWidth="1"/>
    <col min="18" max="18" width="4.28125" style="1" customWidth="1"/>
    <col min="19" max="19" width="6.7109375" style="1" customWidth="1"/>
    <col min="20" max="20" width="3.7109375" style="1" customWidth="1"/>
    <col min="21" max="22" width="6.57421875" style="1" customWidth="1"/>
    <col min="23" max="23" width="8.421875" style="1" customWidth="1"/>
    <col min="24" max="24" width="11.28125" style="1" customWidth="1"/>
    <col min="25" max="25" width="13.421875" style="1" customWidth="1"/>
    <col min="26" max="26" width="11.140625" style="1" customWidth="1"/>
    <col min="27" max="94" width="9.140625" style="1" customWidth="1"/>
    <col min="95" max="253" width="9.140625" style="2" customWidth="1"/>
    <col min="254" max="16384" width="9.140625" style="1" customWidth="1"/>
  </cols>
  <sheetData>
    <row r="1" spans="1:25" ht="18.75" customHeight="1">
      <c r="A1" s="1174" t="s">
        <v>0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4"/>
      <c r="Q1" s="1174"/>
      <c r="R1" s="1174"/>
      <c r="S1" s="1174"/>
      <c r="T1" s="1174"/>
      <c r="U1" s="1174"/>
      <c r="V1" s="1174"/>
      <c r="W1" s="1174"/>
      <c r="X1" s="1174"/>
      <c r="Y1" s="1174"/>
    </row>
    <row r="2" spans="1:253" s="3" customFormat="1" ht="35.25" customHeight="1">
      <c r="A2" s="1175" t="s">
        <v>155</v>
      </c>
      <c r="B2" s="1175"/>
      <c r="C2" s="1175"/>
      <c r="D2" s="1175"/>
      <c r="E2" s="1175"/>
      <c r="F2" s="1175"/>
      <c r="G2" s="1175"/>
      <c r="H2" s="1175"/>
      <c r="I2" s="1175"/>
      <c r="J2" s="1175"/>
      <c r="K2" s="1175"/>
      <c r="L2" s="1175"/>
      <c r="M2" s="1175"/>
      <c r="N2" s="1175"/>
      <c r="O2" s="1175"/>
      <c r="P2" s="1175"/>
      <c r="Q2" s="1175"/>
      <c r="R2" s="1175"/>
      <c r="S2" s="1175"/>
      <c r="T2" s="1175"/>
      <c r="U2" s="1175"/>
      <c r="V2" s="1175"/>
      <c r="W2" s="1175"/>
      <c r="X2" s="1175"/>
      <c r="Y2" s="1175"/>
      <c r="Z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6" ht="25.5" customHeight="1" hidden="1">
      <c r="A3" s="671"/>
      <c r="B3" s="428"/>
      <c r="C3" s="428"/>
      <c r="D3" s="428"/>
      <c r="E3" s="428"/>
      <c r="F3" s="428"/>
      <c r="G3" s="428"/>
      <c r="H3" s="428"/>
      <c r="I3" s="428"/>
      <c r="J3" s="428"/>
      <c r="K3" s="187"/>
      <c r="L3" s="428"/>
      <c r="M3" s="428"/>
      <c r="N3" s="428"/>
      <c r="O3" s="428"/>
      <c r="P3" s="428"/>
      <c r="Q3" s="428"/>
      <c r="R3" s="428"/>
      <c r="S3" s="428"/>
      <c r="T3" s="671"/>
      <c r="U3" s="671"/>
      <c r="V3" s="671"/>
      <c r="W3" s="671"/>
      <c r="X3" s="671"/>
      <c r="Y3" s="671"/>
      <c r="Z3" s="2"/>
    </row>
    <row r="4" spans="1:26" ht="19.5" customHeight="1" thickBot="1">
      <c r="A4" s="1176" t="s">
        <v>599</v>
      </c>
      <c r="B4" s="1176"/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1176"/>
      <c r="Q4" s="1176"/>
      <c r="R4" s="1176"/>
      <c r="S4" s="1176"/>
      <c r="T4" s="1176"/>
      <c r="U4" s="1176"/>
      <c r="V4" s="1176"/>
      <c r="W4" s="1176"/>
      <c r="X4" s="1176"/>
      <c r="Y4" s="1176"/>
      <c r="Z4" s="2"/>
    </row>
    <row r="5" spans="1:253" s="135" customFormat="1" ht="47.25" customHeight="1">
      <c r="A5" s="977" t="s">
        <v>2</v>
      </c>
      <c r="B5" s="980" t="s">
        <v>157</v>
      </c>
      <c r="C5" s="980" t="s">
        <v>4</v>
      </c>
      <c r="D5" s="980" t="s">
        <v>5</v>
      </c>
      <c r="E5" s="980"/>
      <c r="F5" s="980" t="s">
        <v>6</v>
      </c>
      <c r="G5" s="980"/>
      <c r="H5" s="980"/>
      <c r="I5" s="980"/>
      <c r="J5" s="980" t="s">
        <v>7</v>
      </c>
      <c r="K5" s="980"/>
      <c r="L5" s="980"/>
      <c r="M5" s="980"/>
      <c r="N5" s="980"/>
      <c r="O5" s="980"/>
      <c r="P5" s="980"/>
      <c r="Q5" s="981" t="s">
        <v>8</v>
      </c>
      <c r="R5" s="981"/>
      <c r="S5" s="981"/>
      <c r="T5" s="981"/>
      <c r="U5" s="981"/>
      <c r="V5" s="981"/>
      <c r="W5" s="981"/>
      <c r="X5" s="1177" t="s">
        <v>9</v>
      </c>
      <c r="Y5" s="1178"/>
      <c r="Z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</row>
    <row r="6" spans="1:253" s="135" customFormat="1" ht="27" customHeight="1">
      <c r="A6" s="978"/>
      <c r="B6" s="965"/>
      <c r="C6" s="965"/>
      <c r="D6" s="965"/>
      <c r="E6" s="965"/>
      <c r="F6" s="965" t="s">
        <v>10</v>
      </c>
      <c r="G6" s="965" t="s">
        <v>11</v>
      </c>
      <c r="H6" s="965" t="s">
        <v>12</v>
      </c>
      <c r="I6" s="965" t="s">
        <v>13</v>
      </c>
      <c r="J6" s="965" t="s">
        <v>10</v>
      </c>
      <c r="K6" s="965"/>
      <c r="L6" s="965" t="s">
        <v>11</v>
      </c>
      <c r="M6" s="965"/>
      <c r="N6" s="965" t="s">
        <v>12</v>
      </c>
      <c r="O6" s="965"/>
      <c r="P6" s="965" t="s">
        <v>13</v>
      </c>
      <c r="Q6" s="965" t="s">
        <v>10</v>
      </c>
      <c r="R6" s="965"/>
      <c r="S6" s="965" t="s">
        <v>11</v>
      </c>
      <c r="T6" s="965"/>
      <c r="U6" s="966" t="s">
        <v>12</v>
      </c>
      <c r="V6" s="966"/>
      <c r="W6" s="966" t="s">
        <v>13</v>
      </c>
      <c r="X6" s="1179" t="s">
        <v>14</v>
      </c>
      <c r="Y6" s="1181" t="s">
        <v>15</v>
      </c>
      <c r="Z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</row>
    <row r="7" spans="1:253" s="135" customFormat="1" ht="27.75" customHeight="1" thickBot="1">
      <c r="A7" s="979"/>
      <c r="B7" s="976"/>
      <c r="C7" s="976"/>
      <c r="D7" s="138" t="s">
        <v>16</v>
      </c>
      <c r="E7" s="139" t="s">
        <v>17</v>
      </c>
      <c r="F7" s="976"/>
      <c r="G7" s="976"/>
      <c r="H7" s="976"/>
      <c r="I7" s="976"/>
      <c r="J7" s="138" t="s">
        <v>16</v>
      </c>
      <c r="K7" s="846" t="s">
        <v>17</v>
      </c>
      <c r="L7" s="138" t="s">
        <v>16</v>
      </c>
      <c r="M7" s="853" t="s">
        <v>17</v>
      </c>
      <c r="N7" s="138" t="s">
        <v>16</v>
      </c>
      <c r="O7" s="846" t="s">
        <v>17</v>
      </c>
      <c r="P7" s="976"/>
      <c r="Q7" s="138" t="s">
        <v>16</v>
      </c>
      <c r="R7" s="853" t="s">
        <v>17</v>
      </c>
      <c r="S7" s="138" t="s">
        <v>16</v>
      </c>
      <c r="T7" s="846" t="s">
        <v>17</v>
      </c>
      <c r="U7" s="138" t="s">
        <v>16</v>
      </c>
      <c r="V7" s="846" t="s">
        <v>17</v>
      </c>
      <c r="W7" s="967"/>
      <c r="X7" s="1180"/>
      <c r="Y7" s="1182"/>
      <c r="Z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</row>
    <row r="8" spans="1:253" s="147" customFormat="1" ht="15.75" customHeight="1" thickBot="1">
      <c r="A8" s="672">
        <v>1</v>
      </c>
      <c r="B8" s="673">
        <v>2</v>
      </c>
      <c r="C8" s="673">
        <v>3</v>
      </c>
      <c r="D8" s="673">
        <v>4</v>
      </c>
      <c r="E8" s="673">
        <v>5</v>
      </c>
      <c r="F8" s="673">
        <v>6</v>
      </c>
      <c r="G8" s="673">
        <v>7</v>
      </c>
      <c r="H8" s="673">
        <v>8</v>
      </c>
      <c r="I8" s="673">
        <v>9</v>
      </c>
      <c r="J8" s="673">
        <v>10</v>
      </c>
      <c r="K8" s="847">
        <v>11</v>
      </c>
      <c r="L8" s="673">
        <v>12</v>
      </c>
      <c r="M8" s="847">
        <v>13</v>
      </c>
      <c r="N8" s="673">
        <v>14</v>
      </c>
      <c r="O8" s="847">
        <v>15</v>
      </c>
      <c r="P8" s="673">
        <v>16</v>
      </c>
      <c r="Q8" s="673">
        <v>17</v>
      </c>
      <c r="R8" s="847">
        <v>18</v>
      </c>
      <c r="S8" s="673">
        <v>19</v>
      </c>
      <c r="T8" s="847">
        <v>20</v>
      </c>
      <c r="U8" s="673">
        <v>21</v>
      </c>
      <c r="V8" s="847">
        <v>22</v>
      </c>
      <c r="W8" s="673">
        <v>23</v>
      </c>
      <c r="X8" s="673">
        <v>24</v>
      </c>
      <c r="Y8" s="674">
        <v>25</v>
      </c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  <c r="IR8" s="146"/>
      <c r="IS8" s="146"/>
    </row>
    <row r="9" spans="1:26" s="676" customFormat="1" ht="20.25" customHeight="1">
      <c r="A9" s="831">
        <v>1</v>
      </c>
      <c r="B9" s="832" t="s">
        <v>158</v>
      </c>
      <c r="C9" s="833"/>
      <c r="D9" s="833"/>
      <c r="E9" s="834"/>
      <c r="F9" s="817">
        <v>546</v>
      </c>
      <c r="G9" s="817">
        <v>118</v>
      </c>
      <c r="H9" s="817">
        <v>131</v>
      </c>
      <c r="I9" s="858">
        <f>SUM(F9:H9)</f>
        <v>795</v>
      </c>
      <c r="J9" s="817">
        <v>546</v>
      </c>
      <c r="K9" s="848">
        <f aca="true" t="shared" si="0" ref="K9:K21">IF((F9=0),,J9/F9*100)</f>
        <v>100</v>
      </c>
      <c r="L9" s="817">
        <v>118</v>
      </c>
      <c r="M9" s="848">
        <f aca="true" t="shared" si="1" ref="M9:M21">IF((G9=0),,L9/G9*100)</f>
        <v>100</v>
      </c>
      <c r="N9" s="817">
        <v>131</v>
      </c>
      <c r="O9" s="849">
        <f aca="true" t="shared" si="2" ref="O9:O21">IF((H9=0),,N9/H9*100)</f>
        <v>100</v>
      </c>
      <c r="P9" s="859">
        <f>J9+L9+N9</f>
        <v>795</v>
      </c>
      <c r="Q9" s="817">
        <v>48</v>
      </c>
      <c r="R9" s="848">
        <f aca="true" t="shared" si="3" ref="R9:R21">IF((J9=0),,Q9/J9*100)</f>
        <v>8.791208791208792</v>
      </c>
      <c r="S9" s="817">
        <v>0</v>
      </c>
      <c r="T9" s="848">
        <f aca="true" t="shared" si="4" ref="T9:T21">IF((L9=0),,S9/L9*100)</f>
        <v>0</v>
      </c>
      <c r="U9" s="817">
        <v>0</v>
      </c>
      <c r="V9" s="856">
        <f aca="true" t="shared" si="5" ref="V9:V21">IF((N9=0),,U9/N9*100)</f>
        <v>0</v>
      </c>
      <c r="W9" s="859">
        <f>Q9+S9+U9</f>
        <v>48</v>
      </c>
      <c r="X9" s="841">
        <v>75</v>
      </c>
      <c r="Y9" s="826">
        <v>340</v>
      </c>
      <c r="Z9" s="675"/>
    </row>
    <row r="10" spans="1:25" s="677" customFormat="1" ht="21" customHeight="1">
      <c r="A10" s="835">
        <v>2</v>
      </c>
      <c r="B10" s="836" t="s">
        <v>159</v>
      </c>
      <c r="C10" s="558"/>
      <c r="D10" s="558"/>
      <c r="E10" s="822"/>
      <c r="F10" s="818">
        <v>334</v>
      </c>
      <c r="G10" s="818">
        <v>55</v>
      </c>
      <c r="H10" s="818">
        <v>93</v>
      </c>
      <c r="I10" s="858">
        <f>SUM(F10:H10)</f>
        <v>482</v>
      </c>
      <c r="J10" s="818">
        <v>100</v>
      </c>
      <c r="K10" s="848">
        <f t="shared" si="0"/>
        <v>29.94011976047904</v>
      </c>
      <c r="L10" s="818">
        <v>10</v>
      </c>
      <c r="M10" s="848">
        <f t="shared" si="1"/>
        <v>18.181818181818183</v>
      </c>
      <c r="N10" s="828">
        <v>28</v>
      </c>
      <c r="O10" s="850">
        <f t="shared" si="2"/>
        <v>30.107526881720432</v>
      </c>
      <c r="P10" s="859">
        <f>J10+L10+N10</f>
        <v>138</v>
      </c>
      <c r="Q10" s="818">
        <v>19</v>
      </c>
      <c r="R10" s="848">
        <f t="shared" si="3"/>
        <v>19</v>
      </c>
      <c r="S10" s="818">
        <v>0</v>
      </c>
      <c r="T10" s="848">
        <f t="shared" si="4"/>
        <v>0</v>
      </c>
      <c r="U10" s="818">
        <v>0</v>
      </c>
      <c r="V10" s="851">
        <f t="shared" si="5"/>
        <v>0</v>
      </c>
      <c r="W10" s="859">
        <f aca="true" t="shared" si="6" ref="W10:W20">Q10+S10+U10</f>
        <v>19</v>
      </c>
      <c r="X10" s="825">
        <v>525</v>
      </c>
      <c r="Y10" s="827">
        <v>855</v>
      </c>
    </row>
    <row r="11" spans="1:253" s="678" customFormat="1" ht="19.5" customHeight="1">
      <c r="A11" s="835">
        <v>3</v>
      </c>
      <c r="B11" s="836" t="s">
        <v>160</v>
      </c>
      <c r="C11" s="558"/>
      <c r="D11" s="558"/>
      <c r="E11" s="822"/>
      <c r="F11" s="818">
        <v>1114</v>
      </c>
      <c r="G11" s="818">
        <v>164</v>
      </c>
      <c r="H11" s="818">
        <v>275</v>
      </c>
      <c r="I11" s="858">
        <f>SUM(F11:H11)</f>
        <v>1553</v>
      </c>
      <c r="J11" s="818">
        <v>1009</v>
      </c>
      <c r="K11" s="848">
        <f t="shared" si="0"/>
        <v>90.57450628366249</v>
      </c>
      <c r="L11" s="818">
        <v>164</v>
      </c>
      <c r="M11" s="848">
        <f t="shared" si="1"/>
        <v>100</v>
      </c>
      <c r="N11" s="828">
        <v>275</v>
      </c>
      <c r="O11" s="850">
        <f t="shared" si="2"/>
        <v>100</v>
      </c>
      <c r="P11" s="859">
        <f aca="true" t="shared" si="7" ref="P11:P20">J11+L11+N11</f>
        <v>1448</v>
      </c>
      <c r="Q11" s="818">
        <v>18</v>
      </c>
      <c r="R11" s="848">
        <f t="shared" si="3"/>
        <v>1.7839444995044598</v>
      </c>
      <c r="S11" s="830">
        <v>0</v>
      </c>
      <c r="T11" s="848">
        <f t="shared" si="4"/>
        <v>0</v>
      </c>
      <c r="U11" s="830">
        <v>0</v>
      </c>
      <c r="V11" s="852">
        <f t="shared" si="5"/>
        <v>0</v>
      </c>
      <c r="W11" s="860">
        <f t="shared" si="6"/>
        <v>18</v>
      </c>
      <c r="X11" s="842">
        <v>1</v>
      </c>
      <c r="Y11" s="827">
        <v>400</v>
      </c>
      <c r="Z11" s="677"/>
      <c r="AA11" s="677"/>
      <c r="AB11" s="677"/>
      <c r="AC11" s="677"/>
      <c r="AD11" s="677"/>
      <c r="AE11" s="677"/>
      <c r="AF11" s="677"/>
      <c r="AG11" s="677"/>
      <c r="AH11" s="677"/>
      <c r="AI11" s="677"/>
      <c r="AJ11" s="677"/>
      <c r="AK11" s="677"/>
      <c r="AL11" s="677"/>
      <c r="AM11" s="677"/>
      <c r="AN11" s="677"/>
      <c r="AO11" s="677"/>
      <c r="AP11" s="677"/>
      <c r="AQ11" s="677"/>
      <c r="AR11" s="677"/>
      <c r="AS11" s="677"/>
      <c r="AT11" s="677"/>
      <c r="AU11" s="677"/>
      <c r="AV11" s="677"/>
      <c r="AW11" s="677"/>
      <c r="AX11" s="677"/>
      <c r="AY11" s="677"/>
      <c r="AZ11" s="677"/>
      <c r="BA11" s="677"/>
      <c r="BB11" s="677"/>
      <c r="BC11" s="677"/>
      <c r="BD11" s="677"/>
      <c r="BE11" s="677"/>
      <c r="BF11" s="677"/>
      <c r="BG11" s="677"/>
      <c r="BH11" s="677"/>
      <c r="BI11" s="677"/>
      <c r="BJ11" s="677"/>
      <c r="BK11" s="677"/>
      <c r="BL11" s="677"/>
      <c r="BM11" s="677"/>
      <c r="BN11" s="677"/>
      <c r="BO11" s="677"/>
      <c r="BP11" s="677"/>
      <c r="BQ11" s="677"/>
      <c r="BR11" s="677"/>
      <c r="BS11" s="677"/>
      <c r="BT11" s="677"/>
      <c r="BU11" s="677"/>
      <c r="BV11" s="677"/>
      <c r="BW11" s="677"/>
      <c r="BX11" s="677"/>
      <c r="BY11" s="677"/>
      <c r="BZ11" s="677"/>
      <c r="CA11" s="677"/>
      <c r="CB11" s="677"/>
      <c r="CC11" s="677"/>
      <c r="CD11" s="677"/>
      <c r="CE11" s="677"/>
      <c r="CF11" s="677"/>
      <c r="CG11" s="677"/>
      <c r="CH11" s="677"/>
      <c r="CI11" s="677"/>
      <c r="CJ11" s="677"/>
      <c r="CK11" s="677"/>
      <c r="CL11" s="677"/>
      <c r="CM11" s="677"/>
      <c r="CN11" s="677"/>
      <c r="CO11" s="677"/>
      <c r="CP11" s="677"/>
      <c r="CQ11" s="677"/>
      <c r="CR11" s="677"/>
      <c r="CS11" s="677"/>
      <c r="CT11" s="677"/>
      <c r="CU11" s="677"/>
      <c r="CV11" s="677"/>
      <c r="CW11" s="677"/>
      <c r="CX11" s="677"/>
      <c r="CY11" s="677"/>
      <c r="CZ11" s="677"/>
      <c r="DA11" s="677"/>
      <c r="DB11" s="677"/>
      <c r="DC11" s="677"/>
      <c r="DD11" s="677"/>
      <c r="DE11" s="677"/>
      <c r="DF11" s="677"/>
      <c r="DG11" s="677"/>
      <c r="DH11" s="677"/>
      <c r="DI11" s="677"/>
      <c r="DJ11" s="677"/>
      <c r="DK11" s="677"/>
      <c r="DL11" s="677"/>
      <c r="DM11" s="677"/>
      <c r="DN11" s="677"/>
      <c r="DO11" s="677"/>
      <c r="DP11" s="677"/>
      <c r="DQ11" s="677"/>
      <c r="DR11" s="677"/>
      <c r="DS11" s="677"/>
      <c r="DT11" s="677"/>
      <c r="DU11" s="677"/>
      <c r="DV11" s="677"/>
      <c r="DW11" s="677"/>
      <c r="DX11" s="677"/>
      <c r="DY11" s="677"/>
      <c r="DZ11" s="677"/>
      <c r="EA11" s="677"/>
      <c r="EB11" s="677"/>
      <c r="EC11" s="677"/>
      <c r="ED11" s="677"/>
      <c r="EE11" s="677"/>
      <c r="EF11" s="677"/>
      <c r="EG11" s="677"/>
      <c r="EH11" s="677"/>
      <c r="EI11" s="677"/>
      <c r="EJ11" s="677"/>
      <c r="EK11" s="677"/>
      <c r="EL11" s="677"/>
      <c r="EM11" s="677"/>
      <c r="EN11" s="677"/>
      <c r="EO11" s="677"/>
      <c r="EP11" s="677"/>
      <c r="EQ11" s="677"/>
      <c r="ER11" s="677"/>
      <c r="ES11" s="677"/>
      <c r="ET11" s="677"/>
      <c r="EU11" s="677"/>
      <c r="EV11" s="677"/>
      <c r="EW11" s="677"/>
      <c r="EX11" s="677"/>
      <c r="EY11" s="677"/>
      <c r="EZ11" s="677"/>
      <c r="FA11" s="677"/>
      <c r="FB11" s="677"/>
      <c r="FC11" s="677"/>
      <c r="FD11" s="677"/>
      <c r="FE11" s="677"/>
      <c r="FF11" s="677"/>
      <c r="FG11" s="677"/>
      <c r="FH11" s="677"/>
      <c r="FI11" s="677"/>
      <c r="FJ11" s="677"/>
      <c r="FK11" s="677"/>
      <c r="FL11" s="677"/>
      <c r="FM11" s="677"/>
      <c r="FN11" s="677"/>
      <c r="FO11" s="677"/>
      <c r="FP11" s="677"/>
      <c r="FQ11" s="677"/>
      <c r="FR11" s="677"/>
      <c r="FS11" s="677"/>
      <c r="FT11" s="677"/>
      <c r="FU11" s="677"/>
      <c r="FV11" s="677"/>
      <c r="FW11" s="677"/>
      <c r="FX11" s="677"/>
      <c r="FY11" s="677"/>
      <c r="FZ11" s="677"/>
      <c r="GA11" s="677"/>
      <c r="GB11" s="677"/>
      <c r="GC11" s="677"/>
      <c r="GD11" s="677"/>
      <c r="GE11" s="677"/>
      <c r="GF11" s="677"/>
      <c r="GG11" s="677"/>
      <c r="GH11" s="677"/>
      <c r="GI11" s="677"/>
      <c r="GJ11" s="677"/>
      <c r="GK11" s="677"/>
      <c r="GL11" s="677"/>
      <c r="GM11" s="677"/>
      <c r="GN11" s="677"/>
      <c r="GO11" s="677"/>
      <c r="GP11" s="677"/>
      <c r="GQ11" s="677"/>
      <c r="GR11" s="677"/>
      <c r="GS11" s="677"/>
      <c r="GT11" s="677"/>
      <c r="GU11" s="677"/>
      <c r="GV11" s="677"/>
      <c r="GW11" s="677"/>
      <c r="GX11" s="677"/>
      <c r="GY11" s="677"/>
      <c r="GZ11" s="677"/>
      <c r="HA11" s="677"/>
      <c r="HB11" s="677"/>
      <c r="HC11" s="677"/>
      <c r="HD11" s="677"/>
      <c r="HE11" s="677"/>
      <c r="HF11" s="677"/>
      <c r="HG11" s="677"/>
      <c r="HH11" s="677"/>
      <c r="HI11" s="677"/>
      <c r="HJ11" s="677"/>
      <c r="HK11" s="677"/>
      <c r="HL11" s="677"/>
      <c r="HM11" s="677"/>
      <c r="HN11" s="677"/>
      <c r="HO11" s="677"/>
      <c r="HP11" s="677"/>
      <c r="HQ11" s="677"/>
      <c r="HR11" s="677"/>
      <c r="HS11" s="677"/>
      <c r="HT11" s="677"/>
      <c r="HU11" s="677"/>
      <c r="HV11" s="677"/>
      <c r="HW11" s="677"/>
      <c r="HX11" s="677"/>
      <c r="HY11" s="677"/>
      <c r="HZ11" s="677"/>
      <c r="IA11" s="677"/>
      <c r="IB11" s="677"/>
      <c r="IC11" s="677"/>
      <c r="ID11" s="677"/>
      <c r="IE11" s="677"/>
      <c r="IF11" s="677"/>
      <c r="IG11" s="677"/>
      <c r="IH11" s="677"/>
      <c r="II11" s="677"/>
      <c r="IJ11" s="677"/>
      <c r="IK11" s="677"/>
      <c r="IL11" s="677"/>
      <c r="IM11" s="677"/>
      <c r="IN11" s="677"/>
      <c r="IO11" s="677"/>
      <c r="IP11" s="677"/>
      <c r="IQ11" s="677"/>
      <c r="IR11" s="677"/>
      <c r="IS11" s="677"/>
    </row>
    <row r="12" spans="1:253" s="678" customFormat="1" ht="17.25" customHeight="1">
      <c r="A12" s="835">
        <v>4</v>
      </c>
      <c r="B12" s="836" t="s">
        <v>97</v>
      </c>
      <c r="C12" s="558"/>
      <c r="D12" s="558"/>
      <c r="E12" s="822"/>
      <c r="F12" s="818">
        <v>201</v>
      </c>
      <c r="G12" s="818">
        <v>87</v>
      </c>
      <c r="H12" s="818">
        <v>77</v>
      </c>
      <c r="I12" s="858">
        <f aca="true" t="shared" si="8" ref="I12:I20">SUM(F12:H12)</f>
        <v>365</v>
      </c>
      <c r="J12" s="818">
        <v>201</v>
      </c>
      <c r="K12" s="848">
        <f t="shared" si="0"/>
        <v>100</v>
      </c>
      <c r="L12" s="818">
        <v>87</v>
      </c>
      <c r="M12" s="848">
        <f t="shared" si="1"/>
        <v>100</v>
      </c>
      <c r="N12" s="828">
        <v>77</v>
      </c>
      <c r="O12" s="851">
        <f t="shared" si="2"/>
        <v>100</v>
      </c>
      <c r="P12" s="859">
        <f t="shared" si="7"/>
        <v>365</v>
      </c>
      <c r="Q12" s="818">
        <v>4</v>
      </c>
      <c r="R12" s="848">
        <f t="shared" si="3"/>
        <v>1.9900497512437811</v>
      </c>
      <c r="S12" s="818">
        <v>0</v>
      </c>
      <c r="T12" s="848">
        <f t="shared" si="4"/>
        <v>0</v>
      </c>
      <c r="U12" s="818">
        <v>0</v>
      </c>
      <c r="V12" s="850">
        <f t="shared" si="5"/>
        <v>0</v>
      </c>
      <c r="W12" s="861">
        <f t="shared" si="6"/>
        <v>4</v>
      </c>
      <c r="X12" s="842">
        <v>45</v>
      </c>
      <c r="Y12" s="827">
        <v>270</v>
      </c>
      <c r="Z12" s="677"/>
      <c r="AA12" s="677"/>
      <c r="AB12" s="677"/>
      <c r="AC12" s="677"/>
      <c r="AD12" s="677"/>
      <c r="AE12" s="677"/>
      <c r="AF12" s="677"/>
      <c r="AG12" s="677"/>
      <c r="AH12" s="677"/>
      <c r="AI12" s="677"/>
      <c r="AJ12" s="677"/>
      <c r="AK12" s="677"/>
      <c r="AL12" s="677"/>
      <c r="AM12" s="677"/>
      <c r="AN12" s="677"/>
      <c r="AO12" s="677"/>
      <c r="AP12" s="677"/>
      <c r="AQ12" s="677"/>
      <c r="AR12" s="677"/>
      <c r="AS12" s="677"/>
      <c r="AT12" s="677"/>
      <c r="AU12" s="677"/>
      <c r="AV12" s="677"/>
      <c r="AW12" s="677"/>
      <c r="AX12" s="677"/>
      <c r="AY12" s="677"/>
      <c r="AZ12" s="677"/>
      <c r="BA12" s="677"/>
      <c r="BB12" s="677"/>
      <c r="BC12" s="677"/>
      <c r="BD12" s="677"/>
      <c r="BE12" s="677"/>
      <c r="BF12" s="677"/>
      <c r="BG12" s="677"/>
      <c r="BH12" s="677"/>
      <c r="BI12" s="677"/>
      <c r="BJ12" s="677"/>
      <c r="BK12" s="677"/>
      <c r="BL12" s="677"/>
      <c r="BM12" s="677"/>
      <c r="BN12" s="677"/>
      <c r="BO12" s="677"/>
      <c r="BP12" s="677"/>
      <c r="BQ12" s="677"/>
      <c r="BR12" s="677"/>
      <c r="BS12" s="677"/>
      <c r="BT12" s="677"/>
      <c r="BU12" s="677"/>
      <c r="BV12" s="677"/>
      <c r="BW12" s="677"/>
      <c r="BX12" s="677"/>
      <c r="BY12" s="677"/>
      <c r="BZ12" s="677"/>
      <c r="CA12" s="677"/>
      <c r="CB12" s="677"/>
      <c r="CC12" s="677"/>
      <c r="CD12" s="677"/>
      <c r="CE12" s="677"/>
      <c r="CF12" s="677"/>
      <c r="CG12" s="677"/>
      <c r="CH12" s="677"/>
      <c r="CI12" s="677"/>
      <c r="CJ12" s="677"/>
      <c r="CK12" s="677"/>
      <c r="CL12" s="677"/>
      <c r="CM12" s="677"/>
      <c r="CN12" s="677"/>
      <c r="CO12" s="677"/>
      <c r="CP12" s="677"/>
      <c r="CQ12" s="677"/>
      <c r="CR12" s="677"/>
      <c r="CS12" s="677"/>
      <c r="CT12" s="677"/>
      <c r="CU12" s="677"/>
      <c r="CV12" s="677"/>
      <c r="CW12" s="677"/>
      <c r="CX12" s="677"/>
      <c r="CY12" s="677"/>
      <c r="CZ12" s="677"/>
      <c r="DA12" s="677"/>
      <c r="DB12" s="677"/>
      <c r="DC12" s="677"/>
      <c r="DD12" s="677"/>
      <c r="DE12" s="677"/>
      <c r="DF12" s="677"/>
      <c r="DG12" s="677"/>
      <c r="DH12" s="677"/>
      <c r="DI12" s="677"/>
      <c r="DJ12" s="677"/>
      <c r="DK12" s="677"/>
      <c r="DL12" s="677"/>
      <c r="DM12" s="677"/>
      <c r="DN12" s="677"/>
      <c r="DO12" s="677"/>
      <c r="DP12" s="677"/>
      <c r="DQ12" s="677"/>
      <c r="DR12" s="677"/>
      <c r="DS12" s="677"/>
      <c r="DT12" s="677"/>
      <c r="DU12" s="677"/>
      <c r="DV12" s="677"/>
      <c r="DW12" s="677"/>
      <c r="DX12" s="677"/>
      <c r="DY12" s="677"/>
      <c r="DZ12" s="677"/>
      <c r="EA12" s="677"/>
      <c r="EB12" s="677"/>
      <c r="EC12" s="677"/>
      <c r="ED12" s="677"/>
      <c r="EE12" s="677"/>
      <c r="EF12" s="677"/>
      <c r="EG12" s="677"/>
      <c r="EH12" s="677"/>
      <c r="EI12" s="677"/>
      <c r="EJ12" s="677"/>
      <c r="EK12" s="677"/>
      <c r="EL12" s="677"/>
      <c r="EM12" s="677"/>
      <c r="EN12" s="677"/>
      <c r="EO12" s="677"/>
      <c r="EP12" s="677"/>
      <c r="EQ12" s="677"/>
      <c r="ER12" s="677"/>
      <c r="ES12" s="677"/>
      <c r="ET12" s="677"/>
      <c r="EU12" s="677"/>
      <c r="EV12" s="677"/>
      <c r="EW12" s="677"/>
      <c r="EX12" s="677"/>
      <c r="EY12" s="677"/>
      <c r="EZ12" s="677"/>
      <c r="FA12" s="677"/>
      <c r="FB12" s="677"/>
      <c r="FC12" s="677"/>
      <c r="FD12" s="677"/>
      <c r="FE12" s="677"/>
      <c r="FF12" s="677"/>
      <c r="FG12" s="677"/>
      <c r="FH12" s="677"/>
      <c r="FI12" s="677"/>
      <c r="FJ12" s="677"/>
      <c r="FK12" s="677"/>
      <c r="FL12" s="677"/>
      <c r="FM12" s="677"/>
      <c r="FN12" s="677"/>
      <c r="FO12" s="677"/>
      <c r="FP12" s="677"/>
      <c r="FQ12" s="677"/>
      <c r="FR12" s="677"/>
      <c r="FS12" s="677"/>
      <c r="FT12" s="677"/>
      <c r="FU12" s="677"/>
      <c r="FV12" s="677"/>
      <c r="FW12" s="677"/>
      <c r="FX12" s="677"/>
      <c r="FY12" s="677"/>
      <c r="FZ12" s="677"/>
      <c r="GA12" s="677"/>
      <c r="GB12" s="677"/>
      <c r="GC12" s="677"/>
      <c r="GD12" s="677"/>
      <c r="GE12" s="677"/>
      <c r="GF12" s="677"/>
      <c r="GG12" s="677"/>
      <c r="GH12" s="677"/>
      <c r="GI12" s="677"/>
      <c r="GJ12" s="677"/>
      <c r="GK12" s="677"/>
      <c r="GL12" s="677"/>
      <c r="GM12" s="677"/>
      <c r="GN12" s="677"/>
      <c r="GO12" s="677"/>
      <c r="GP12" s="677"/>
      <c r="GQ12" s="677"/>
      <c r="GR12" s="677"/>
      <c r="GS12" s="677"/>
      <c r="GT12" s="677"/>
      <c r="GU12" s="677"/>
      <c r="GV12" s="677"/>
      <c r="GW12" s="677"/>
      <c r="GX12" s="677"/>
      <c r="GY12" s="677"/>
      <c r="GZ12" s="677"/>
      <c r="HA12" s="677"/>
      <c r="HB12" s="677"/>
      <c r="HC12" s="677"/>
      <c r="HD12" s="677"/>
      <c r="HE12" s="677"/>
      <c r="HF12" s="677"/>
      <c r="HG12" s="677"/>
      <c r="HH12" s="677"/>
      <c r="HI12" s="677"/>
      <c r="HJ12" s="677"/>
      <c r="HK12" s="677"/>
      <c r="HL12" s="677"/>
      <c r="HM12" s="677"/>
      <c r="HN12" s="677"/>
      <c r="HO12" s="677"/>
      <c r="HP12" s="677"/>
      <c r="HQ12" s="677"/>
      <c r="HR12" s="677"/>
      <c r="HS12" s="677"/>
      <c r="HT12" s="677"/>
      <c r="HU12" s="677"/>
      <c r="HV12" s="677"/>
      <c r="HW12" s="677"/>
      <c r="HX12" s="677"/>
      <c r="HY12" s="677"/>
      <c r="HZ12" s="677"/>
      <c r="IA12" s="677"/>
      <c r="IB12" s="677"/>
      <c r="IC12" s="677"/>
      <c r="ID12" s="677"/>
      <c r="IE12" s="677"/>
      <c r="IF12" s="677"/>
      <c r="IG12" s="677"/>
      <c r="IH12" s="677"/>
      <c r="II12" s="677"/>
      <c r="IJ12" s="677"/>
      <c r="IK12" s="677"/>
      <c r="IL12" s="677"/>
      <c r="IM12" s="677"/>
      <c r="IN12" s="677"/>
      <c r="IO12" s="677"/>
      <c r="IP12" s="677"/>
      <c r="IQ12" s="677"/>
      <c r="IR12" s="677"/>
      <c r="IS12" s="677"/>
    </row>
    <row r="13" spans="1:253" s="678" customFormat="1" ht="21" customHeight="1">
      <c r="A13" s="835">
        <v>5</v>
      </c>
      <c r="B13" s="836" t="s">
        <v>161</v>
      </c>
      <c r="C13" s="558"/>
      <c r="D13" s="558"/>
      <c r="E13" s="822"/>
      <c r="F13" s="818">
        <v>774</v>
      </c>
      <c r="G13" s="818">
        <v>142</v>
      </c>
      <c r="H13" s="818">
        <v>170</v>
      </c>
      <c r="I13" s="858">
        <f t="shared" si="8"/>
        <v>1086</v>
      </c>
      <c r="J13" s="818">
        <v>774</v>
      </c>
      <c r="K13" s="848">
        <f t="shared" si="0"/>
        <v>100</v>
      </c>
      <c r="L13" s="818">
        <v>142</v>
      </c>
      <c r="M13" s="848">
        <f t="shared" si="1"/>
        <v>100</v>
      </c>
      <c r="N13" s="818">
        <v>170</v>
      </c>
      <c r="O13" s="852">
        <f t="shared" si="2"/>
        <v>100</v>
      </c>
      <c r="P13" s="859">
        <f t="shared" si="7"/>
        <v>1086</v>
      </c>
      <c r="Q13" s="818">
        <v>32</v>
      </c>
      <c r="R13" s="848">
        <f t="shared" si="3"/>
        <v>4.1343669250646</v>
      </c>
      <c r="S13" s="818">
        <v>2</v>
      </c>
      <c r="T13" s="848">
        <f t="shared" si="4"/>
        <v>1.4084507042253522</v>
      </c>
      <c r="U13" s="818">
        <v>5</v>
      </c>
      <c r="V13" s="850">
        <f t="shared" si="5"/>
        <v>2.941176470588235</v>
      </c>
      <c r="W13" s="861">
        <f t="shared" si="6"/>
        <v>39</v>
      </c>
      <c r="X13" s="843">
        <v>235</v>
      </c>
      <c r="Y13" s="827">
        <v>1350</v>
      </c>
      <c r="Z13" s="677"/>
      <c r="AA13" s="677"/>
      <c r="AB13" s="677"/>
      <c r="AC13" s="677"/>
      <c r="AD13" s="677"/>
      <c r="AE13" s="677"/>
      <c r="AF13" s="677"/>
      <c r="AG13" s="677"/>
      <c r="AH13" s="677"/>
      <c r="AI13" s="677"/>
      <c r="AJ13" s="677"/>
      <c r="AK13" s="677"/>
      <c r="AL13" s="677"/>
      <c r="AM13" s="677"/>
      <c r="AN13" s="677"/>
      <c r="AO13" s="677"/>
      <c r="AP13" s="677"/>
      <c r="AQ13" s="677"/>
      <c r="AR13" s="677"/>
      <c r="AS13" s="677"/>
      <c r="AT13" s="677"/>
      <c r="AU13" s="677"/>
      <c r="AV13" s="677"/>
      <c r="AW13" s="677"/>
      <c r="AX13" s="677"/>
      <c r="AY13" s="677"/>
      <c r="AZ13" s="677"/>
      <c r="BA13" s="677"/>
      <c r="BB13" s="677"/>
      <c r="BC13" s="677"/>
      <c r="BD13" s="677"/>
      <c r="BE13" s="677"/>
      <c r="BF13" s="677"/>
      <c r="BG13" s="677"/>
      <c r="BH13" s="677"/>
      <c r="BI13" s="677"/>
      <c r="BJ13" s="677"/>
      <c r="BK13" s="677"/>
      <c r="BL13" s="677"/>
      <c r="BM13" s="677"/>
      <c r="BN13" s="677"/>
      <c r="BO13" s="677"/>
      <c r="BP13" s="677"/>
      <c r="BQ13" s="677"/>
      <c r="BR13" s="677"/>
      <c r="BS13" s="677"/>
      <c r="BT13" s="677"/>
      <c r="BU13" s="677"/>
      <c r="BV13" s="677"/>
      <c r="BW13" s="677"/>
      <c r="BX13" s="677"/>
      <c r="BY13" s="677"/>
      <c r="BZ13" s="677"/>
      <c r="CA13" s="677"/>
      <c r="CB13" s="677"/>
      <c r="CC13" s="677"/>
      <c r="CD13" s="677"/>
      <c r="CE13" s="677"/>
      <c r="CF13" s="677"/>
      <c r="CG13" s="677"/>
      <c r="CH13" s="677"/>
      <c r="CI13" s="677"/>
      <c r="CJ13" s="677"/>
      <c r="CK13" s="677"/>
      <c r="CL13" s="677"/>
      <c r="CM13" s="677"/>
      <c r="CN13" s="677"/>
      <c r="CO13" s="677"/>
      <c r="CP13" s="677"/>
      <c r="CQ13" s="677"/>
      <c r="CR13" s="677"/>
      <c r="CS13" s="677"/>
      <c r="CT13" s="677"/>
      <c r="CU13" s="677"/>
      <c r="CV13" s="677"/>
      <c r="CW13" s="677"/>
      <c r="CX13" s="677"/>
      <c r="CY13" s="677"/>
      <c r="CZ13" s="677"/>
      <c r="DA13" s="677"/>
      <c r="DB13" s="677"/>
      <c r="DC13" s="677"/>
      <c r="DD13" s="677"/>
      <c r="DE13" s="677"/>
      <c r="DF13" s="677"/>
      <c r="DG13" s="677"/>
      <c r="DH13" s="677"/>
      <c r="DI13" s="677"/>
      <c r="DJ13" s="677"/>
      <c r="DK13" s="677"/>
      <c r="DL13" s="677"/>
      <c r="DM13" s="677"/>
      <c r="DN13" s="677"/>
      <c r="DO13" s="677"/>
      <c r="DP13" s="677"/>
      <c r="DQ13" s="677"/>
      <c r="DR13" s="677"/>
      <c r="DS13" s="677"/>
      <c r="DT13" s="677"/>
      <c r="DU13" s="677"/>
      <c r="DV13" s="677"/>
      <c r="DW13" s="677"/>
      <c r="DX13" s="677"/>
      <c r="DY13" s="677"/>
      <c r="DZ13" s="677"/>
      <c r="EA13" s="677"/>
      <c r="EB13" s="677"/>
      <c r="EC13" s="677"/>
      <c r="ED13" s="677"/>
      <c r="EE13" s="677"/>
      <c r="EF13" s="677"/>
      <c r="EG13" s="677"/>
      <c r="EH13" s="677"/>
      <c r="EI13" s="677"/>
      <c r="EJ13" s="677"/>
      <c r="EK13" s="677"/>
      <c r="EL13" s="677"/>
      <c r="EM13" s="677"/>
      <c r="EN13" s="677"/>
      <c r="EO13" s="677"/>
      <c r="EP13" s="677"/>
      <c r="EQ13" s="677"/>
      <c r="ER13" s="677"/>
      <c r="ES13" s="677"/>
      <c r="ET13" s="677"/>
      <c r="EU13" s="677"/>
      <c r="EV13" s="677"/>
      <c r="EW13" s="677"/>
      <c r="EX13" s="677"/>
      <c r="EY13" s="677"/>
      <c r="EZ13" s="677"/>
      <c r="FA13" s="677"/>
      <c r="FB13" s="677"/>
      <c r="FC13" s="677"/>
      <c r="FD13" s="677"/>
      <c r="FE13" s="677"/>
      <c r="FF13" s="677"/>
      <c r="FG13" s="677"/>
      <c r="FH13" s="677"/>
      <c r="FI13" s="677"/>
      <c r="FJ13" s="677"/>
      <c r="FK13" s="677"/>
      <c r="FL13" s="677"/>
      <c r="FM13" s="677"/>
      <c r="FN13" s="677"/>
      <c r="FO13" s="677"/>
      <c r="FP13" s="677"/>
      <c r="FQ13" s="677"/>
      <c r="FR13" s="677"/>
      <c r="FS13" s="677"/>
      <c r="FT13" s="677"/>
      <c r="FU13" s="677"/>
      <c r="FV13" s="677"/>
      <c r="FW13" s="677"/>
      <c r="FX13" s="677"/>
      <c r="FY13" s="677"/>
      <c r="FZ13" s="677"/>
      <c r="GA13" s="677"/>
      <c r="GB13" s="677"/>
      <c r="GC13" s="677"/>
      <c r="GD13" s="677"/>
      <c r="GE13" s="677"/>
      <c r="GF13" s="677"/>
      <c r="GG13" s="677"/>
      <c r="GH13" s="677"/>
      <c r="GI13" s="677"/>
      <c r="GJ13" s="677"/>
      <c r="GK13" s="677"/>
      <c r="GL13" s="677"/>
      <c r="GM13" s="677"/>
      <c r="GN13" s="677"/>
      <c r="GO13" s="677"/>
      <c r="GP13" s="677"/>
      <c r="GQ13" s="677"/>
      <c r="GR13" s="677"/>
      <c r="GS13" s="677"/>
      <c r="GT13" s="677"/>
      <c r="GU13" s="677"/>
      <c r="GV13" s="677"/>
      <c r="GW13" s="677"/>
      <c r="GX13" s="677"/>
      <c r="GY13" s="677"/>
      <c r="GZ13" s="677"/>
      <c r="HA13" s="677"/>
      <c r="HB13" s="677"/>
      <c r="HC13" s="677"/>
      <c r="HD13" s="677"/>
      <c r="HE13" s="677"/>
      <c r="HF13" s="677"/>
      <c r="HG13" s="677"/>
      <c r="HH13" s="677"/>
      <c r="HI13" s="677"/>
      <c r="HJ13" s="677"/>
      <c r="HK13" s="677"/>
      <c r="HL13" s="677"/>
      <c r="HM13" s="677"/>
      <c r="HN13" s="677"/>
      <c r="HO13" s="677"/>
      <c r="HP13" s="677"/>
      <c r="HQ13" s="677"/>
      <c r="HR13" s="677"/>
      <c r="HS13" s="677"/>
      <c r="HT13" s="677"/>
      <c r="HU13" s="677"/>
      <c r="HV13" s="677"/>
      <c r="HW13" s="677"/>
      <c r="HX13" s="677"/>
      <c r="HY13" s="677"/>
      <c r="HZ13" s="677"/>
      <c r="IA13" s="677"/>
      <c r="IB13" s="677"/>
      <c r="IC13" s="677"/>
      <c r="ID13" s="677"/>
      <c r="IE13" s="677"/>
      <c r="IF13" s="677"/>
      <c r="IG13" s="677"/>
      <c r="IH13" s="677"/>
      <c r="II13" s="677"/>
      <c r="IJ13" s="677"/>
      <c r="IK13" s="677"/>
      <c r="IL13" s="677"/>
      <c r="IM13" s="677"/>
      <c r="IN13" s="677"/>
      <c r="IO13" s="677"/>
      <c r="IP13" s="677"/>
      <c r="IQ13" s="677"/>
      <c r="IR13" s="677"/>
      <c r="IS13" s="677"/>
    </row>
    <row r="14" spans="1:253" s="678" customFormat="1" ht="18.75" customHeight="1">
      <c r="A14" s="835">
        <v>6</v>
      </c>
      <c r="B14" s="837" t="s">
        <v>162</v>
      </c>
      <c r="C14" s="797"/>
      <c r="D14" s="797"/>
      <c r="E14" s="822"/>
      <c r="F14" s="819">
        <v>1875</v>
      </c>
      <c r="G14" s="819">
        <v>850</v>
      </c>
      <c r="H14" s="819">
        <v>1059</v>
      </c>
      <c r="I14" s="858">
        <f t="shared" si="8"/>
        <v>3784</v>
      </c>
      <c r="J14" s="819">
        <v>1875</v>
      </c>
      <c r="K14" s="848">
        <f t="shared" si="0"/>
        <v>100</v>
      </c>
      <c r="L14" s="821">
        <v>850</v>
      </c>
      <c r="M14" s="848">
        <f t="shared" si="1"/>
        <v>100</v>
      </c>
      <c r="N14" s="821">
        <v>1059</v>
      </c>
      <c r="O14" s="850">
        <f t="shared" si="2"/>
        <v>100</v>
      </c>
      <c r="P14" s="859">
        <f t="shared" si="7"/>
        <v>3784</v>
      </c>
      <c r="Q14" s="821">
        <v>41</v>
      </c>
      <c r="R14" s="848">
        <f t="shared" si="3"/>
        <v>2.1866666666666665</v>
      </c>
      <c r="S14" s="818">
        <v>14</v>
      </c>
      <c r="T14" s="848">
        <f t="shared" si="4"/>
        <v>1.647058823529412</v>
      </c>
      <c r="U14" s="818">
        <v>2</v>
      </c>
      <c r="V14" s="850">
        <f t="shared" si="5"/>
        <v>0.18885741265344666</v>
      </c>
      <c r="W14" s="861">
        <f t="shared" si="6"/>
        <v>57</v>
      </c>
      <c r="X14" s="842">
        <v>40</v>
      </c>
      <c r="Y14" s="827">
        <v>1200</v>
      </c>
      <c r="Z14" s="677"/>
      <c r="AA14" s="677"/>
      <c r="AB14" s="677"/>
      <c r="AC14" s="677"/>
      <c r="AD14" s="677"/>
      <c r="AE14" s="677"/>
      <c r="AF14" s="677"/>
      <c r="AG14" s="677"/>
      <c r="AH14" s="677"/>
      <c r="AI14" s="677"/>
      <c r="AJ14" s="677"/>
      <c r="AK14" s="677"/>
      <c r="AL14" s="677"/>
      <c r="AM14" s="677"/>
      <c r="AN14" s="677"/>
      <c r="AO14" s="677"/>
      <c r="AP14" s="677"/>
      <c r="AQ14" s="677"/>
      <c r="AR14" s="677"/>
      <c r="AS14" s="677"/>
      <c r="AT14" s="677"/>
      <c r="AU14" s="677"/>
      <c r="AV14" s="677"/>
      <c r="AW14" s="677"/>
      <c r="AX14" s="677"/>
      <c r="AY14" s="677"/>
      <c r="AZ14" s="677"/>
      <c r="BA14" s="677"/>
      <c r="BB14" s="677"/>
      <c r="BC14" s="677"/>
      <c r="BD14" s="677"/>
      <c r="BE14" s="677"/>
      <c r="BF14" s="677"/>
      <c r="BG14" s="677"/>
      <c r="BH14" s="677"/>
      <c r="BI14" s="677"/>
      <c r="BJ14" s="677"/>
      <c r="BK14" s="677"/>
      <c r="BL14" s="677"/>
      <c r="BM14" s="677"/>
      <c r="BN14" s="677"/>
      <c r="BO14" s="677"/>
      <c r="BP14" s="677"/>
      <c r="BQ14" s="677"/>
      <c r="BR14" s="677"/>
      <c r="BS14" s="677"/>
      <c r="BT14" s="677"/>
      <c r="BU14" s="677"/>
      <c r="BV14" s="677"/>
      <c r="BW14" s="677"/>
      <c r="BX14" s="677"/>
      <c r="BY14" s="677"/>
      <c r="BZ14" s="677"/>
      <c r="CA14" s="677"/>
      <c r="CB14" s="677"/>
      <c r="CC14" s="677"/>
      <c r="CD14" s="677"/>
      <c r="CE14" s="677"/>
      <c r="CF14" s="677"/>
      <c r="CG14" s="677"/>
      <c r="CH14" s="677"/>
      <c r="CI14" s="677"/>
      <c r="CJ14" s="677"/>
      <c r="CK14" s="677"/>
      <c r="CL14" s="677"/>
      <c r="CM14" s="677"/>
      <c r="CN14" s="677"/>
      <c r="CO14" s="677"/>
      <c r="CP14" s="677"/>
      <c r="CQ14" s="677"/>
      <c r="CR14" s="677"/>
      <c r="CS14" s="677"/>
      <c r="CT14" s="677"/>
      <c r="CU14" s="677"/>
      <c r="CV14" s="677"/>
      <c r="CW14" s="677"/>
      <c r="CX14" s="677"/>
      <c r="CY14" s="677"/>
      <c r="CZ14" s="677"/>
      <c r="DA14" s="677"/>
      <c r="DB14" s="677"/>
      <c r="DC14" s="677"/>
      <c r="DD14" s="677"/>
      <c r="DE14" s="677"/>
      <c r="DF14" s="677"/>
      <c r="DG14" s="677"/>
      <c r="DH14" s="677"/>
      <c r="DI14" s="677"/>
      <c r="DJ14" s="677"/>
      <c r="DK14" s="677"/>
      <c r="DL14" s="677"/>
      <c r="DM14" s="677"/>
      <c r="DN14" s="677"/>
      <c r="DO14" s="677"/>
      <c r="DP14" s="677"/>
      <c r="DQ14" s="677"/>
      <c r="DR14" s="677"/>
      <c r="DS14" s="677"/>
      <c r="DT14" s="677"/>
      <c r="DU14" s="677"/>
      <c r="DV14" s="677"/>
      <c r="DW14" s="677"/>
      <c r="DX14" s="677"/>
      <c r="DY14" s="677"/>
      <c r="DZ14" s="677"/>
      <c r="EA14" s="677"/>
      <c r="EB14" s="677"/>
      <c r="EC14" s="677"/>
      <c r="ED14" s="677"/>
      <c r="EE14" s="677"/>
      <c r="EF14" s="677"/>
      <c r="EG14" s="677"/>
      <c r="EH14" s="677"/>
      <c r="EI14" s="677"/>
      <c r="EJ14" s="677"/>
      <c r="EK14" s="677"/>
      <c r="EL14" s="677"/>
      <c r="EM14" s="677"/>
      <c r="EN14" s="677"/>
      <c r="EO14" s="677"/>
      <c r="EP14" s="677"/>
      <c r="EQ14" s="677"/>
      <c r="ER14" s="677"/>
      <c r="ES14" s="677"/>
      <c r="ET14" s="677"/>
      <c r="EU14" s="677"/>
      <c r="EV14" s="677"/>
      <c r="EW14" s="677"/>
      <c r="EX14" s="677"/>
      <c r="EY14" s="677"/>
      <c r="EZ14" s="677"/>
      <c r="FA14" s="677"/>
      <c r="FB14" s="677"/>
      <c r="FC14" s="677"/>
      <c r="FD14" s="677"/>
      <c r="FE14" s="677"/>
      <c r="FF14" s="677"/>
      <c r="FG14" s="677"/>
      <c r="FH14" s="677"/>
      <c r="FI14" s="677"/>
      <c r="FJ14" s="677"/>
      <c r="FK14" s="677"/>
      <c r="FL14" s="677"/>
      <c r="FM14" s="677"/>
      <c r="FN14" s="677"/>
      <c r="FO14" s="677"/>
      <c r="FP14" s="677"/>
      <c r="FQ14" s="677"/>
      <c r="FR14" s="677"/>
      <c r="FS14" s="677"/>
      <c r="FT14" s="677"/>
      <c r="FU14" s="677"/>
      <c r="FV14" s="677"/>
      <c r="FW14" s="677"/>
      <c r="FX14" s="677"/>
      <c r="FY14" s="677"/>
      <c r="FZ14" s="677"/>
      <c r="GA14" s="677"/>
      <c r="GB14" s="677"/>
      <c r="GC14" s="677"/>
      <c r="GD14" s="677"/>
      <c r="GE14" s="677"/>
      <c r="GF14" s="677"/>
      <c r="GG14" s="677"/>
      <c r="GH14" s="677"/>
      <c r="GI14" s="677"/>
      <c r="GJ14" s="677"/>
      <c r="GK14" s="677"/>
      <c r="GL14" s="677"/>
      <c r="GM14" s="677"/>
      <c r="GN14" s="677"/>
      <c r="GO14" s="677"/>
      <c r="GP14" s="677"/>
      <c r="GQ14" s="677"/>
      <c r="GR14" s="677"/>
      <c r="GS14" s="677"/>
      <c r="GT14" s="677"/>
      <c r="GU14" s="677"/>
      <c r="GV14" s="677"/>
      <c r="GW14" s="677"/>
      <c r="GX14" s="677"/>
      <c r="GY14" s="677"/>
      <c r="GZ14" s="677"/>
      <c r="HA14" s="677"/>
      <c r="HB14" s="677"/>
      <c r="HC14" s="677"/>
      <c r="HD14" s="677"/>
      <c r="HE14" s="677"/>
      <c r="HF14" s="677"/>
      <c r="HG14" s="677"/>
      <c r="HH14" s="677"/>
      <c r="HI14" s="677"/>
      <c r="HJ14" s="677"/>
      <c r="HK14" s="677"/>
      <c r="HL14" s="677"/>
      <c r="HM14" s="677"/>
      <c r="HN14" s="677"/>
      <c r="HO14" s="677"/>
      <c r="HP14" s="677"/>
      <c r="HQ14" s="677"/>
      <c r="HR14" s="677"/>
      <c r="HS14" s="677"/>
      <c r="HT14" s="677"/>
      <c r="HU14" s="677"/>
      <c r="HV14" s="677"/>
      <c r="HW14" s="677"/>
      <c r="HX14" s="677"/>
      <c r="HY14" s="677"/>
      <c r="HZ14" s="677"/>
      <c r="IA14" s="677"/>
      <c r="IB14" s="677"/>
      <c r="IC14" s="677"/>
      <c r="ID14" s="677"/>
      <c r="IE14" s="677"/>
      <c r="IF14" s="677"/>
      <c r="IG14" s="677"/>
      <c r="IH14" s="677"/>
      <c r="II14" s="677"/>
      <c r="IJ14" s="677"/>
      <c r="IK14" s="677"/>
      <c r="IL14" s="677"/>
      <c r="IM14" s="677"/>
      <c r="IN14" s="677"/>
      <c r="IO14" s="677"/>
      <c r="IP14" s="677"/>
      <c r="IQ14" s="677"/>
      <c r="IR14" s="677"/>
      <c r="IS14" s="677"/>
    </row>
    <row r="15" spans="1:253" s="678" customFormat="1" ht="30" customHeight="1">
      <c r="A15" s="835">
        <v>7</v>
      </c>
      <c r="B15" s="837" t="s">
        <v>163</v>
      </c>
      <c r="C15" s="797"/>
      <c r="D15" s="797"/>
      <c r="E15" s="822"/>
      <c r="F15" s="818">
        <v>985</v>
      </c>
      <c r="G15" s="818">
        <v>203</v>
      </c>
      <c r="H15" s="818">
        <v>258</v>
      </c>
      <c r="I15" s="858">
        <f t="shared" si="8"/>
        <v>1446</v>
      </c>
      <c r="J15" s="818">
        <v>768</v>
      </c>
      <c r="K15" s="848">
        <f t="shared" si="0"/>
        <v>77.96954314720811</v>
      </c>
      <c r="L15" s="818">
        <v>184</v>
      </c>
      <c r="M15" s="848">
        <f t="shared" si="1"/>
        <v>90.64039408866995</v>
      </c>
      <c r="N15" s="818">
        <v>140</v>
      </c>
      <c r="O15" s="850">
        <f t="shared" si="2"/>
        <v>54.263565891472865</v>
      </c>
      <c r="P15" s="859">
        <f t="shared" si="7"/>
        <v>1092</v>
      </c>
      <c r="Q15" s="818">
        <v>33</v>
      </c>
      <c r="R15" s="848">
        <f t="shared" si="3"/>
        <v>4.296875</v>
      </c>
      <c r="S15" s="818">
        <v>0</v>
      </c>
      <c r="T15" s="848">
        <f t="shared" si="4"/>
        <v>0</v>
      </c>
      <c r="U15" s="818">
        <v>0</v>
      </c>
      <c r="V15" s="850">
        <f t="shared" si="5"/>
        <v>0</v>
      </c>
      <c r="W15" s="861">
        <f t="shared" si="6"/>
        <v>33</v>
      </c>
      <c r="X15" s="842">
        <v>60</v>
      </c>
      <c r="Y15" s="827">
        <v>565</v>
      </c>
      <c r="Z15" s="677"/>
      <c r="AA15" s="677"/>
      <c r="AB15" s="677"/>
      <c r="AC15" s="677"/>
      <c r="AD15" s="677"/>
      <c r="AE15" s="677"/>
      <c r="AF15" s="677"/>
      <c r="AG15" s="677"/>
      <c r="AH15" s="677"/>
      <c r="AI15" s="677"/>
      <c r="AJ15" s="677"/>
      <c r="AK15" s="677"/>
      <c r="AL15" s="677"/>
      <c r="AM15" s="677"/>
      <c r="AN15" s="677"/>
      <c r="AO15" s="677"/>
      <c r="AP15" s="677"/>
      <c r="AQ15" s="677"/>
      <c r="AR15" s="677"/>
      <c r="AS15" s="677"/>
      <c r="AT15" s="677"/>
      <c r="AU15" s="677"/>
      <c r="AV15" s="677"/>
      <c r="AW15" s="677"/>
      <c r="AX15" s="677"/>
      <c r="AY15" s="677"/>
      <c r="AZ15" s="677"/>
      <c r="BA15" s="677"/>
      <c r="BB15" s="677"/>
      <c r="BC15" s="677"/>
      <c r="BD15" s="677"/>
      <c r="BE15" s="677"/>
      <c r="BF15" s="677"/>
      <c r="BG15" s="677"/>
      <c r="BH15" s="677"/>
      <c r="BI15" s="677"/>
      <c r="BJ15" s="677"/>
      <c r="BK15" s="677"/>
      <c r="BL15" s="677"/>
      <c r="BM15" s="677"/>
      <c r="BN15" s="677"/>
      <c r="BO15" s="677"/>
      <c r="BP15" s="677"/>
      <c r="BQ15" s="677"/>
      <c r="BR15" s="677"/>
      <c r="BS15" s="677"/>
      <c r="BT15" s="677"/>
      <c r="BU15" s="677"/>
      <c r="BV15" s="677"/>
      <c r="BW15" s="677"/>
      <c r="BX15" s="677"/>
      <c r="BY15" s="677"/>
      <c r="BZ15" s="677"/>
      <c r="CA15" s="677"/>
      <c r="CB15" s="677"/>
      <c r="CC15" s="677"/>
      <c r="CD15" s="677"/>
      <c r="CE15" s="677"/>
      <c r="CF15" s="677"/>
      <c r="CG15" s="677"/>
      <c r="CH15" s="677"/>
      <c r="CI15" s="677"/>
      <c r="CJ15" s="677"/>
      <c r="CK15" s="677"/>
      <c r="CL15" s="677"/>
      <c r="CM15" s="677"/>
      <c r="CN15" s="677"/>
      <c r="CO15" s="677"/>
      <c r="CP15" s="677"/>
      <c r="CQ15" s="677"/>
      <c r="CR15" s="677"/>
      <c r="CS15" s="677"/>
      <c r="CT15" s="677"/>
      <c r="CU15" s="677"/>
      <c r="CV15" s="677"/>
      <c r="CW15" s="677"/>
      <c r="CX15" s="677"/>
      <c r="CY15" s="677"/>
      <c r="CZ15" s="677"/>
      <c r="DA15" s="677"/>
      <c r="DB15" s="677"/>
      <c r="DC15" s="677"/>
      <c r="DD15" s="677"/>
      <c r="DE15" s="677"/>
      <c r="DF15" s="677"/>
      <c r="DG15" s="677"/>
      <c r="DH15" s="677"/>
      <c r="DI15" s="677"/>
      <c r="DJ15" s="677"/>
      <c r="DK15" s="677"/>
      <c r="DL15" s="677"/>
      <c r="DM15" s="677"/>
      <c r="DN15" s="677"/>
      <c r="DO15" s="677"/>
      <c r="DP15" s="677"/>
      <c r="DQ15" s="677"/>
      <c r="DR15" s="677"/>
      <c r="DS15" s="677"/>
      <c r="DT15" s="677"/>
      <c r="DU15" s="677"/>
      <c r="DV15" s="677"/>
      <c r="DW15" s="677"/>
      <c r="DX15" s="677"/>
      <c r="DY15" s="677"/>
      <c r="DZ15" s="677"/>
      <c r="EA15" s="677"/>
      <c r="EB15" s="677"/>
      <c r="EC15" s="677"/>
      <c r="ED15" s="677"/>
      <c r="EE15" s="677"/>
      <c r="EF15" s="677"/>
      <c r="EG15" s="677"/>
      <c r="EH15" s="677"/>
      <c r="EI15" s="677"/>
      <c r="EJ15" s="677"/>
      <c r="EK15" s="677"/>
      <c r="EL15" s="677"/>
      <c r="EM15" s="677"/>
      <c r="EN15" s="677"/>
      <c r="EO15" s="677"/>
      <c r="EP15" s="677"/>
      <c r="EQ15" s="677"/>
      <c r="ER15" s="677"/>
      <c r="ES15" s="677"/>
      <c r="ET15" s="677"/>
      <c r="EU15" s="677"/>
      <c r="EV15" s="677"/>
      <c r="EW15" s="677"/>
      <c r="EX15" s="677"/>
      <c r="EY15" s="677"/>
      <c r="EZ15" s="677"/>
      <c r="FA15" s="677"/>
      <c r="FB15" s="677"/>
      <c r="FC15" s="677"/>
      <c r="FD15" s="677"/>
      <c r="FE15" s="677"/>
      <c r="FF15" s="677"/>
      <c r="FG15" s="677"/>
      <c r="FH15" s="677"/>
      <c r="FI15" s="677"/>
      <c r="FJ15" s="677"/>
      <c r="FK15" s="677"/>
      <c r="FL15" s="677"/>
      <c r="FM15" s="677"/>
      <c r="FN15" s="677"/>
      <c r="FO15" s="677"/>
      <c r="FP15" s="677"/>
      <c r="FQ15" s="677"/>
      <c r="FR15" s="677"/>
      <c r="FS15" s="677"/>
      <c r="FT15" s="677"/>
      <c r="FU15" s="677"/>
      <c r="FV15" s="677"/>
      <c r="FW15" s="677"/>
      <c r="FX15" s="677"/>
      <c r="FY15" s="677"/>
      <c r="FZ15" s="677"/>
      <c r="GA15" s="677"/>
      <c r="GB15" s="677"/>
      <c r="GC15" s="677"/>
      <c r="GD15" s="677"/>
      <c r="GE15" s="677"/>
      <c r="GF15" s="677"/>
      <c r="GG15" s="677"/>
      <c r="GH15" s="677"/>
      <c r="GI15" s="677"/>
      <c r="GJ15" s="677"/>
      <c r="GK15" s="677"/>
      <c r="GL15" s="677"/>
      <c r="GM15" s="677"/>
      <c r="GN15" s="677"/>
      <c r="GO15" s="677"/>
      <c r="GP15" s="677"/>
      <c r="GQ15" s="677"/>
      <c r="GR15" s="677"/>
      <c r="GS15" s="677"/>
      <c r="GT15" s="677"/>
      <c r="GU15" s="677"/>
      <c r="GV15" s="677"/>
      <c r="GW15" s="677"/>
      <c r="GX15" s="677"/>
      <c r="GY15" s="677"/>
      <c r="GZ15" s="677"/>
      <c r="HA15" s="677"/>
      <c r="HB15" s="677"/>
      <c r="HC15" s="677"/>
      <c r="HD15" s="677"/>
      <c r="HE15" s="677"/>
      <c r="HF15" s="677"/>
      <c r="HG15" s="677"/>
      <c r="HH15" s="677"/>
      <c r="HI15" s="677"/>
      <c r="HJ15" s="677"/>
      <c r="HK15" s="677"/>
      <c r="HL15" s="677"/>
      <c r="HM15" s="677"/>
      <c r="HN15" s="677"/>
      <c r="HO15" s="677"/>
      <c r="HP15" s="677"/>
      <c r="HQ15" s="677"/>
      <c r="HR15" s="677"/>
      <c r="HS15" s="677"/>
      <c r="HT15" s="677"/>
      <c r="HU15" s="677"/>
      <c r="HV15" s="677"/>
      <c r="HW15" s="677"/>
      <c r="HX15" s="677"/>
      <c r="HY15" s="677"/>
      <c r="HZ15" s="677"/>
      <c r="IA15" s="677"/>
      <c r="IB15" s="677"/>
      <c r="IC15" s="677"/>
      <c r="ID15" s="677"/>
      <c r="IE15" s="677"/>
      <c r="IF15" s="677"/>
      <c r="IG15" s="677"/>
      <c r="IH15" s="677"/>
      <c r="II15" s="677"/>
      <c r="IJ15" s="677"/>
      <c r="IK15" s="677"/>
      <c r="IL15" s="677"/>
      <c r="IM15" s="677"/>
      <c r="IN15" s="677"/>
      <c r="IO15" s="677"/>
      <c r="IP15" s="677"/>
      <c r="IQ15" s="677"/>
      <c r="IR15" s="677"/>
      <c r="IS15" s="677"/>
    </row>
    <row r="16" spans="1:253" s="678" customFormat="1" ht="18" customHeight="1">
      <c r="A16" s="835">
        <v>8</v>
      </c>
      <c r="B16" s="836" t="s">
        <v>164</v>
      </c>
      <c r="C16" s="558"/>
      <c r="D16" s="558"/>
      <c r="E16" s="822"/>
      <c r="F16" s="818">
        <v>1021</v>
      </c>
      <c r="G16" s="818">
        <v>127</v>
      </c>
      <c r="H16" s="818">
        <v>284</v>
      </c>
      <c r="I16" s="858">
        <f t="shared" si="8"/>
        <v>1432</v>
      </c>
      <c r="J16" s="818">
        <v>68</v>
      </c>
      <c r="K16" s="848">
        <f t="shared" si="0"/>
        <v>6.660137120470128</v>
      </c>
      <c r="L16" s="818">
        <v>0</v>
      </c>
      <c r="M16" s="848">
        <f t="shared" si="1"/>
        <v>0</v>
      </c>
      <c r="N16" s="818">
        <v>0</v>
      </c>
      <c r="O16" s="850">
        <f t="shared" si="2"/>
        <v>0</v>
      </c>
      <c r="P16" s="859">
        <f t="shared" si="7"/>
        <v>68</v>
      </c>
      <c r="Q16" s="818">
        <v>65</v>
      </c>
      <c r="R16" s="848">
        <f t="shared" si="3"/>
        <v>95.58823529411765</v>
      </c>
      <c r="S16" s="818">
        <v>0</v>
      </c>
      <c r="T16" s="848">
        <f t="shared" si="4"/>
        <v>0</v>
      </c>
      <c r="U16" s="818">
        <v>0</v>
      </c>
      <c r="V16" s="851">
        <f t="shared" si="5"/>
        <v>0</v>
      </c>
      <c r="W16" s="861">
        <f t="shared" si="6"/>
        <v>65</v>
      </c>
      <c r="X16" s="842">
        <v>340</v>
      </c>
      <c r="Y16" s="827">
        <v>1120</v>
      </c>
      <c r="Z16" s="677"/>
      <c r="CQ16" s="677"/>
      <c r="CR16" s="677"/>
      <c r="CS16" s="677"/>
      <c r="CT16" s="677"/>
      <c r="CU16" s="677"/>
      <c r="CV16" s="677"/>
      <c r="CW16" s="677"/>
      <c r="CX16" s="677"/>
      <c r="CY16" s="677"/>
      <c r="CZ16" s="677"/>
      <c r="DA16" s="677"/>
      <c r="DB16" s="677"/>
      <c r="DC16" s="677"/>
      <c r="DD16" s="677"/>
      <c r="DE16" s="677"/>
      <c r="DF16" s="677"/>
      <c r="DG16" s="677"/>
      <c r="DH16" s="677"/>
      <c r="DI16" s="677"/>
      <c r="DJ16" s="677"/>
      <c r="DK16" s="677"/>
      <c r="DL16" s="677"/>
      <c r="DM16" s="677"/>
      <c r="DN16" s="677"/>
      <c r="DO16" s="677"/>
      <c r="DP16" s="677"/>
      <c r="DQ16" s="677"/>
      <c r="DR16" s="677"/>
      <c r="DS16" s="677"/>
      <c r="DT16" s="677"/>
      <c r="DU16" s="677"/>
      <c r="DV16" s="677"/>
      <c r="DW16" s="677"/>
      <c r="DX16" s="677"/>
      <c r="DY16" s="677"/>
      <c r="DZ16" s="677"/>
      <c r="EA16" s="677"/>
      <c r="EB16" s="677"/>
      <c r="EC16" s="677"/>
      <c r="ED16" s="677"/>
      <c r="EE16" s="677"/>
      <c r="EF16" s="677"/>
      <c r="EG16" s="677"/>
      <c r="EH16" s="677"/>
      <c r="EI16" s="677"/>
      <c r="EJ16" s="677"/>
      <c r="EK16" s="677"/>
      <c r="EL16" s="677"/>
      <c r="EM16" s="677"/>
      <c r="EN16" s="677"/>
      <c r="EO16" s="677"/>
      <c r="EP16" s="677"/>
      <c r="EQ16" s="677"/>
      <c r="ER16" s="677"/>
      <c r="ES16" s="677"/>
      <c r="ET16" s="677"/>
      <c r="EU16" s="677"/>
      <c r="EV16" s="677"/>
      <c r="EW16" s="677"/>
      <c r="EX16" s="677"/>
      <c r="EY16" s="677"/>
      <c r="EZ16" s="677"/>
      <c r="FA16" s="677"/>
      <c r="FB16" s="677"/>
      <c r="FC16" s="677"/>
      <c r="FD16" s="677"/>
      <c r="FE16" s="677"/>
      <c r="FF16" s="677"/>
      <c r="FG16" s="677"/>
      <c r="FH16" s="677"/>
      <c r="FI16" s="677"/>
      <c r="FJ16" s="677"/>
      <c r="FK16" s="677"/>
      <c r="FL16" s="677"/>
      <c r="FM16" s="677"/>
      <c r="FN16" s="677"/>
      <c r="FO16" s="677"/>
      <c r="FP16" s="677"/>
      <c r="FQ16" s="677"/>
      <c r="FR16" s="677"/>
      <c r="FS16" s="677"/>
      <c r="FT16" s="677"/>
      <c r="FU16" s="677"/>
      <c r="FV16" s="677"/>
      <c r="FW16" s="677"/>
      <c r="FX16" s="677"/>
      <c r="FY16" s="677"/>
      <c r="FZ16" s="677"/>
      <c r="GA16" s="677"/>
      <c r="GB16" s="677"/>
      <c r="GC16" s="677"/>
      <c r="GD16" s="677"/>
      <c r="GE16" s="677"/>
      <c r="GF16" s="677"/>
      <c r="GG16" s="677"/>
      <c r="GH16" s="677"/>
      <c r="GI16" s="677"/>
      <c r="GJ16" s="677"/>
      <c r="GK16" s="677"/>
      <c r="GL16" s="677"/>
      <c r="GM16" s="677"/>
      <c r="GN16" s="677"/>
      <c r="GO16" s="677"/>
      <c r="GP16" s="677"/>
      <c r="GQ16" s="677"/>
      <c r="GR16" s="677"/>
      <c r="GS16" s="677"/>
      <c r="GT16" s="677"/>
      <c r="GU16" s="677"/>
      <c r="GV16" s="677"/>
      <c r="GW16" s="677"/>
      <c r="GX16" s="677"/>
      <c r="GY16" s="677"/>
      <c r="GZ16" s="677"/>
      <c r="HA16" s="677"/>
      <c r="HB16" s="677"/>
      <c r="HC16" s="677"/>
      <c r="HD16" s="677"/>
      <c r="HE16" s="677"/>
      <c r="HF16" s="677"/>
      <c r="HG16" s="677"/>
      <c r="HH16" s="677"/>
      <c r="HI16" s="677"/>
      <c r="HJ16" s="677"/>
      <c r="HK16" s="677"/>
      <c r="HL16" s="677"/>
      <c r="HM16" s="677"/>
      <c r="HN16" s="677"/>
      <c r="HO16" s="677"/>
      <c r="HP16" s="677"/>
      <c r="HQ16" s="677"/>
      <c r="HR16" s="677"/>
      <c r="HS16" s="677"/>
      <c r="HT16" s="677"/>
      <c r="HU16" s="677"/>
      <c r="HV16" s="677"/>
      <c r="HW16" s="677"/>
      <c r="HX16" s="677"/>
      <c r="HY16" s="677"/>
      <c r="HZ16" s="677"/>
      <c r="IA16" s="677"/>
      <c r="IB16" s="677"/>
      <c r="IC16" s="677"/>
      <c r="ID16" s="677"/>
      <c r="IE16" s="677"/>
      <c r="IF16" s="677"/>
      <c r="IG16" s="677"/>
      <c r="IH16" s="677"/>
      <c r="II16" s="677"/>
      <c r="IJ16" s="677"/>
      <c r="IK16" s="677"/>
      <c r="IL16" s="677"/>
      <c r="IM16" s="677"/>
      <c r="IN16" s="677"/>
      <c r="IO16" s="677"/>
      <c r="IP16" s="677"/>
      <c r="IQ16" s="677"/>
      <c r="IR16" s="677"/>
      <c r="IS16" s="677"/>
    </row>
    <row r="17" spans="1:253" s="678" customFormat="1" ht="19.5" customHeight="1">
      <c r="A17" s="835">
        <v>9</v>
      </c>
      <c r="B17" s="836" t="s">
        <v>165</v>
      </c>
      <c r="C17" s="558"/>
      <c r="D17" s="823"/>
      <c r="E17" s="822"/>
      <c r="F17" s="818">
        <v>60</v>
      </c>
      <c r="G17" s="818">
        <v>18</v>
      </c>
      <c r="H17" s="818">
        <v>16</v>
      </c>
      <c r="I17" s="858">
        <f t="shared" si="8"/>
        <v>94</v>
      </c>
      <c r="J17" s="818">
        <v>60</v>
      </c>
      <c r="K17" s="848">
        <f t="shared" si="0"/>
        <v>100</v>
      </c>
      <c r="L17" s="818">
        <v>18</v>
      </c>
      <c r="M17" s="848">
        <f t="shared" si="1"/>
        <v>100</v>
      </c>
      <c r="N17" s="829">
        <v>16</v>
      </c>
      <c r="O17" s="851">
        <f t="shared" si="2"/>
        <v>100</v>
      </c>
      <c r="P17" s="859">
        <f t="shared" si="7"/>
        <v>94</v>
      </c>
      <c r="Q17" s="818">
        <v>0</v>
      </c>
      <c r="R17" s="848">
        <f t="shared" si="3"/>
        <v>0</v>
      </c>
      <c r="S17" s="818">
        <v>0</v>
      </c>
      <c r="T17" s="848">
        <f t="shared" si="4"/>
        <v>0</v>
      </c>
      <c r="U17" s="829">
        <v>0</v>
      </c>
      <c r="V17" s="851">
        <f t="shared" si="5"/>
        <v>0</v>
      </c>
      <c r="W17" s="861">
        <f t="shared" si="6"/>
        <v>0</v>
      </c>
      <c r="X17" s="842">
        <v>0</v>
      </c>
      <c r="Y17" s="827">
        <v>0</v>
      </c>
      <c r="Z17" s="677"/>
      <c r="CQ17" s="677"/>
      <c r="CR17" s="677"/>
      <c r="CS17" s="677"/>
      <c r="CT17" s="677"/>
      <c r="CU17" s="677"/>
      <c r="CV17" s="677"/>
      <c r="CW17" s="677"/>
      <c r="CX17" s="677"/>
      <c r="CY17" s="677"/>
      <c r="CZ17" s="677"/>
      <c r="DA17" s="677"/>
      <c r="DB17" s="677"/>
      <c r="DC17" s="677"/>
      <c r="DD17" s="677"/>
      <c r="DE17" s="677"/>
      <c r="DF17" s="677"/>
      <c r="DG17" s="677"/>
      <c r="DH17" s="677"/>
      <c r="DI17" s="677"/>
      <c r="DJ17" s="677"/>
      <c r="DK17" s="677"/>
      <c r="DL17" s="677"/>
      <c r="DM17" s="677"/>
      <c r="DN17" s="677"/>
      <c r="DO17" s="677"/>
      <c r="DP17" s="677"/>
      <c r="DQ17" s="677"/>
      <c r="DR17" s="677"/>
      <c r="DS17" s="677"/>
      <c r="DT17" s="677"/>
      <c r="DU17" s="677"/>
      <c r="DV17" s="677"/>
      <c r="DW17" s="677"/>
      <c r="DX17" s="677"/>
      <c r="DY17" s="677"/>
      <c r="DZ17" s="677"/>
      <c r="EA17" s="677"/>
      <c r="EB17" s="677"/>
      <c r="EC17" s="677"/>
      <c r="ED17" s="677"/>
      <c r="EE17" s="677"/>
      <c r="EF17" s="677"/>
      <c r="EG17" s="677"/>
      <c r="EH17" s="677"/>
      <c r="EI17" s="677"/>
      <c r="EJ17" s="677"/>
      <c r="EK17" s="677"/>
      <c r="EL17" s="677"/>
      <c r="EM17" s="677"/>
      <c r="EN17" s="677"/>
      <c r="EO17" s="677"/>
      <c r="EP17" s="677"/>
      <c r="EQ17" s="677"/>
      <c r="ER17" s="677"/>
      <c r="ES17" s="677"/>
      <c r="ET17" s="677"/>
      <c r="EU17" s="677"/>
      <c r="EV17" s="677"/>
      <c r="EW17" s="677"/>
      <c r="EX17" s="677"/>
      <c r="EY17" s="677"/>
      <c r="EZ17" s="677"/>
      <c r="FA17" s="677"/>
      <c r="FB17" s="677"/>
      <c r="FC17" s="677"/>
      <c r="FD17" s="677"/>
      <c r="FE17" s="677"/>
      <c r="FF17" s="677"/>
      <c r="FG17" s="677"/>
      <c r="FH17" s="677"/>
      <c r="FI17" s="677"/>
      <c r="FJ17" s="677"/>
      <c r="FK17" s="677"/>
      <c r="FL17" s="677"/>
      <c r="FM17" s="677"/>
      <c r="FN17" s="677"/>
      <c r="FO17" s="677"/>
      <c r="FP17" s="677"/>
      <c r="FQ17" s="677"/>
      <c r="FR17" s="677"/>
      <c r="FS17" s="677"/>
      <c r="FT17" s="677"/>
      <c r="FU17" s="677"/>
      <c r="FV17" s="677"/>
      <c r="FW17" s="677"/>
      <c r="FX17" s="677"/>
      <c r="FY17" s="677"/>
      <c r="FZ17" s="677"/>
      <c r="GA17" s="677"/>
      <c r="GB17" s="677"/>
      <c r="GC17" s="677"/>
      <c r="GD17" s="677"/>
      <c r="GE17" s="677"/>
      <c r="GF17" s="677"/>
      <c r="GG17" s="677"/>
      <c r="GH17" s="677"/>
      <c r="GI17" s="677"/>
      <c r="GJ17" s="677"/>
      <c r="GK17" s="677"/>
      <c r="GL17" s="677"/>
      <c r="GM17" s="677"/>
      <c r="GN17" s="677"/>
      <c r="GO17" s="677"/>
      <c r="GP17" s="677"/>
      <c r="GQ17" s="677"/>
      <c r="GR17" s="677"/>
      <c r="GS17" s="677"/>
      <c r="GT17" s="677"/>
      <c r="GU17" s="677"/>
      <c r="GV17" s="677"/>
      <c r="GW17" s="677"/>
      <c r="GX17" s="677"/>
      <c r="GY17" s="677"/>
      <c r="GZ17" s="677"/>
      <c r="HA17" s="677"/>
      <c r="HB17" s="677"/>
      <c r="HC17" s="677"/>
      <c r="HD17" s="677"/>
      <c r="HE17" s="677"/>
      <c r="HF17" s="677"/>
      <c r="HG17" s="677"/>
      <c r="HH17" s="677"/>
      <c r="HI17" s="677"/>
      <c r="HJ17" s="677"/>
      <c r="HK17" s="677"/>
      <c r="HL17" s="677"/>
      <c r="HM17" s="677"/>
      <c r="HN17" s="677"/>
      <c r="HO17" s="677"/>
      <c r="HP17" s="677"/>
      <c r="HQ17" s="677"/>
      <c r="HR17" s="677"/>
      <c r="HS17" s="677"/>
      <c r="HT17" s="677"/>
      <c r="HU17" s="677"/>
      <c r="HV17" s="677"/>
      <c r="HW17" s="677"/>
      <c r="HX17" s="677"/>
      <c r="HY17" s="677"/>
      <c r="HZ17" s="677"/>
      <c r="IA17" s="677"/>
      <c r="IB17" s="677"/>
      <c r="IC17" s="677"/>
      <c r="ID17" s="677"/>
      <c r="IE17" s="677"/>
      <c r="IF17" s="677"/>
      <c r="IG17" s="677"/>
      <c r="IH17" s="677"/>
      <c r="II17" s="677"/>
      <c r="IJ17" s="677"/>
      <c r="IK17" s="677"/>
      <c r="IL17" s="677"/>
      <c r="IM17" s="677"/>
      <c r="IN17" s="677"/>
      <c r="IO17" s="677"/>
      <c r="IP17" s="677"/>
      <c r="IQ17" s="677"/>
      <c r="IR17" s="677"/>
      <c r="IS17" s="677"/>
    </row>
    <row r="18" spans="1:253" s="678" customFormat="1" ht="20.25" customHeight="1">
      <c r="A18" s="835">
        <v>10</v>
      </c>
      <c r="B18" s="836" t="s">
        <v>166</v>
      </c>
      <c r="C18" s="558"/>
      <c r="D18" s="558"/>
      <c r="E18" s="822"/>
      <c r="F18" s="818">
        <v>65</v>
      </c>
      <c r="G18" s="818">
        <v>4</v>
      </c>
      <c r="H18" s="818">
        <v>20</v>
      </c>
      <c r="I18" s="858">
        <f t="shared" si="8"/>
        <v>89</v>
      </c>
      <c r="J18" s="818">
        <v>65</v>
      </c>
      <c r="K18" s="848">
        <f t="shared" si="0"/>
        <v>100</v>
      </c>
      <c r="L18" s="818">
        <v>4</v>
      </c>
      <c r="M18" s="848">
        <f t="shared" si="1"/>
        <v>100</v>
      </c>
      <c r="N18" s="818">
        <v>20</v>
      </c>
      <c r="O18" s="851">
        <f t="shared" si="2"/>
        <v>100</v>
      </c>
      <c r="P18" s="859">
        <f t="shared" si="7"/>
        <v>89</v>
      </c>
      <c r="Q18" s="818">
        <v>0</v>
      </c>
      <c r="R18" s="848">
        <f t="shared" si="3"/>
        <v>0</v>
      </c>
      <c r="S18" s="818">
        <v>0</v>
      </c>
      <c r="T18" s="848">
        <f t="shared" si="4"/>
        <v>0</v>
      </c>
      <c r="U18" s="818">
        <v>0</v>
      </c>
      <c r="V18" s="852">
        <f t="shared" si="5"/>
        <v>0</v>
      </c>
      <c r="W18" s="861">
        <f t="shared" si="6"/>
        <v>0</v>
      </c>
      <c r="X18" s="842">
        <v>0</v>
      </c>
      <c r="Y18" s="827">
        <v>0</v>
      </c>
      <c r="Z18" s="677"/>
      <c r="CQ18" s="677"/>
      <c r="CR18" s="677"/>
      <c r="CS18" s="677"/>
      <c r="CT18" s="677"/>
      <c r="CU18" s="677"/>
      <c r="CV18" s="677"/>
      <c r="CW18" s="677"/>
      <c r="CX18" s="677"/>
      <c r="CY18" s="677"/>
      <c r="CZ18" s="677"/>
      <c r="DA18" s="677"/>
      <c r="DB18" s="677"/>
      <c r="DC18" s="677"/>
      <c r="DD18" s="677"/>
      <c r="DE18" s="677"/>
      <c r="DF18" s="677"/>
      <c r="DG18" s="677"/>
      <c r="DH18" s="677"/>
      <c r="DI18" s="677"/>
      <c r="DJ18" s="677"/>
      <c r="DK18" s="677"/>
      <c r="DL18" s="677"/>
      <c r="DM18" s="677"/>
      <c r="DN18" s="677"/>
      <c r="DO18" s="677"/>
      <c r="DP18" s="677"/>
      <c r="DQ18" s="677"/>
      <c r="DR18" s="677"/>
      <c r="DS18" s="677"/>
      <c r="DT18" s="677"/>
      <c r="DU18" s="677"/>
      <c r="DV18" s="677"/>
      <c r="DW18" s="677"/>
      <c r="DX18" s="677"/>
      <c r="DY18" s="677"/>
      <c r="DZ18" s="677"/>
      <c r="EA18" s="677"/>
      <c r="EB18" s="677"/>
      <c r="EC18" s="677"/>
      <c r="ED18" s="677"/>
      <c r="EE18" s="677"/>
      <c r="EF18" s="677"/>
      <c r="EG18" s="677"/>
      <c r="EH18" s="677"/>
      <c r="EI18" s="677"/>
      <c r="EJ18" s="677"/>
      <c r="EK18" s="677"/>
      <c r="EL18" s="677"/>
      <c r="EM18" s="677"/>
      <c r="EN18" s="677"/>
      <c r="EO18" s="677"/>
      <c r="EP18" s="677"/>
      <c r="EQ18" s="677"/>
      <c r="ER18" s="677"/>
      <c r="ES18" s="677"/>
      <c r="ET18" s="677"/>
      <c r="EU18" s="677"/>
      <c r="EV18" s="677"/>
      <c r="EW18" s="677"/>
      <c r="EX18" s="677"/>
      <c r="EY18" s="677"/>
      <c r="EZ18" s="677"/>
      <c r="FA18" s="677"/>
      <c r="FB18" s="677"/>
      <c r="FC18" s="677"/>
      <c r="FD18" s="677"/>
      <c r="FE18" s="677"/>
      <c r="FF18" s="677"/>
      <c r="FG18" s="677"/>
      <c r="FH18" s="677"/>
      <c r="FI18" s="677"/>
      <c r="FJ18" s="677"/>
      <c r="FK18" s="677"/>
      <c r="FL18" s="677"/>
      <c r="FM18" s="677"/>
      <c r="FN18" s="677"/>
      <c r="FO18" s="677"/>
      <c r="FP18" s="677"/>
      <c r="FQ18" s="677"/>
      <c r="FR18" s="677"/>
      <c r="FS18" s="677"/>
      <c r="FT18" s="677"/>
      <c r="FU18" s="677"/>
      <c r="FV18" s="677"/>
      <c r="FW18" s="677"/>
      <c r="FX18" s="677"/>
      <c r="FY18" s="677"/>
      <c r="FZ18" s="677"/>
      <c r="GA18" s="677"/>
      <c r="GB18" s="677"/>
      <c r="GC18" s="677"/>
      <c r="GD18" s="677"/>
      <c r="GE18" s="677"/>
      <c r="GF18" s="677"/>
      <c r="GG18" s="677"/>
      <c r="GH18" s="677"/>
      <c r="GI18" s="677"/>
      <c r="GJ18" s="677"/>
      <c r="GK18" s="677"/>
      <c r="GL18" s="677"/>
      <c r="GM18" s="677"/>
      <c r="GN18" s="677"/>
      <c r="GO18" s="677"/>
      <c r="GP18" s="677"/>
      <c r="GQ18" s="677"/>
      <c r="GR18" s="677"/>
      <c r="GS18" s="677"/>
      <c r="GT18" s="677"/>
      <c r="GU18" s="677"/>
      <c r="GV18" s="677"/>
      <c r="GW18" s="677"/>
      <c r="GX18" s="677"/>
      <c r="GY18" s="677"/>
      <c r="GZ18" s="677"/>
      <c r="HA18" s="677"/>
      <c r="HB18" s="677"/>
      <c r="HC18" s="677"/>
      <c r="HD18" s="677"/>
      <c r="HE18" s="677"/>
      <c r="HF18" s="677"/>
      <c r="HG18" s="677"/>
      <c r="HH18" s="677"/>
      <c r="HI18" s="677"/>
      <c r="HJ18" s="677"/>
      <c r="HK18" s="677"/>
      <c r="HL18" s="677"/>
      <c r="HM18" s="677"/>
      <c r="HN18" s="677"/>
      <c r="HO18" s="677"/>
      <c r="HP18" s="677"/>
      <c r="HQ18" s="677"/>
      <c r="HR18" s="677"/>
      <c r="HS18" s="677"/>
      <c r="HT18" s="677"/>
      <c r="HU18" s="677"/>
      <c r="HV18" s="677"/>
      <c r="HW18" s="677"/>
      <c r="HX18" s="677"/>
      <c r="HY18" s="677"/>
      <c r="HZ18" s="677"/>
      <c r="IA18" s="677"/>
      <c r="IB18" s="677"/>
      <c r="IC18" s="677"/>
      <c r="ID18" s="677"/>
      <c r="IE18" s="677"/>
      <c r="IF18" s="677"/>
      <c r="IG18" s="677"/>
      <c r="IH18" s="677"/>
      <c r="II18" s="677"/>
      <c r="IJ18" s="677"/>
      <c r="IK18" s="677"/>
      <c r="IL18" s="677"/>
      <c r="IM18" s="677"/>
      <c r="IN18" s="677"/>
      <c r="IO18" s="677"/>
      <c r="IP18" s="677"/>
      <c r="IQ18" s="677"/>
      <c r="IR18" s="677"/>
      <c r="IS18" s="677"/>
    </row>
    <row r="19" spans="1:253" s="678" customFormat="1" ht="16.5" customHeight="1">
      <c r="A19" s="835">
        <v>11</v>
      </c>
      <c r="B19" s="836" t="s">
        <v>167</v>
      </c>
      <c r="C19" s="558"/>
      <c r="D19" s="558"/>
      <c r="E19" s="822"/>
      <c r="F19" s="818">
        <v>1370</v>
      </c>
      <c r="G19" s="818">
        <v>163</v>
      </c>
      <c r="H19" s="818">
        <v>313</v>
      </c>
      <c r="I19" s="858">
        <f t="shared" si="8"/>
        <v>1846</v>
      </c>
      <c r="J19" s="818">
        <v>1370</v>
      </c>
      <c r="K19" s="848">
        <f t="shared" si="0"/>
        <v>100</v>
      </c>
      <c r="L19" s="818">
        <v>163</v>
      </c>
      <c r="M19" s="848">
        <f t="shared" si="1"/>
        <v>100</v>
      </c>
      <c r="N19" s="818">
        <v>313</v>
      </c>
      <c r="O19" s="852">
        <f t="shared" si="2"/>
        <v>100</v>
      </c>
      <c r="P19" s="859">
        <f t="shared" si="7"/>
        <v>1846</v>
      </c>
      <c r="Q19" s="818">
        <v>6</v>
      </c>
      <c r="R19" s="855">
        <f t="shared" si="3"/>
        <v>0.43795620437956206</v>
      </c>
      <c r="S19" s="818">
        <v>1</v>
      </c>
      <c r="T19" s="854">
        <f t="shared" si="4"/>
        <v>0.6134969325153374</v>
      </c>
      <c r="U19" s="818">
        <v>0</v>
      </c>
      <c r="V19" s="851">
        <f t="shared" si="5"/>
        <v>0</v>
      </c>
      <c r="W19" s="861">
        <f t="shared" si="6"/>
        <v>7</v>
      </c>
      <c r="X19" s="842">
        <v>60</v>
      </c>
      <c r="Y19" s="827">
        <v>220</v>
      </c>
      <c r="Z19" s="677"/>
      <c r="CQ19" s="677"/>
      <c r="CR19" s="677"/>
      <c r="CS19" s="677"/>
      <c r="CT19" s="677"/>
      <c r="CU19" s="677"/>
      <c r="CV19" s="677"/>
      <c r="CW19" s="677"/>
      <c r="CX19" s="677"/>
      <c r="CY19" s="677"/>
      <c r="CZ19" s="677"/>
      <c r="DA19" s="677"/>
      <c r="DB19" s="677"/>
      <c r="DC19" s="677"/>
      <c r="DD19" s="677"/>
      <c r="DE19" s="677"/>
      <c r="DF19" s="677"/>
      <c r="DG19" s="677"/>
      <c r="DH19" s="677"/>
      <c r="DI19" s="677"/>
      <c r="DJ19" s="677"/>
      <c r="DK19" s="677"/>
      <c r="DL19" s="677"/>
      <c r="DM19" s="677"/>
      <c r="DN19" s="677"/>
      <c r="DO19" s="677"/>
      <c r="DP19" s="677"/>
      <c r="DQ19" s="677"/>
      <c r="DR19" s="677"/>
      <c r="DS19" s="677"/>
      <c r="DT19" s="677"/>
      <c r="DU19" s="677"/>
      <c r="DV19" s="677"/>
      <c r="DW19" s="677"/>
      <c r="DX19" s="677"/>
      <c r="DY19" s="677"/>
      <c r="DZ19" s="677"/>
      <c r="EA19" s="677"/>
      <c r="EB19" s="677"/>
      <c r="EC19" s="677"/>
      <c r="ED19" s="677"/>
      <c r="EE19" s="677"/>
      <c r="EF19" s="677"/>
      <c r="EG19" s="677"/>
      <c r="EH19" s="677"/>
      <c r="EI19" s="677"/>
      <c r="EJ19" s="677"/>
      <c r="EK19" s="677"/>
      <c r="EL19" s="677"/>
      <c r="EM19" s="677"/>
      <c r="EN19" s="677"/>
      <c r="EO19" s="677"/>
      <c r="EP19" s="677"/>
      <c r="EQ19" s="677"/>
      <c r="ER19" s="677"/>
      <c r="ES19" s="677"/>
      <c r="ET19" s="677"/>
      <c r="EU19" s="677"/>
      <c r="EV19" s="677"/>
      <c r="EW19" s="677"/>
      <c r="EX19" s="677"/>
      <c r="EY19" s="677"/>
      <c r="EZ19" s="677"/>
      <c r="FA19" s="677"/>
      <c r="FB19" s="677"/>
      <c r="FC19" s="677"/>
      <c r="FD19" s="677"/>
      <c r="FE19" s="677"/>
      <c r="FF19" s="677"/>
      <c r="FG19" s="677"/>
      <c r="FH19" s="677"/>
      <c r="FI19" s="677"/>
      <c r="FJ19" s="677"/>
      <c r="FK19" s="677"/>
      <c r="FL19" s="677"/>
      <c r="FM19" s="677"/>
      <c r="FN19" s="677"/>
      <c r="FO19" s="677"/>
      <c r="FP19" s="677"/>
      <c r="FQ19" s="677"/>
      <c r="FR19" s="677"/>
      <c r="FS19" s="677"/>
      <c r="FT19" s="677"/>
      <c r="FU19" s="677"/>
      <c r="FV19" s="677"/>
      <c r="FW19" s="677"/>
      <c r="FX19" s="677"/>
      <c r="FY19" s="677"/>
      <c r="FZ19" s="677"/>
      <c r="GA19" s="677"/>
      <c r="GB19" s="677"/>
      <c r="GC19" s="677"/>
      <c r="GD19" s="677"/>
      <c r="GE19" s="677"/>
      <c r="GF19" s="677"/>
      <c r="GG19" s="677"/>
      <c r="GH19" s="677"/>
      <c r="GI19" s="677"/>
      <c r="GJ19" s="677"/>
      <c r="GK19" s="677"/>
      <c r="GL19" s="677"/>
      <c r="GM19" s="677"/>
      <c r="GN19" s="677"/>
      <c r="GO19" s="677"/>
      <c r="GP19" s="677"/>
      <c r="GQ19" s="677"/>
      <c r="GR19" s="677"/>
      <c r="GS19" s="677"/>
      <c r="GT19" s="677"/>
      <c r="GU19" s="677"/>
      <c r="GV19" s="677"/>
      <c r="GW19" s="677"/>
      <c r="GX19" s="677"/>
      <c r="GY19" s="677"/>
      <c r="GZ19" s="677"/>
      <c r="HA19" s="677"/>
      <c r="HB19" s="677"/>
      <c r="HC19" s="677"/>
      <c r="HD19" s="677"/>
      <c r="HE19" s="677"/>
      <c r="HF19" s="677"/>
      <c r="HG19" s="677"/>
      <c r="HH19" s="677"/>
      <c r="HI19" s="677"/>
      <c r="HJ19" s="677"/>
      <c r="HK19" s="677"/>
      <c r="HL19" s="677"/>
      <c r="HM19" s="677"/>
      <c r="HN19" s="677"/>
      <c r="HO19" s="677"/>
      <c r="HP19" s="677"/>
      <c r="HQ19" s="677"/>
      <c r="HR19" s="677"/>
      <c r="HS19" s="677"/>
      <c r="HT19" s="677"/>
      <c r="HU19" s="677"/>
      <c r="HV19" s="677"/>
      <c r="HW19" s="677"/>
      <c r="HX19" s="677"/>
      <c r="HY19" s="677"/>
      <c r="HZ19" s="677"/>
      <c r="IA19" s="677"/>
      <c r="IB19" s="677"/>
      <c r="IC19" s="677"/>
      <c r="ID19" s="677"/>
      <c r="IE19" s="677"/>
      <c r="IF19" s="677"/>
      <c r="IG19" s="677"/>
      <c r="IH19" s="677"/>
      <c r="II19" s="677"/>
      <c r="IJ19" s="677"/>
      <c r="IK19" s="677"/>
      <c r="IL19" s="677"/>
      <c r="IM19" s="677"/>
      <c r="IN19" s="677"/>
      <c r="IO19" s="677"/>
      <c r="IP19" s="677"/>
      <c r="IQ19" s="677"/>
      <c r="IR19" s="677"/>
      <c r="IS19" s="677"/>
    </row>
    <row r="20" spans="1:253" s="678" customFormat="1" ht="27.75" customHeight="1">
      <c r="A20" s="838">
        <v>12</v>
      </c>
      <c r="B20" s="839" t="s">
        <v>168</v>
      </c>
      <c r="C20" s="816"/>
      <c r="D20" s="816"/>
      <c r="E20" s="840"/>
      <c r="F20" s="820">
        <v>410</v>
      </c>
      <c r="G20" s="820">
        <v>82</v>
      </c>
      <c r="H20" s="820">
        <v>137</v>
      </c>
      <c r="I20" s="858">
        <f t="shared" si="8"/>
        <v>629</v>
      </c>
      <c r="J20" s="820">
        <v>410</v>
      </c>
      <c r="K20" s="848">
        <f t="shared" si="0"/>
        <v>100</v>
      </c>
      <c r="L20" s="820">
        <v>82</v>
      </c>
      <c r="M20" s="848">
        <f t="shared" si="1"/>
        <v>100</v>
      </c>
      <c r="N20" s="820">
        <v>137</v>
      </c>
      <c r="O20" s="851">
        <f t="shared" si="2"/>
        <v>100</v>
      </c>
      <c r="P20" s="859">
        <f t="shared" si="7"/>
        <v>629</v>
      </c>
      <c r="Q20" s="820">
        <v>14</v>
      </c>
      <c r="R20" s="848">
        <f t="shared" si="3"/>
        <v>3.414634146341464</v>
      </c>
      <c r="S20" s="816">
        <v>0</v>
      </c>
      <c r="T20" s="854">
        <f t="shared" si="4"/>
        <v>0</v>
      </c>
      <c r="U20" s="820">
        <v>1</v>
      </c>
      <c r="V20" s="857">
        <f t="shared" si="5"/>
        <v>0.7299270072992701</v>
      </c>
      <c r="W20" s="861">
        <f t="shared" si="6"/>
        <v>15</v>
      </c>
      <c r="X20" s="844">
        <v>60</v>
      </c>
      <c r="Y20" s="827">
        <v>305</v>
      </c>
      <c r="Z20" s="677"/>
      <c r="CQ20" s="677"/>
      <c r="CR20" s="677"/>
      <c r="CS20" s="677"/>
      <c r="CT20" s="677"/>
      <c r="CU20" s="677"/>
      <c r="CV20" s="677"/>
      <c r="CW20" s="677"/>
      <c r="CX20" s="677"/>
      <c r="CY20" s="677"/>
      <c r="CZ20" s="677"/>
      <c r="DA20" s="677"/>
      <c r="DB20" s="677"/>
      <c r="DC20" s="677"/>
      <c r="DD20" s="677"/>
      <c r="DE20" s="677"/>
      <c r="DF20" s="677"/>
      <c r="DG20" s="677"/>
      <c r="DH20" s="677"/>
      <c r="DI20" s="677"/>
      <c r="DJ20" s="677"/>
      <c r="DK20" s="677"/>
      <c r="DL20" s="677"/>
      <c r="DM20" s="677"/>
      <c r="DN20" s="677"/>
      <c r="DO20" s="677"/>
      <c r="DP20" s="677"/>
      <c r="DQ20" s="677"/>
      <c r="DR20" s="677"/>
      <c r="DS20" s="677"/>
      <c r="DT20" s="677"/>
      <c r="DU20" s="677"/>
      <c r="DV20" s="677"/>
      <c r="DW20" s="677"/>
      <c r="DX20" s="677"/>
      <c r="DY20" s="677"/>
      <c r="DZ20" s="677"/>
      <c r="EA20" s="677"/>
      <c r="EB20" s="677"/>
      <c r="EC20" s="677"/>
      <c r="ED20" s="677"/>
      <c r="EE20" s="677"/>
      <c r="EF20" s="677"/>
      <c r="EG20" s="677"/>
      <c r="EH20" s="677"/>
      <c r="EI20" s="677"/>
      <c r="EJ20" s="677"/>
      <c r="EK20" s="677"/>
      <c r="EL20" s="677"/>
      <c r="EM20" s="677"/>
      <c r="EN20" s="677"/>
      <c r="EO20" s="677"/>
      <c r="EP20" s="677"/>
      <c r="EQ20" s="677"/>
      <c r="ER20" s="677"/>
      <c r="ES20" s="677"/>
      <c r="ET20" s="677"/>
      <c r="EU20" s="677"/>
      <c r="EV20" s="677"/>
      <c r="EW20" s="677"/>
      <c r="EX20" s="677"/>
      <c r="EY20" s="677"/>
      <c r="EZ20" s="677"/>
      <c r="FA20" s="677"/>
      <c r="FB20" s="677"/>
      <c r="FC20" s="677"/>
      <c r="FD20" s="677"/>
      <c r="FE20" s="677"/>
      <c r="FF20" s="677"/>
      <c r="FG20" s="677"/>
      <c r="FH20" s="677"/>
      <c r="FI20" s="677"/>
      <c r="FJ20" s="677"/>
      <c r="FK20" s="677"/>
      <c r="FL20" s="677"/>
      <c r="FM20" s="677"/>
      <c r="FN20" s="677"/>
      <c r="FO20" s="677"/>
      <c r="FP20" s="677"/>
      <c r="FQ20" s="677"/>
      <c r="FR20" s="677"/>
      <c r="FS20" s="677"/>
      <c r="FT20" s="677"/>
      <c r="FU20" s="677"/>
      <c r="FV20" s="677"/>
      <c r="FW20" s="677"/>
      <c r="FX20" s="677"/>
      <c r="FY20" s="677"/>
      <c r="FZ20" s="677"/>
      <c r="GA20" s="677"/>
      <c r="GB20" s="677"/>
      <c r="GC20" s="677"/>
      <c r="GD20" s="677"/>
      <c r="GE20" s="677"/>
      <c r="GF20" s="677"/>
      <c r="GG20" s="677"/>
      <c r="GH20" s="677"/>
      <c r="GI20" s="677"/>
      <c r="GJ20" s="677"/>
      <c r="GK20" s="677"/>
      <c r="GL20" s="677"/>
      <c r="GM20" s="677"/>
      <c r="GN20" s="677"/>
      <c r="GO20" s="677"/>
      <c r="GP20" s="677"/>
      <c r="GQ20" s="677"/>
      <c r="GR20" s="677"/>
      <c r="GS20" s="677"/>
      <c r="GT20" s="677"/>
      <c r="GU20" s="677"/>
      <c r="GV20" s="677"/>
      <c r="GW20" s="677"/>
      <c r="GX20" s="677"/>
      <c r="GY20" s="677"/>
      <c r="GZ20" s="677"/>
      <c r="HA20" s="677"/>
      <c r="HB20" s="677"/>
      <c r="HC20" s="677"/>
      <c r="HD20" s="677"/>
      <c r="HE20" s="677"/>
      <c r="HF20" s="677"/>
      <c r="HG20" s="677"/>
      <c r="HH20" s="677"/>
      <c r="HI20" s="677"/>
      <c r="HJ20" s="677"/>
      <c r="HK20" s="677"/>
      <c r="HL20" s="677"/>
      <c r="HM20" s="677"/>
      <c r="HN20" s="677"/>
      <c r="HO20" s="677"/>
      <c r="HP20" s="677"/>
      <c r="HQ20" s="677"/>
      <c r="HR20" s="677"/>
      <c r="HS20" s="677"/>
      <c r="HT20" s="677"/>
      <c r="HU20" s="677"/>
      <c r="HV20" s="677"/>
      <c r="HW20" s="677"/>
      <c r="HX20" s="677"/>
      <c r="HY20" s="677"/>
      <c r="HZ20" s="677"/>
      <c r="IA20" s="677"/>
      <c r="IB20" s="677"/>
      <c r="IC20" s="677"/>
      <c r="ID20" s="677"/>
      <c r="IE20" s="677"/>
      <c r="IF20" s="677"/>
      <c r="IG20" s="677"/>
      <c r="IH20" s="677"/>
      <c r="II20" s="677"/>
      <c r="IJ20" s="677"/>
      <c r="IK20" s="677"/>
      <c r="IL20" s="677"/>
      <c r="IM20" s="677"/>
      <c r="IN20" s="677"/>
      <c r="IO20" s="677"/>
      <c r="IP20" s="677"/>
      <c r="IQ20" s="677"/>
      <c r="IR20" s="677"/>
      <c r="IS20" s="677"/>
    </row>
    <row r="21" spans="1:253" s="680" customFormat="1" ht="18" customHeight="1">
      <c r="A21" s="1183" t="s">
        <v>13</v>
      </c>
      <c r="B21" s="1184"/>
      <c r="C21" s="816"/>
      <c r="D21" s="816"/>
      <c r="E21" s="840"/>
      <c r="F21" s="816">
        <f>SUM(F9:F20)</f>
        <v>8755</v>
      </c>
      <c r="G21" s="816">
        <f>SUM(G9:G20)</f>
        <v>2013</v>
      </c>
      <c r="H21" s="816">
        <f>SUM(H9:H20)</f>
        <v>2833</v>
      </c>
      <c r="I21" s="816">
        <f>SUM(I9:I20)</f>
        <v>13601</v>
      </c>
      <c r="J21" s="816">
        <f>SUM(J9:J20)</f>
        <v>7246</v>
      </c>
      <c r="K21" s="848">
        <f t="shared" si="0"/>
        <v>82.76413478012564</v>
      </c>
      <c r="L21" s="816">
        <f>SUM(L9:L20)</f>
        <v>1822</v>
      </c>
      <c r="M21" s="854">
        <f t="shared" si="1"/>
        <v>90.5116741182315</v>
      </c>
      <c r="N21" s="816">
        <f>SUM(N9:N20)</f>
        <v>2366</v>
      </c>
      <c r="O21" s="854">
        <f t="shared" si="2"/>
        <v>83.51570773032121</v>
      </c>
      <c r="P21" s="840">
        <f>SUM(P9:P20)</f>
        <v>11434</v>
      </c>
      <c r="Q21" s="816">
        <f>SUM(Q9:Q20)</f>
        <v>280</v>
      </c>
      <c r="R21" s="854">
        <f t="shared" si="3"/>
        <v>3.8642009384487994</v>
      </c>
      <c r="S21" s="816">
        <f>SUM(S9:S20)</f>
        <v>17</v>
      </c>
      <c r="T21" s="854">
        <f t="shared" si="4"/>
        <v>0.9330406147091108</v>
      </c>
      <c r="U21" s="816">
        <f>SUM(U9:U20)</f>
        <v>8</v>
      </c>
      <c r="V21" s="862">
        <f t="shared" si="5"/>
        <v>0.33812341504649196</v>
      </c>
      <c r="W21" s="840">
        <f>SUM(W9:W20)</f>
        <v>305</v>
      </c>
      <c r="X21" s="824">
        <f>SUM(X9:X20)</f>
        <v>1441</v>
      </c>
      <c r="Y21" s="845">
        <f>SUM(Y9:Y20)</f>
        <v>6625</v>
      </c>
      <c r="Z21" s="679"/>
      <c r="CQ21" s="679"/>
      <c r="CR21" s="679"/>
      <c r="CS21" s="679"/>
      <c r="CT21" s="679"/>
      <c r="CU21" s="679"/>
      <c r="CV21" s="679"/>
      <c r="CW21" s="679"/>
      <c r="CX21" s="679"/>
      <c r="CY21" s="679"/>
      <c r="CZ21" s="679"/>
      <c r="DA21" s="679"/>
      <c r="DB21" s="679"/>
      <c r="DC21" s="679"/>
      <c r="DD21" s="679"/>
      <c r="DE21" s="679"/>
      <c r="DF21" s="679"/>
      <c r="DG21" s="679"/>
      <c r="DH21" s="679"/>
      <c r="DI21" s="679"/>
      <c r="DJ21" s="679"/>
      <c r="DK21" s="679"/>
      <c r="DL21" s="679"/>
      <c r="DM21" s="679"/>
      <c r="DN21" s="679"/>
      <c r="DO21" s="679"/>
      <c r="DP21" s="679"/>
      <c r="DQ21" s="679"/>
      <c r="DR21" s="679"/>
      <c r="DS21" s="679"/>
      <c r="DT21" s="679"/>
      <c r="DU21" s="679"/>
      <c r="DV21" s="679"/>
      <c r="DW21" s="679"/>
      <c r="DX21" s="679"/>
      <c r="DY21" s="679"/>
      <c r="DZ21" s="679"/>
      <c r="EA21" s="679"/>
      <c r="EB21" s="679"/>
      <c r="EC21" s="679"/>
      <c r="ED21" s="679"/>
      <c r="EE21" s="679"/>
      <c r="EF21" s="679"/>
      <c r="EG21" s="679"/>
      <c r="EH21" s="679"/>
      <c r="EI21" s="679"/>
      <c r="EJ21" s="679"/>
      <c r="EK21" s="679"/>
      <c r="EL21" s="679"/>
      <c r="EM21" s="679"/>
      <c r="EN21" s="679"/>
      <c r="EO21" s="679"/>
      <c r="EP21" s="679"/>
      <c r="EQ21" s="679"/>
      <c r="ER21" s="679"/>
      <c r="ES21" s="679"/>
      <c r="ET21" s="679"/>
      <c r="EU21" s="679"/>
      <c r="EV21" s="679"/>
      <c r="EW21" s="679"/>
      <c r="EX21" s="679"/>
      <c r="EY21" s="679"/>
      <c r="EZ21" s="679"/>
      <c r="FA21" s="679"/>
      <c r="FB21" s="679"/>
      <c r="FC21" s="679"/>
      <c r="FD21" s="679"/>
      <c r="FE21" s="679"/>
      <c r="FF21" s="679"/>
      <c r="FG21" s="679"/>
      <c r="FH21" s="679"/>
      <c r="FI21" s="679"/>
      <c r="FJ21" s="679"/>
      <c r="FK21" s="679"/>
      <c r="FL21" s="679"/>
      <c r="FM21" s="679"/>
      <c r="FN21" s="679"/>
      <c r="FO21" s="679"/>
      <c r="FP21" s="679"/>
      <c r="FQ21" s="679"/>
      <c r="FR21" s="679"/>
      <c r="FS21" s="679"/>
      <c r="FT21" s="679"/>
      <c r="FU21" s="679"/>
      <c r="FV21" s="679"/>
      <c r="FW21" s="679"/>
      <c r="FX21" s="679"/>
      <c r="FY21" s="679"/>
      <c r="FZ21" s="679"/>
      <c r="GA21" s="679"/>
      <c r="GB21" s="679"/>
      <c r="GC21" s="679"/>
      <c r="GD21" s="679"/>
      <c r="GE21" s="679"/>
      <c r="GF21" s="679"/>
      <c r="GG21" s="679"/>
      <c r="GH21" s="679"/>
      <c r="GI21" s="679"/>
      <c r="GJ21" s="679"/>
      <c r="GK21" s="679"/>
      <c r="GL21" s="679"/>
      <c r="GM21" s="679"/>
      <c r="GN21" s="679"/>
      <c r="GO21" s="679"/>
      <c r="GP21" s="679"/>
      <c r="GQ21" s="679"/>
      <c r="GR21" s="679"/>
      <c r="GS21" s="679"/>
      <c r="GT21" s="679"/>
      <c r="GU21" s="679"/>
      <c r="GV21" s="679"/>
      <c r="GW21" s="679"/>
      <c r="GX21" s="679"/>
      <c r="GY21" s="679"/>
      <c r="GZ21" s="679"/>
      <c r="HA21" s="679"/>
      <c r="HB21" s="679"/>
      <c r="HC21" s="679"/>
      <c r="HD21" s="679"/>
      <c r="HE21" s="679"/>
      <c r="HF21" s="679"/>
      <c r="HG21" s="679"/>
      <c r="HH21" s="679"/>
      <c r="HI21" s="679"/>
      <c r="HJ21" s="679"/>
      <c r="HK21" s="679"/>
      <c r="HL21" s="679"/>
      <c r="HM21" s="679"/>
      <c r="HN21" s="679"/>
      <c r="HO21" s="679"/>
      <c r="HP21" s="679"/>
      <c r="HQ21" s="679"/>
      <c r="HR21" s="679"/>
      <c r="HS21" s="679"/>
      <c r="HT21" s="679"/>
      <c r="HU21" s="679"/>
      <c r="HV21" s="679"/>
      <c r="HW21" s="679"/>
      <c r="HX21" s="679"/>
      <c r="HY21" s="679"/>
      <c r="HZ21" s="679"/>
      <c r="IA21" s="679"/>
      <c r="IB21" s="679"/>
      <c r="IC21" s="679"/>
      <c r="ID21" s="679"/>
      <c r="IE21" s="679"/>
      <c r="IF21" s="679"/>
      <c r="IG21" s="679"/>
      <c r="IH21" s="679"/>
      <c r="II21" s="679"/>
      <c r="IJ21" s="679"/>
      <c r="IK21" s="679"/>
      <c r="IL21" s="679"/>
      <c r="IM21" s="679"/>
      <c r="IN21" s="679"/>
      <c r="IO21" s="679"/>
      <c r="IP21" s="679"/>
      <c r="IQ21" s="679"/>
      <c r="IR21" s="679"/>
      <c r="IS21" s="679"/>
    </row>
    <row r="22" spans="1:253" s="680" customFormat="1" ht="92.25" customHeight="1">
      <c r="A22" s="681">
        <v>13</v>
      </c>
      <c r="B22" s="682" t="s">
        <v>624</v>
      </c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83"/>
      <c r="N22" s="683"/>
      <c r="O22" s="683"/>
      <c r="P22" s="684">
        <v>14875</v>
      </c>
      <c r="Q22" s="685">
        <v>245</v>
      </c>
      <c r="R22" s="684">
        <v>55.5</v>
      </c>
      <c r="S22" s="685">
        <v>186</v>
      </c>
      <c r="T22" s="684">
        <v>42.2</v>
      </c>
      <c r="U22" s="685">
        <v>10</v>
      </c>
      <c r="V22" s="684">
        <v>2</v>
      </c>
      <c r="W22" s="684">
        <v>441</v>
      </c>
      <c r="X22" s="684" t="s">
        <v>600</v>
      </c>
      <c r="Y22" s="684" t="s">
        <v>601</v>
      </c>
      <c r="Z22" s="28"/>
      <c r="CQ22" s="679"/>
      <c r="CR22" s="679"/>
      <c r="CS22" s="679"/>
      <c r="CT22" s="679"/>
      <c r="CU22" s="679"/>
      <c r="CV22" s="679"/>
      <c r="CW22" s="679"/>
      <c r="CX22" s="679"/>
      <c r="CY22" s="679"/>
      <c r="CZ22" s="679"/>
      <c r="DA22" s="679"/>
      <c r="DB22" s="679"/>
      <c r="DC22" s="679"/>
      <c r="DD22" s="679"/>
      <c r="DE22" s="679"/>
      <c r="DF22" s="679"/>
      <c r="DG22" s="679"/>
      <c r="DH22" s="679"/>
      <c r="DI22" s="679"/>
      <c r="DJ22" s="679"/>
      <c r="DK22" s="679"/>
      <c r="DL22" s="679"/>
      <c r="DM22" s="679"/>
      <c r="DN22" s="679"/>
      <c r="DO22" s="679"/>
      <c r="DP22" s="679"/>
      <c r="DQ22" s="679"/>
      <c r="DR22" s="679"/>
      <c r="DS22" s="679"/>
      <c r="DT22" s="679"/>
      <c r="DU22" s="679"/>
      <c r="DV22" s="679"/>
      <c r="DW22" s="679"/>
      <c r="DX22" s="679"/>
      <c r="DY22" s="679"/>
      <c r="DZ22" s="679"/>
      <c r="EA22" s="679"/>
      <c r="EB22" s="679"/>
      <c r="EC22" s="679"/>
      <c r="ED22" s="679"/>
      <c r="EE22" s="679"/>
      <c r="EF22" s="679"/>
      <c r="EG22" s="679"/>
      <c r="EH22" s="679"/>
      <c r="EI22" s="679"/>
      <c r="EJ22" s="679"/>
      <c r="EK22" s="679"/>
      <c r="EL22" s="679"/>
      <c r="EM22" s="679"/>
      <c r="EN22" s="679"/>
      <c r="EO22" s="679"/>
      <c r="EP22" s="679"/>
      <c r="EQ22" s="679"/>
      <c r="ER22" s="679"/>
      <c r="ES22" s="679"/>
      <c r="ET22" s="679"/>
      <c r="EU22" s="679"/>
      <c r="EV22" s="679"/>
      <c r="EW22" s="679"/>
      <c r="EX22" s="679"/>
      <c r="EY22" s="679"/>
      <c r="EZ22" s="679"/>
      <c r="FA22" s="679"/>
      <c r="FB22" s="679"/>
      <c r="FC22" s="679"/>
      <c r="FD22" s="679"/>
      <c r="FE22" s="679"/>
      <c r="FF22" s="679"/>
      <c r="FG22" s="679"/>
      <c r="FH22" s="679"/>
      <c r="FI22" s="679"/>
      <c r="FJ22" s="679"/>
      <c r="FK22" s="679"/>
      <c r="FL22" s="679"/>
      <c r="FM22" s="679"/>
      <c r="FN22" s="679"/>
      <c r="FO22" s="679"/>
      <c r="FP22" s="679"/>
      <c r="FQ22" s="679"/>
      <c r="FR22" s="679"/>
      <c r="FS22" s="679"/>
      <c r="FT22" s="679"/>
      <c r="FU22" s="679"/>
      <c r="FV22" s="679"/>
      <c r="FW22" s="679"/>
      <c r="FX22" s="679"/>
      <c r="FY22" s="679"/>
      <c r="FZ22" s="679"/>
      <c r="GA22" s="679"/>
      <c r="GB22" s="679"/>
      <c r="GC22" s="679"/>
      <c r="GD22" s="679"/>
      <c r="GE22" s="679"/>
      <c r="GF22" s="679"/>
      <c r="GG22" s="679"/>
      <c r="GH22" s="679"/>
      <c r="GI22" s="679"/>
      <c r="GJ22" s="679"/>
      <c r="GK22" s="679"/>
      <c r="GL22" s="679"/>
      <c r="GM22" s="679"/>
      <c r="GN22" s="679"/>
      <c r="GO22" s="679"/>
      <c r="GP22" s="679"/>
      <c r="GQ22" s="679"/>
      <c r="GR22" s="679"/>
      <c r="GS22" s="679"/>
      <c r="GT22" s="679"/>
      <c r="GU22" s="679"/>
      <c r="GV22" s="679"/>
      <c r="GW22" s="679"/>
      <c r="GX22" s="679"/>
      <c r="GY22" s="679"/>
      <c r="GZ22" s="679"/>
      <c r="HA22" s="679"/>
      <c r="HB22" s="679"/>
      <c r="HC22" s="679"/>
      <c r="HD22" s="679"/>
      <c r="HE22" s="679"/>
      <c r="HF22" s="679"/>
      <c r="HG22" s="679"/>
      <c r="HH22" s="679"/>
      <c r="HI22" s="679"/>
      <c r="HJ22" s="679"/>
      <c r="HK22" s="679"/>
      <c r="HL22" s="679"/>
      <c r="HM22" s="679"/>
      <c r="HN22" s="679"/>
      <c r="HO22" s="679"/>
      <c r="HP22" s="679"/>
      <c r="HQ22" s="679"/>
      <c r="HR22" s="679"/>
      <c r="HS22" s="679"/>
      <c r="HT22" s="679"/>
      <c r="HU22" s="679"/>
      <c r="HV22" s="679"/>
      <c r="HW22" s="679"/>
      <c r="HX22" s="679"/>
      <c r="HY22" s="679"/>
      <c r="HZ22" s="679"/>
      <c r="IA22" s="679"/>
      <c r="IB22" s="679"/>
      <c r="IC22" s="679"/>
      <c r="ID22" s="679"/>
      <c r="IE22" s="679"/>
      <c r="IF22" s="679"/>
      <c r="IG22" s="679"/>
      <c r="IH22" s="679"/>
      <c r="II22" s="679"/>
      <c r="IJ22" s="679"/>
      <c r="IK22" s="679"/>
      <c r="IL22" s="679"/>
      <c r="IM22" s="679"/>
      <c r="IN22" s="679"/>
      <c r="IO22" s="679"/>
      <c r="IP22" s="679"/>
      <c r="IQ22" s="679"/>
      <c r="IR22" s="679"/>
      <c r="IS22" s="679"/>
    </row>
    <row r="23" spans="1:26" ht="21" customHeight="1">
      <c r="A23" s="82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686"/>
    </row>
    <row r="24" spans="1:26" ht="21.75" customHeight="1">
      <c r="A24" s="2"/>
      <c r="B24" s="964" t="s">
        <v>602</v>
      </c>
      <c r="C24" s="964"/>
      <c r="D24" s="964"/>
      <c r="E24" s="964"/>
      <c r="F24" s="964"/>
      <c r="G24" s="964"/>
      <c r="H24" s="964"/>
      <c r="I24" s="964"/>
      <c r="J24" s="964"/>
      <c r="K24" s="964"/>
      <c r="L24" s="964"/>
      <c r="M24" s="964"/>
      <c r="N24" s="964"/>
      <c r="O24" s="964"/>
      <c r="P24" s="964"/>
      <c r="Q24" s="964"/>
      <c r="R24" s="964"/>
      <c r="S24" s="964"/>
      <c r="T24" s="964"/>
      <c r="U24" s="964"/>
      <c r="V24" s="964"/>
      <c r="W24" s="964"/>
      <c r="X24" s="964"/>
      <c r="Y24" s="180"/>
      <c r="Z24" s="686"/>
    </row>
    <row r="25" spans="1:26" ht="14.25" customHeight="1">
      <c r="A25" s="2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2"/>
    </row>
    <row r="26" spans="1:26" ht="14.25" customHeight="1">
      <c r="A26" s="2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2"/>
    </row>
    <row r="27" spans="8:12" ht="14.25" customHeight="1">
      <c r="H27" s="2"/>
      <c r="I27" s="2"/>
      <c r="J27" s="686"/>
      <c r="K27" s="686"/>
      <c r="L27" s="2"/>
    </row>
    <row r="28" spans="8:12" ht="14.25" customHeight="1">
      <c r="H28" s="2"/>
      <c r="I28" s="2"/>
      <c r="J28" s="686"/>
      <c r="K28" s="686"/>
      <c r="L28" s="2"/>
    </row>
    <row r="29" spans="8:12" ht="14.25" customHeight="1">
      <c r="H29" s="2"/>
      <c r="I29" s="2"/>
      <c r="J29" s="686"/>
      <c r="K29" s="686"/>
      <c r="L29" s="2"/>
    </row>
    <row r="30" spans="8:12" ht="14.25" customHeight="1">
      <c r="H30" s="2"/>
      <c r="I30" s="2"/>
      <c r="J30" s="686"/>
      <c r="K30" s="686"/>
      <c r="L30" s="2"/>
    </row>
    <row r="31" spans="8:12" ht="14.25">
      <c r="H31" s="2"/>
      <c r="I31" s="2"/>
      <c r="J31" s="2"/>
      <c r="K31" s="2"/>
      <c r="L31" s="2"/>
    </row>
  </sheetData>
  <sheetProtection/>
  <mergeCells count="27">
    <mergeCell ref="B24:X24"/>
    <mergeCell ref="S6:T6"/>
    <mergeCell ref="U6:V6"/>
    <mergeCell ref="W6:W7"/>
    <mergeCell ref="X6:X7"/>
    <mergeCell ref="Y6:Y7"/>
    <mergeCell ref="A21:B21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Q6:R6"/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Q5:W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92"/>
  <sheetViews>
    <sheetView zoomScale="85" zoomScaleNormal="85" zoomScalePageLayoutView="0" workbookViewId="0" topLeftCell="C1">
      <selection activeCell="C81" sqref="C81:Y81"/>
    </sheetView>
  </sheetViews>
  <sheetFormatPr defaultColWidth="9.140625" defaultRowHeight="15"/>
  <cols>
    <col min="1" max="1" width="5.140625" style="1" customWidth="1"/>
    <col min="2" max="2" width="16.7109375" style="649" customWidth="1"/>
    <col min="3" max="4" width="6.421875" style="37" customWidth="1"/>
    <col min="5" max="5" width="6.28125" style="37" customWidth="1"/>
    <col min="6" max="7" width="7.28125" style="1" customWidth="1"/>
    <col min="8" max="8" width="6.57421875" style="1" customWidth="1"/>
    <col min="9" max="9" width="7.57421875" style="1" customWidth="1"/>
    <col min="10" max="10" width="7.7109375" style="1" customWidth="1"/>
    <col min="11" max="11" width="10.140625" style="1" customWidth="1"/>
    <col min="12" max="12" width="6.421875" style="1" customWidth="1"/>
    <col min="13" max="13" width="9.00390625" style="1" customWidth="1"/>
    <col min="14" max="14" width="7.421875" style="1" customWidth="1"/>
    <col min="15" max="15" width="10.28125" style="1" customWidth="1"/>
    <col min="16" max="16" width="7.7109375" style="1" customWidth="1"/>
    <col min="17" max="17" width="8.140625" style="1" customWidth="1"/>
    <col min="18" max="18" width="10.8515625" style="1" customWidth="1"/>
    <col min="19" max="19" width="6.28125" style="1" customWidth="1"/>
    <col min="20" max="20" width="11.28125" style="1" customWidth="1"/>
    <col min="21" max="21" width="7.00390625" style="1" customWidth="1"/>
    <col min="22" max="22" width="10.28125" style="1" customWidth="1"/>
    <col min="23" max="23" width="5.7109375" style="1" customWidth="1"/>
    <col min="24" max="24" width="11.140625" style="1" customWidth="1"/>
    <col min="25" max="25" width="12.140625" style="1" customWidth="1"/>
    <col min="26" max="94" width="9.140625" style="1" customWidth="1"/>
    <col min="95" max="253" width="9.140625" style="2" customWidth="1"/>
    <col min="254" max="16384" width="9.140625" style="1" customWidth="1"/>
  </cols>
  <sheetData>
    <row r="1" spans="1:24" ht="27.75" customHeight="1">
      <c r="A1" s="924" t="s">
        <v>0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</row>
    <row r="2" spans="1:253" s="3" customFormat="1" ht="41.25" customHeight="1">
      <c r="A2" s="7"/>
      <c r="B2" s="925" t="s">
        <v>32</v>
      </c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6" ht="25.5" customHeight="1" hidden="1">
      <c r="A3" s="5"/>
      <c r="B3" s="190"/>
      <c r="C3" s="6"/>
      <c r="D3" s="6"/>
      <c r="E3" s="6"/>
      <c r="F3" s="6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5"/>
      <c r="U3" s="5"/>
      <c r="V3" s="5"/>
      <c r="W3" s="5"/>
      <c r="X3" s="5"/>
      <c r="Y3" s="2"/>
      <c r="Z3" s="2"/>
    </row>
    <row r="4" spans="1:26" ht="18.75" customHeight="1" thickBot="1">
      <c r="A4" s="5"/>
      <c r="B4" s="933" t="s">
        <v>603</v>
      </c>
      <c r="C4" s="933"/>
      <c r="D4" s="933"/>
      <c r="E4" s="933"/>
      <c r="F4" s="933"/>
      <c r="G4" s="933"/>
      <c r="H4" s="933"/>
      <c r="I4" s="933"/>
      <c r="J4" s="933"/>
      <c r="K4" s="933"/>
      <c r="L4" s="933"/>
      <c r="M4" s="933"/>
      <c r="N4" s="933"/>
      <c r="O4" s="933"/>
      <c r="P4" s="933"/>
      <c r="Q4" s="933"/>
      <c r="R4" s="933"/>
      <c r="S4" s="933"/>
      <c r="T4" s="933"/>
      <c r="U4" s="933"/>
      <c r="V4" s="5"/>
      <c r="W4" s="5"/>
      <c r="X4" s="5"/>
      <c r="Y4" s="2"/>
      <c r="Z4" s="2"/>
    </row>
    <row r="5" spans="1:253" s="3" customFormat="1" ht="62.25" customHeight="1">
      <c r="A5" s="995" t="s">
        <v>2</v>
      </c>
      <c r="B5" s="1185" t="s">
        <v>34</v>
      </c>
      <c r="C5" s="997" t="s">
        <v>4</v>
      </c>
      <c r="D5" s="998" t="s">
        <v>5</v>
      </c>
      <c r="E5" s="998"/>
      <c r="F5" s="1000" t="s">
        <v>6</v>
      </c>
      <c r="G5" s="1001"/>
      <c r="H5" s="1001"/>
      <c r="I5" s="1002"/>
      <c r="J5" s="1003" t="s">
        <v>7</v>
      </c>
      <c r="K5" s="1004"/>
      <c r="L5" s="1004"/>
      <c r="M5" s="1004"/>
      <c r="N5" s="1004"/>
      <c r="O5" s="1004"/>
      <c r="P5" s="1005"/>
      <c r="Q5" s="1006" t="s">
        <v>8</v>
      </c>
      <c r="R5" s="1007"/>
      <c r="S5" s="1007"/>
      <c r="T5" s="1007"/>
      <c r="U5" s="1007"/>
      <c r="V5" s="1007"/>
      <c r="W5" s="1008"/>
      <c r="X5" s="991" t="s">
        <v>9</v>
      </c>
      <c r="Y5" s="992"/>
      <c r="Z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3" customFormat="1" ht="35.25" customHeight="1">
      <c r="A6" s="996"/>
      <c r="B6" s="1186"/>
      <c r="C6" s="984"/>
      <c r="D6" s="999"/>
      <c r="E6" s="999"/>
      <c r="F6" s="912" t="s">
        <v>10</v>
      </c>
      <c r="G6" s="912" t="s">
        <v>11</v>
      </c>
      <c r="H6" s="912" t="s">
        <v>12</v>
      </c>
      <c r="I6" s="923" t="s">
        <v>13</v>
      </c>
      <c r="J6" s="984" t="s">
        <v>10</v>
      </c>
      <c r="K6" s="984"/>
      <c r="L6" s="984" t="s">
        <v>11</v>
      </c>
      <c r="M6" s="984"/>
      <c r="N6" s="984" t="s">
        <v>12</v>
      </c>
      <c r="O6" s="984"/>
      <c r="P6" s="950" t="s">
        <v>13</v>
      </c>
      <c r="Q6" s="984" t="s">
        <v>10</v>
      </c>
      <c r="R6" s="984"/>
      <c r="S6" s="984" t="s">
        <v>11</v>
      </c>
      <c r="T6" s="984"/>
      <c r="U6" s="985" t="s">
        <v>12</v>
      </c>
      <c r="V6" s="985"/>
      <c r="W6" s="986" t="s">
        <v>13</v>
      </c>
      <c r="X6" s="988" t="s">
        <v>14</v>
      </c>
      <c r="Y6" s="989" t="s">
        <v>15</v>
      </c>
      <c r="Z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3" customFormat="1" ht="39.75" customHeight="1">
      <c r="A7" s="996"/>
      <c r="B7" s="1186"/>
      <c r="C7" s="984"/>
      <c r="D7" s="47" t="s">
        <v>16</v>
      </c>
      <c r="E7" s="48" t="s">
        <v>17</v>
      </c>
      <c r="F7" s="912"/>
      <c r="G7" s="912"/>
      <c r="H7" s="912"/>
      <c r="I7" s="993"/>
      <c r="J7" s="47" t="s">
        <v>16</v>
      </c>
      <c r="K7" s="49" t="s">
        <v>17</v>
      </c>
      <c r="L7" s="47" t="s">
        <v>16</v>
      </c>
      <c r="M7" s="48" t="s">
        <v>17</v>
      </c>
      <c r="N7" s="47" t="s">
        <v>16</v>
      </c>
      <c r="O7" s="49" t="s">
        <v>17</v>
      </c>
      <c r="P7" s="994"/>
      <c r="Q7" s="47" t="s">
        <v>16</v>
      </c>
      <c r="R7" s="48" t="s">
        <v>17</v>
      </c>
      <c r="S7" s="47" t="s">
        <v>16</v>
      </c>
      <c r="T7" s="49" t="s">
        <v>17</v>
      </c>
      <c r="U7" s="47" t="s">
        <v>16</v>
      </c>
      <c r="V7" s="49" t="s">
        <v>17</v>
      </c>
      <c r="W7" s="987"/>
      <c r="X7" s="988"/>
      <c r="Y7" s="989"/>
      <c r="Z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6" customFormat="1" ht="18.75" customHeight="1">
      <c r="A8" s="50">
        <v>1</v>
      </c>
      <c r="B8" s="207">
        <v>2</v>
      </c>
      <c r="C8" s="50">
        <v>3</v>
      </c>
      <c r="D8" s="51">
        <v>4</v>
      </c>
      <c r="E8" s="52">
        <v>5</v>
      </c>
      <c r="F8" s="51">
        <v>6</v>
      </c>
      <c r="G8" s="50">
        <v>7</v>
      </c>
      <c r="H8" s="51">
        <v>8</v>
      </c>
      <c r="I8" s="50">
        <v>9</v>
      </c>
      <c r="J8" s="51">
        <v>10</v>
      </c>
      <c r="K8" s="52">
        <v>11</v>
      </c>
      <c r="L8" s="51">
        <v>12</v>
      </c>
      <c r="M8" s="52">
        <v>13</v>
      </c>
      <c r="N8" s="51">
        <v>14</v>
      </c>
      <c r="O8" s="52">
        <v>15</v>
      </c>
      <c r="P8" s="51">
        <v>16</v>
      </c>
      <c r="Q8" s="50">
        <v>17</v>
      </c>
      <c r="R8" s="53">
        <v>18</v>
      </c>
      <c r="S8" s="50">
        <v>19</v>
      </c>
      <c r="T8" s="53">
        <v>20</v>
      </c>
      <c r="U8" s="50">
        <v>21</v>
      </c>
      <c r="V8" s="53">
        <v>22</v>
      </c>
      <c r="W8" s="50">
        <v>23</v>
      </c>
      <c r="X8" s="51">
        <v>24</v>
      </c>
      <c r="Y8" s="50">
        <v>25</v>
      </c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s="63" customFormat="1" ht="29.25" customHeight="1">
      <c r="A9" s="54">
        <v>1</v>
      </c>
      <c r="B9" s="55" t="s">
        <v>35</v>
      </c>
      <c r="C9" s="56">
        <v>1</v>
      </c>
      <c r="D9" s="56">
        <v>1</v>
      </c>
      <c r="E9" s="57">
        <f>D9/C9*100</f>
        <v>100</v>
      </c>
      <c r="F9" s="58">
        <v>120</v>
      </c>
      <c r="G9" s="58">
        <v>18</v>
      </c>
      <c r="H9" s="58">
        <v>60</v>
      </c>
      <c r="I9" s="59">
        <f>H9+G9+F9</f>
        <v>198</v>
      </c>
      <c r="J9" s="58">
        <v>120</v>
      </c>
      <c r="K9" s="60">
        <f>J9/F9*100</f>
        <v>100</v>
      </c>
      <c r="L9" s="58">
        <v>18</v>
      </c>
      <c r="M9" s="57">
        <f>L9/G9*100</f>
        <v>100</v>
      </c>
      <c r="N9" s="58">
        <v>60</v>
      </c>
      <c r="O9" s="60">
        <v>0</v>
      </c>
      <c r="P9" s="40">
        <f>J9+L9+N9</f>
        <v>198</v>
      </c>
      <c r="Q9" s="58">
        <v>0</v>
      </c>
      <c r="R9" s="57">
        <f>Q9/J9*100</f>
        <v>0</v>
      </c>
      <c r="S9" s="58">
        <v>0</v>
      </c>
      <c r="T9" s="60">
        <v>0</v>
      </c>
      <c r="U9" s="58">
        <v>0</v>
      </c>
      <c r="V9" s="60">
        <v>0</v>
      </c>
      <c r="W9" s="40">
        <f>Q9+S9+U9</f>
        <v>0</v>
      </c>
      <c r="X9" s="61">
        <v>0</v>
      </c>
      <c r="Y9" s="61">
        <v>0</v>
      </c>
      <c r="Z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</row>
    <row r="10" spans="1:253" s="68" customFormat="1" ht="30" customHeight="1">
      <c r="A10" s="54">
        <v>2</v>
      </c>
      <c r="B10" s="64" t="s">
        <v>36</v>
      </c>
      <c r="C10" s="56">
        <v>1</v>
      </c>
      <c r="D10" s="56">
        <v>1</v>
      </c>
      <c r="E10" s="57">
        <f aca="true" t="shared" si="0" ref="E10:E73">D10/C10*100</f>
        <v>100</v>
      </c>
      <c r="F10" s="56">
        <v>18</v>
      </c>
      <c r="G10" s="56">
        <v>3</v>
      </c>
      <c r="H10" s="56">
        <v>3</v>
      </c>
      <c r="I10" s="58">
        <f aca="true" t="shared" si="1" ref="I10:I33">F10+G10+H10</f>
        <v>24</v>
      </c>
      <c r="J10" s="56">
        <v>18</v>
      </c>
      <c r="K10" s="60">
        <f aca="true" t="shared" si="2" ref="K10:K64">J10/F10*100</f>
        <v>100</v>
      </c>
      <c r="L10" s="56">
        <v>3</v>
      </c>
      <c r="M10" s="57">
        <f>L10/G10*100</f>
        <v>100</v>
      </c>
      <c r="N10" s="65">
        <v>3</v>
      </c>
      <c r="O10" s="60">
        <f>N10/H10*100</f>
        <v>100</v>
      </c>
      <c r="P10" s="40">
        <f aca="true" t="shared" si="3" ref="P10:P73">J10+L10+N10</f>
        <v>24</v>
      </c>
      <c r="Q10" s="56">
        <v>0</v>
      </c>
      <c r="R10" s="57">
        <f aca="true" t="shared" si="4" ref="R10:R64">Q10/J10*100</f>
        <v>0</v>
      </c>
      <c r="S10" s="56">
        <v>0</v>
      </c>
      <c r="T10" s="60">
        <v>0</v>
      </c>
      <c r="U10" s="56">
        <v>0</v>
      </c>
      <c r="V10" s="60">
        <f>U10/N10*100</f>
        <v>0</v>
      </c>
      <c r="W10" s="40">
        <f aca="true" t="shared" si="5" ref="W10:W73">Q10+S10+U10</f>
        <v>0</v>
      </c>
      <c r="X10" s="66">
        <v>0</v>
      </c>
      <c r="Y10" s="66">
        <v>0</v>
      </c>
      <c r="Z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</row>
    <row r="11" spans="1:253" s="68" customFormat="1" ht="30" customHeight="1">
      <c r="A11" s="54">
        <v>3</v>
      </c>
      <c r="B11" s="64" t="s">
        <v>37</v>
      </c>
      <c r="C11" s="56">
        <v>1</v>
      </c>
      <c r="D11" s="69">
        <v>1</v>
      </c>
      <c r="E11" s="57">
        <f t="shared" si="0"/>
        <v>100</v>
      </c>
      <c r="F11" s="70">
        <v>1</v>
      </c>
      <c r="G11" s="70">
        <v>0</v>
      </c>
      <c r="H11" s="70">
        <v>0</v>
      </c>
      <c r="I11" s="58">
        <f t="shared" si="1"/>
        <v>1</v>
      </c>
      <c r="J11" s="70">
        <v>1</v>
      </c>
      <c r="K11" s="60">
        <f t="shared" si="2"/>
        <v>100</v>
      </c>
      <c r="L11" s="56">
        <v>0</v>
      </c>
      <c r="M11" s="57">
        <v>100</v>
      </c>
      <c r="N11" s="65">
        <v>0</v>
      </c>
      <c r="O11" s="60">
        <v>0</v>
      </c>
      <c r="P11" s="40">
        <f t="shared" si="3"/>
        <v>1</v>
      </c>
      <c r="Q11" s="56">
        <v>0</v>
      </c>
      <c r="R11" s="57">
        <f t="shared" si="4"/>
        <v>0</v>
      </c>
      <c r="S11" s="71">
        <v>0</v>
      </c>
      <c r="T11" s="60">
        <v>0</v>
      </c>
      <c r="U11" s="71">
        <v>0</v>
      </c>
      <c r="V11" s="60">
        <v>0</v>
      </c>
      <c r="W11" s="40">
        <f t="shared" si="5"/>
        <v>0</v>
      </c>
      <c r="X11" s="66">
        <v>0</v>
      </c>
      <c r="Y11" s="66">
        <v>0</v>
      </c>
      <c r="Z11" s="67"/>
      <c r="BX11" s="990"/>
      <c r="BY11" s="990"/>
      <c r="BZ11" s="990"/>
      <c r="CA11" s="990"/>
      <c r="CB11" s="990"/>
      <c r="CC11" s="990"/>
      <c r="CD11" s="990"/>
      <c r="CE11" s="990"/>
      <c r="CF11" s="990"/>
      <c r="CG11" s="990"/>
      <c r="CH11" s="990"/>
      <c r="CI11" s="990"/>
      <c r="CJ11" s="990"/>
      <c r="CK11" s="990"/>
      <c r="CL11" s="990"/>
      <c r="CM11" s="990"/>
      <c r="CN11" s="990"/>
      <c r="CO11" s="990"/>
      <c r="CP11" s="990"/>
      <c r="CQ11" s="990"/>
      <c r="CR11" s="990"/>
      <c r="CS11" s="990"/>
      <c r="CT11" s="990"/>
      <c r="CU11" s="990"/>
      <c r="CV11" s="990"/>
      <c r="CW11" s="990"/>
      <c r="CX11" s="990"/>
      <c r="CY11" s="990"/>
      <c r="CZ11" s="990"/>
      <c r="DA11" s="990"/>
      <c r="DB11" s="990"/>
      <c r="DC11" s="990"/>
      <c r="DD11" s="990"/>
      <c r="DE11" s="990"/>
      <c r="DF11" s="990"/>
      <c r="DG11" s="990"/>
      <c r="DH11" s="990"/>
      <c r="DI11" s="990"/>
      <c r="DJ11" s="990"/>
      <c r="DK11" s="990"/>
      <c r="DL11" s="990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</row>
    <row r="12" spans="1:253" s="68" customFormat="1" ht="30" customHeight="1">
      <c r="A12" s="54">
        <v>4</v>
      </c>
      <c r="B12" s="64" t="s">
        <v>38</v>
      </c>
      <c r="C12" s="56">
        <v>1</v>
      </c>
      <c r="D12" s="69">
        <v>1</v>
      </c>
      <c r="E12" s="57">
        <f t="shared" si="0"/>
        <v>100</v>
      </c>
      <c r="F12" s="56">
        <v>14</v>
      </c>
      <c r="G12" s="56">
        <v>15</v>
      </c>
      <c r="H12" s="56">
        <v>4</v>
      </c>
      <c r="I12" s="58">
        <f t="shared" si="1"/>
        <v>33</v>
      </c>
      <c r="J12" s="56">
        <v>14</v>
      </c>
      <c r="K12" s="60">
        <f t="shared" si="2"/>
        <v>100</v>
      </c>
      <c r="L12" s="56">
        <v>15</v>
      </c>
      <c r="M12" s="57">
        <f>L12/G12*100</f>
        <v>100</v>
      </c>
      <c r="N12" s="65">
        <v>4</v>
      </c>
      <c r="O12" s="60">
        <f>N12/H12*100</f>
        <v>100</v>
      </c>
      <c r="P12" s="40">
        <f t="shared" si="3"/>
        <v>33</v>
      </c>
      <c r="Q12" s="56">
        <v>0</v>
      </c>
      <c r="R12" s="57">
        <f t="shared" si="4"/>
        <v>0</v>
      </c>
      <c r="S12" s="71">
        <v>0</v>
      </c>
      <c r="T12" s="60">
        <v>0</v>
      </c>
      <c r="U12" s="71">
        <v>0</v>
      </c>
      <c r="V12" s="60">
        <f>U12/N12*100</f>
        <v>0</v>
      </c>
      <c r="W12" s="40">
        <f t="shared" si="5"/>
        <v>0</v>
      </c>
      <c r="X12" s="66">
        <v>0</v>
      </c>
      <c r="Y12" s="66">
        <v>0</v>
      </c>
      <c r="Z12" s="67"/>
      <c r="BX12" s="990"/>
      <c r="BY12" s="990"/>
      <c r="BZ12" s="990"/>
      <c r="CA12" s="990"/>
      <c r="CB12" s="990"/>
      <c r="CC12" s="990"/>
      <c r="CD12" s="990"/>
      <c r="CE12" s="990"/>
      <c r="CF12" s="990"/>
      <c r="CG12" s="990"/>
      <c r="CH12" s="990"/>
      <c r="CI12" s="990"/>
      <c r="CJ12" s="990"/>
      <c r="CK12" s="990"/>
      <c r="CL12" s="990"/>
      <c r="CM12" s="990"/>
      <c r="CN12" s="990"/>
      <c r="CO12" s="990"/>
      <c r="CP12" s="990"/>
      <c r="CQ12" s="990"/>
      <c r="CR12" s="990"/>
      <c r="CS12" s="990"/>
      <c r="CT12" s="990"/>
      <c r="CU12" s="990"/>
      <c r="CV12" s="990"/>
      <c r="CW12" s="990"/>
      <c r="CX12" s="990"/>
      <c r="CY12" s="990"/>
      <c r="CZ12" s="990"/>
      <c r="DA12" s="990"/>
      <c r="DB12" s="990"/>
      <c r="DC12" s="990"/>
      <c r="DD12" s="990"/>
      <c r="DE12" s="990"/>
      <c r="DF12" s="990"/>
      <c r="DG12" s="990"/>
      <c r="DH12" s="990"/>
      <c r="DI12" s="990"/>
      <c r="DJ12" s="990"/>
      <c r="DK12" s="990"/>
      <c r="DL12" s="990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</row>
    <row r="13" spans="1:253" s="68" customFormat="1" ht="30" customHeight="1">
      <c r="A13" s="54">
        <v>5</v>
      </c>
      <c r="B13" s="64" t="s">
        <v>39</v>
      </c>
      <c r="C13" s="56">
        <v>1</v>
      </c>
      <c r="D13" s="69">
        <v>0</v>
      </c>
      <c r="E13" s="57">
        <f t="shared" si="0"/>
        <v>0</v>
      </c>
      <c r="F13" s="31">
        <v>0</v>
      </c>
      <c r="G13" s="31">
        <v>0</v>
      </c>
      <c r="H13" s="31">
        <v>0</v>
      </c>
      <c r="I13" s="58">
        <v>0</v>
      </c>
      <c r="J13" s="31">
        <v>0</v>
      </c>
      <c r="K13" s="60">
        <v>0</v>
      </c>
      <c r="L13" s="56">
        <v>0</v>
      </c>
      <c r="M13" s="57">
        <v>0</v>
      </c>
      <c r="N13" s="65">
        <v>0</v>
      </c>
      <c r="O13" s="60">
        <v>0</v>
      </c>
      <c r="P13" s="40">
        <f t="shared" si="3"/>
        <v>0</v>
      </c>
      <c r="Q13" s="56">
        <v>0</v>
      </c>
      <c r="R13" s="57">
        <v>0</v>
      </c>
      <c r="S13" s="71">
        <v>0</v>
      </c>
      <c r="T13" s="60">
        <v>0</v>
      </c>
      <c r="U13" s="71">
        <v>0</v>
      </c>
      <c r="V13" s="60">
        <v>0</v>
      </c>
      <c r="W13" s="40">
        <f t="shared" si="5"/>
        <v>0</v>
      </c>
      <c r="X13" s="66">
        <v>0</v>
      </c>
      <c r="Y13" s="66">
        <v>0</v>
      </c>
      <c r="Z13" s="67"/>
      <c r="BX13" s="990"/>
      <c r="BY13" s="990"/>
      <c r="BZ13" s="990"/>
      <c r="CA13" s="990"/>
      <c r="CB13" s="990"/>
      <c r="CC13" s="990"/>
      <c r="CD13" s="990"/>
      <c r="CE13" s="990"/>
      <c r="CF13" s="990"/>
      <c r="CG13" s="990"/>
      <c r="CH13" s="990"/>
      <c r="CI13" s="990"/>
      <c r="CJ13" s="990"/>
      <c r="CK13" s="990"/>
      <c r="CL13" s="990"/>
      <c r="CM13" s="990"/>
      <c r="CN13" s="990"/>
      <c r="CO13" s="990"/>
      <c r="CP13" s="990"/>
      <c r="CQ13" s="990"/>
      <c r="CR13" s="990"/>
      <c r="CS13" s="990"/>
      <c r="CT13" s="990"/>
      <c r="CU13" s="990"/>
      <c r="CV13" s="990"/>
      <c r="CW13" s="990"/>
      <c r="CX13" s="990"/>
      <c r="CY13" s="990"/>
      <c r="CZ13" s="990"/>
      <c r="DA13" s="990"/>
      <c r="DB13" s="990"/>
      <c r="DC13" s="990"/>
      <c r="DD13" s="990"/>
      <c r="DE13" s="990"/>
      <c r="DF13" s="990"/>
      <c r="DG13" s="990"/>
      <c r="DH13" s="990"/>
      <c r="DI13" s="990"/>
      <c r="DJ13" s="990"/>
      <c r="DK13" s="990"/>
      <c r="DL13" s="990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</row>
    <row r="14" spans="1:253" s="68" customFormat="1" ht="30" customHeight="1">
      <c r="A14" s="54">
        <v>6</v>
      </c>
      <c r="B14" s="64" t="s">
        <v>40</v>
      </c>
      <c r="C14" s="56">
        <v>1</v>
      </c>
      <c r="D14" s="69">
        <v>1</v>
      </c>
      <c r="E14" s="57">
        <f t="shared" si="0"/>
        <v>100</v>
      </c>
      <c r="F14" s="72">
        <v>4</v>
      </c>
      <c r="G14" s="72">
        <v>0</v>
      </c>
      <c r="H14" s="72">
        <v>0</v>
      </c>
      <c r="I14" s="58">
        <f t="shared" si="1"/>
        <v>4</v>
      </c>
      <c r="J14" s="72">
        <v>4</v>
      </c>
      <c r="K14" s="60">
        <f t="shared" si="2"/>
        <v>100</v>
      </c>
      <c r="L14" s="56">
        <v>0</v>
      </c>
      <c r="M14" s="57">
        <v>0</v>
      </c>
      <c r="N14" s="65">
        <v>0</v>
      </c>
      <c r="O14" s="60">
        <v>0</v>
      </c>
      <c r="P14" s="40">
        <f t="shared" si="3"/>
        <v>4</v>
      </c>
      <c r="Q14" s="56">
        <v>0</v>
      </c>
      <c r="R14" s="57">
        <v>0</v>
      </c>
      <c r="S14" s="71">
        <v>0</v>
      </c>
      <c r="T14" s="60">
        <v>0</v>
      </c>
      <c r="U14" s="71">
        <v>0</v>
      </c>
      <c r="V14" s="60">
        <v>0</v>
      </c>
      <c r="W14" s="40">
        <f t="shared" si="5"/>
        <v>0</v>
      </c>
      <c r="X14" s="66">
        <v>0</v>
      </c>
      <c r="Y14" s="66">
        <v>0</v>
      </c>
      <c r="Z14" s="67"/>
      <c r="BX14" s="990"/>
      <c r="BY14" s="990"/>
      <c r="BZ14" s="990"/>
      <c r="CA14" s="990"/>
      <c r="CB14" s="990"/>
      <c r="CC14" s="990"/>
      <c r="CD14" s="990"/>
      <c r="CE14" s="990"/>
      <c r="CF14" s="990"/>
      <c r="CG14" s="990"/>
      <c r="CH14" s="990"/>
      <c r="CI14" s="990"/>
      <c r="CJ14" s="990"/>
      <c r="CK14" s="990"/>
      <c r="CL14" s="990"/>
      <c r="CM14" s="990"/>
      <c r="CN14" s="990"/>
      <c r="CO14" s="990"/>
      <c r="CP14" s="990"/>
      <c r="CQ14" s="990"/>
      <c r="CR14" s="990"/>
      <c r="CS14" s="990"/>
      <c r="CT14" s="990"/>
      <c r="CU14" s="990"/>
      <c r="CV14" s="990"/>
      <c r="CW14" s="990"/>
      <c r="CX14" s="990"/>
      <c r="CY14" s="990"/>
      <c r="CZ14" s="990"/>
      <c r="DA14" s="990"/>
      <c r="DB14" s="990"/>
      <c r="DC14" s="990"/>
      <c r="DD14" s="990"/>
      <c r="DE14" s="990"/>
      <c r="DF14" s="990"/>
      <c r="DG14" s="990"/>
      <c r="DH14" s="990"/>
      <c r="DI14" s="990"/>
      <c r="DJ14" s="990"/>
      <c r="DK14" s="990"/>
      <c r="DL14" s="990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</row>
    <row r="15" spans="1:253" s="68" customFormat="1" ht="30" customHeight="1">
      <c r="A15" s="54">
        <v>7</v>
      </c>
      <c r="B15" s="64" t="s">
        <v>41</v>
      </c>
      <c r="C15" s="56">
        <v>1</v>
      </c>
      <c r="D15" s="69">
        <v>1</v>
      </c>
      <c r="E15" s="57">
        <f t="shared" si="0"/>
        <v>100</v>
      </c>
      <c r="F15" s="56">
        <v>15</v>
      </c>
      <c r="G15" s="56">
        <v>1</v>
      </c>
      <c r="H15" s="56">
        <v>1</v>
      </c>
      <c r="I15" s="58">
        <f t="shared" si="1"/>
        <v>17</v>
      </c>
      <c r="J15" s="72">
        <v>15</v>
      </c>
      <c r="K15" s="60">
        <f t="shared" si="2"/>
        <v>100</v>
      </c>
      <c r="L15" s="56">
        <v>1</v>
      </c>
      <c r="M15" s="57">
        <f>L15/G15*100</f>
        <v>100</v>
      </c>
      <c r="N15" s="65">
        <v>1</v>
      </c>
      <c r="O15" s="60">
        <f>N15/H15*100</f>
        <v>100</v>
      </c>
      <c r="P15" s="40">
        <f t="shared" si="3"/>
        <v>17</v>
      </c>
      <c r="Q15" s="56">
        <v>0</v>
      </c>
      <c r="R15" s="57">
        <f t="shared" si="4"/>
        <v>0</v>
      </c>
      <c r="S15" s="71">
        <v>0</v>
      </c>
      <c r="T15" s="60">
        <v>0</v>
      </c>
      <c r="U15" s="71">
        <v>0</v>
      </c>
      <c r="V15" s="60">
        <f>U15/N15*100</f>
        <v>0</v>
      </c>
      <c r="W15" s="40">
        <f t="shared" si="5"/>
        <v>0</v>
      </c>
      <c r="X15" s="66">
        <v>0</v>
      </c>
      <c r="Y15" s="66">
        <v>0</v>
      </c>
      <c r="Z15" s="67"/>
      <c r="BX15" s="990"/>
      <c r="BY15" s="990"/>
      <c r="BZ15" s="990"/>
      <c r="CA15" s="990"/>
      <c r="CB15" s="990"/>
      <c r="CC15" s="990"/>
      <c r="CD15" s="990"/>
      <c r="CE15" s="990"/>
      <c r="CF15" s="990"/>
      <c r="CG15" s="990"/>
      <c r="CH15" s="990"/>
      <c r="CI15" s="990"/>
      <c r="CJ15" s="990"/>
      <c r="CK15" s="990"/>
      <c r="CL15" s="990"/>
      <c r="CM15" s="990"/>
      <c r="CN15" s="990"/>
      <c r="CO15" s="990"/>
      <c r="CP15" s="990"/>
      <c r="CQ15" s="990"/>
      <c r="CR15" s="990"/>
      <c r="CS15" s="990"/>
      <c r="CT15" s="990"/>
      <c r="CU15" s="990"/>
      <c r="CV15" s="990"/>
      <c r="CW15" s="990"/>
      <c r="CX15" s="990"/>
      <c r="CY15" s="990"/>
      <c r="CZ15" s="990"/>
      <c r="DA15" s="990"/>
      <c r="DB15" s="990"/>
      <c r="DC15" s="990"/>
      <c r="DD15" s="990"/>
      <c r="DE15" s="990"/>
      <c r="DF15" s="990"/>
      <c r="DG15" s="990"/>
      <c r="DH15" s="990"/>
      <c r="DI15" s="990"/>
      <c r="DJ15" s="990"/>
      <c r="DK15" s="990"/>
      <c r="DL15" s="990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</row>
    <row r="16" spans="1:253" s="68" customFormat="1" ht="30" customHeight="1">
      <c r="A16" s="54">
        <v>8</v>
      </c>
      <c r="B16" s="64" t="s">
        <v>42</v>
      </c>
      <c r="C16" s="56">
        <v>1</v>
      </c>
      <c r="D16" s="69">
        <v>1</v>
      </c>
      <c r="E16" s="57">
        <f t="shared" si="0"/>
        <v>100</v>
      </c>
      <c r="F16" s="72">
        <v>2</v>
      </c>
      <c r="G16" s="72">
        <v>0</v>
      </c>
      <c r="H16" s="72">
        <v>0</v>
      </c>
      <c r="I16" s="58">
        <f t="shared" si="1"/>
        <v>2</v>
      </c>
      <c r="J16" s="72">
        <v>2</v>
      </c>
      <c r="K16" s="60">
        <f t="shared" si="2"/>
        <v>100</v>
      </c>
      <c r="L16" s="56">
        <v>0</v>
      </c>
      <c r="M16" s="57">
        <v>0</v>
      </c>
      <c r="N16" s="65">
        <v>0</v>
      </c>
      <c r="O16" s="60">
        <v>0</v>
      </c>
      <c r="P16" s="40">
        <f t="shared" si="3"/>
        <v>2</v>
      </c>
      <c r="Q16" s="56">
        <v>0</v>
      </c>
      <c r="R16" s="57">
        <f t="shared" si="4"/>
        <v>0</v>
      </c>
      <c r="S16" s="71">
        <v>0</v>
      </c>
      <c r="T16" s="60">
        <v>0</v>
      </c>
      <c r="U16" s="71">
        <v>0</v>
      </c>
      <c r="V16" s="60">
        <v>0</v>
      </c>
      <c r="W16" s="40">
        <f t="shared" si="5"/>
        <v>0</v>
      </c>
      <c r="X16" s="66">
        <v>0</v>
      </c>
      <c r="Y16" s="66">
        <v>0</v>
      </c>
      <c r="Z16" s="67"/>
      <c r="BX16" s="990"/>
      <c r="BY16" s="990"/>
      <c r="BZ16" s="990"/>
      <c r="CA16" s="990"/>
      <c r="CB16" s="990"/>
      <c r="CC16" s="990"/>
      <c r="CD16" s="990"/>
      <c r="CE16" s="990"/>
      <c r="CF16" s="990"/>
      <c r="CG16" s="990"/>
      <c r="CH16" s="990"/>
      <c r="CI16" s="990"/>
      <c r="CJ16" s="990"/>
      <c r="CK16" s="990"/>
      <c r="CL16" s="990"/>
      <c r="CM16" s="990"/>
      <c r="CN16" s="990"/>
      <c r="CO16" s="990"/>
      <c r="CP16" s="990"/>
      <c r="CQ16" s="990"/>
      <c r="CR16" s="990"/>
      <c r="CS16" s="990"/>
      <c r="CT16" s="990"/>
      <c r="CU16" s="990"/>
      <c r="CV16" s="990"/>
      <c r="CW16" s="990"/>
      <c r="CX16" s="990"/>
      <c r="CY16" s="990"/>
      <c r="CZ16" s="990"/>
      <c r="DA16" s="990"/>
      <c r="DB16" s="990"/>
      <c r="DC16" s="990"/>
      <c r="DD16" s="990"/>
      <c r="DE16" s="990"/>
      <c r="DF16" s="990"/>
      <c r="DG16" s="990"/>
      <c r="DH16" s="990"/>
      <c r="DI16" s="990"/>
      <c r="DJ16" s="990"/>
      <c r="DK16" s="990"/>
      <c r="DL16" s="990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</row>
    <row r="17" spans="1:253" s="68" customFormat="1" ht="30" customHeight="1">
      <c r="A17" s="54">
        <v>9</v>
      </c>
      <c r="B17" s="64" t="s">
        <v>43</v>
      </c>
      <c r="C17" s="56">
        <v>1</v>
      </c>
      <c r="D17" s="69">
        <v>1</v>
      </c>
      <c r="E17" s="57">
        <f t="shared" si="0"/>
        <v>100</v>
      </c>
      <c r="F17" s="72">
        <v>11</v>
      </c>
      <c r="G17" s="72">
        <v>2</v>
      </c>
      <c r="H17" s="72">
        <v>0</v>
      </c>
      <c r="I17" s="58">
        <f t="shared" si="1"/>
        <v>13</v>
      </c>
      <c r="J17" s="72">
        <v>11</v>
      </c>
      <c r="K17" s="60">
        <f t="shared" si="2"/>
        <v>100</v>
      </c>
      <c r="L17" s="56">
        <v>2</v>
      </c>
      <c r="M17" s="57">
        <f>L17/G17*100</f>
        <v>100</v>
      </c>
      <c r="N17" s="65">
        <v>0</v>
      </c>
      <c r="O17" s="60">
        <v>0</v>
      </c>
      <c r="P17" s="40">
        <f t="shared" si="3"/>
        <v>13</v>
      </c>
      <c r="Q17" s="56">
        <v>0</v>
      </c>
      <c r="R17" s="57">
        <f t="shared" si="4"/>
        <v>0</v>
      </c>
      <c r="S17" s="71">
        <v>0</v>
      </c>
      <c r="T17" s="60">
        <v>0</v>
      </c>
      <c r="U17" s="71">
        <v>0</v>
      </c>
      <c r="V17" s="60">
        <v>0</v>
      </c>
      <c r="W17" s="40">
        <f t="shared" si="5"/>
        <v>0</v>
      </c>
      <c r="X17" s="66">
        <v>0</v>
      </c>
      <c r="Y17" s="66">
        <v>0</v>
      </c>
      <c r="Z17" s="67"/>
      <c r="BX17" s="990"/>
      <c r="BY17" s="990"/>
      <c r="BZ17" s="990"/>
      <c r="CA17" s="990"/>
      <c r="CB17" s="990"/>
      <c r="CC17" s="990"/>
      <c r="CD17" s="990"/>
      <c r="CE17" s="990"/>
      <c r="CF17" s="990"/>
      <c r="CG17" s="990"/>
      <c r="CH17" s="990"/>
      <c r="CI17" s="990"/>
      <c r="CJ17" s="990"/>
      <c r="CK17" s="990"/>
      <c r="CL17" s="990"/>
      <c r="CM17" s="990"/>
      <c r="CN17" s="990"/>
      <c r="CO17" s="990"/>
      <c r="CP17" s="990"/>
      <c r="CQ17" s="990"/>
      <c r="CR17" s="990"/>
      <c r="CS17" s="990"/>
      <c r="CT17" s="990"/>
      <c r="CU17" s="990"/>
      <c r="CV17" s="990"/>
      <c r="CW17" s="990"/>
      <c r="CX17" s="990"/>
      <c r="CY17" s="990"/>
      <c r="CZ17" s="990"/>
      <c r="DA17" s="990"/>
      <c r="DB17" s="990"/>
      <c r="DC17" s="990"/>
      <c r="DD17" s="990"/>
      <c r="DE17" s="990"/>
      <c r="DF17" s="990"/>
      <c r="DG17" s="990"/>
      <c r="DH17" s="990"/>
      <c r="DI17" s="990"/>
      <c r="DJ17" s="990"/>
      <c r="DK17" s="990"/>
      <c r="DL17" s="990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</row>
    <row r="18" spans="1:253" s="68" customFormat="1" ht="30" customHeight="1">
      <c r="A18" s="54">
        <v>10</v>
      </c>
      <c r="B18" s="64" t="s">
        <v>44</v>
      </c>
      <c r="C18" s="56">
        <v>1</v>
      </c>
      <c r="D18" s="69">
        <v>1</v>
      </c>
      <c r="E18" s="57">
        <f t="shared" si="0"/>
        <v>100</v>
      </c>
      <c r="F18" s="72">
        <v>10</v>
      </c>
      <c r="G18" s="72">
        <v>1</v>
      </c>
      <c r="H18" s="72">
        <v>0</v>
      </c>
      <c r="I18" s="58">
        <f t="shared" si="1"/>
        <v>11</v>
      </c>
      <c r="J18" s="72">
        <v>10</v>
      </c>
      <c r="K18" s="60">
        <f t="shared" si="2"/>
        <v>100</v>
      </c>
      <c r="L18" s="56">
        <v>1</v>
      </c>
      <c r="M18" s="57">
        <f>L18/G18*100</f>
        <v>100</v>
      </c>
      <c r="N18" s="65">
        <v>0</v>
      </c>
      <c r="O18" s="60">
        <v>0</v>
      </c>
      <c r="P18" s="40">
        <f t="shared" si="3"/>
        <v>11</v>
      </c>
      <c r="Q18" s="56">
        <v>0</v>
      </c>
      <c r="R18" s="57">
        <f t="shared" si="4"/>
        <v>0</v>
      </c>
      <c r="S18" s="71">
        <v>0</v>
      </c>
      <c r="T18" s="60">
        <v>0</v>
      </c>
      <c r="U18" s="71">
        <v>0</v>
      </c>
      <c r="V18" s="60">
        <v>0</v>
      </c>
      <c r="W18" s="40">
        <f t="shared" si="5"/>
        <v>0</v>
      </c>
      <c r="X18" s="66">
        <v>0</v>
      </c>
      <c r="Y18" s="66">
        <v>0</v>
      </c>
      <c r="Z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</row>
    <row r="19" spans="1:253" s="68" customFormat="1" ht="30" customHeight="1">
      <c r="A19" s="54">
        <v>11</v>
      </c>
      <c r="B19" s="64" t="s">
        <v>45</v>
      </c>
      <c r="C19" s="56">
        <v>1</v>
      </c>
      <c r="D19" s="69">
        <v>0</v>
      </c>
      <c r="E19" s="57">
        <f t="shared" si="0"/>
        <v>0</v>
      </c>
      <c r="F19" s="72">
        <v>0</v>
      </c>
      <c r="G19" s="72">
        <v>0</v>
      </c>
      <c r="H19" s="72">
        <v>0</v>
      </c>
      <c r="I19" s="58">
        <f t="shared" si="1"/>
        <v>0</v>
      </c>
      <c r="J19" s="72">
        <v>0</v>
      </c>
      <c r="K19" s="60">
        <v>0</v>
      </c>
      <c r="L19" s="56">
        <v>0</v>
      </c>
      <c r="M19" s="57">
        <v>0</v>
      </c>
      <c r="N19" s="65">
        <v>0</v>
      </c>
      <c r="O19" s="60">
        <v>0</v>
      </c>
      <c r="P19" s="40">
        <f t="shared" si="3"/>
        <v>0</v>
      </c>
      <c r="Q19" s="56">
        <v>0</v>
      </c>
      <c r="R19" s="57">
        <v>0</v>
      </c>
      <c r="S19" s="71">
        <v>0</v>
      </c>
      <c r="T19" s="60">
        <v>0</v>
      </c>
      <c r="U19" s="71">
        <v>0</v>
      </c>
      <c r="V19" s="60">
        <v>0</v>
      </c>
      <c r="W19" s="40">
        <f t="shared" si="5"/>
        <v>0</v>
      </c>
      <c r="X19" s="66">
        <v>0</v>
      </c>
      <c r="Y19" s="66">
        <v>0</v>
      </c>
      <c r="Z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</row>
    <row r="20" spans="1:253" s="68" customFormat="1" ht="30" customHeight="1">
      <c r="A20" s="54">
        <v>12</v>
      </c>
      <c r="B20" s="64" t="s">
        <v>46</v>
      </c>
      <c r="C20" s="56">
        <v>1</v>
      </c>
      <c r="D20" s="69">
        <v>1</v>
      </c>
      <c r="E20" s="57">
        <f t="shared" si="0"/>
        <v>100</v>
      </c>
      <c r="F20" s="72">
        <v>1</v>
      </c>
      <c r="G20" s="72">
        <v>0</v>
      </c>
      <c r="H20" s="72">
        <v>0</v>
      </c>
      <c r="I20" s="58">
        <f t="shared" si="1"/>
        <v>1</v>
      </c>
      <c r="J20" s="72">
        <v>1</v>
      </c>
      <c r="K20" s="60">
        <f t="shared" si="2"/>
        <v>100</v>
      </c>
      <c r="L20" s="56">
        <v>0</v>
      </c>
      <c r="M20" s="57">
        <v>0</v>
      </c>
      <c r="N20" s="65">
        <v>0</v>
      </c>
      <c r="O20" s="60">
        <v>0</v>
      </c>
      <c r="P20" s="40">
        <f t="shared" si="3"/>
        <v>1</v>
      </c>
      <c r="Q20" s="56">
        <v>0</v>
      </c>
      <c r="R20" s="57">
        <f t="shared" si="4"/>
        <v>0</v>
      </c>
      <c r="S20" s="71">
        <v>0</v>
      </c>
      <c r="T20" s="60">
        <v>0</v>
      </c>
      <c r="U20" s="71">
        <v>0</v>
      </c>
      <c r="V20" s="60">
        <v>0</v>
      </c>
      <c r="W20" s="40">
        <f t="shared" si="5"/>
        <v>0</v>
      </c>
      <c r="X20" s="66">
        <v>0</v>
      </c>
      <c r="Y20" s="66">
        <v>0</v>
      </c>
      <c r="Z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</row>
    <row r="21" spans="1:253" s="68" customFormat="1" ht="30" customHeight="1">
      <c r="A21" s="54">
        <v>13</v>
      </c>
      <c r="B21" s="64" t="s">
        <v>47</v>
      </c>
      <c r="C21" s="56">
        <v>1</v>
      </c>
      <c r="D21" s="69">
        <v>1</v>
      </c>
      <c r="E21" s="57">
        <f t="shared" si="0"/>
        <v>100</v>
      </c>
      <c r="F21" s="72">
        <v>1</v>
      </c>
      <c r="G21" s="72">
        <v>0</v>
      </c>
      <c r="H21" s="72">
        <v>0</v>
      </c>
      <c r="I21" s="58">
        <f t="shared" si="1"/>
        <v>1</v>
      </c>
      <c r="J21" s="72">
        <v>1</v>
      </c>
      <c r="K21" s="60">
        <f t="shared" si="2"/>
        <v>100</v>
      </c>
      <c r="L21" s="56">
        <v>0</v>
      </c>
      <c r="M21" s="57">
        <v>0</v>
      </c>
      <c r="N21" s="65">
        <v>0</v>
      </c>
      <c r="O21" s="60">
        <v>0</v>
      </c>
      <c r="P21" s="40">
        <f t="shared" si="3"/>
        <v>1</v>
      </c>
      <c r="Q21" s="56">
        <v>0</v>
      </c>
      <c r="R21" s="57">
        <f t="shared" si="4"/>
        <v>0</v>
      </c>
      <c r="S21" s="71">
        <v>0</v>
      </c>
      <c r="T21" s="60">
        <v>0</v>
      </c>
      <c r="U21" s="71">
        <v>0</v>
      </c>
      <c r="V21" s="60">
        <v>0</v>
      </c>
      <c r="W21" s="40">
        <f t="shared" si="5"/>
        <v>0</v>
      </c>
      <c r="X21" s="66">
        <v>0</v>
      </c>
      <c r="Y21" s="66">
        <v>0</v>
      </c>
      <c r="Z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</row>
    <row r="22" spans="1:253" s="68" customFormat="1" ht="30" customHeight="1">
      <c r="A22" s="54">
        <v>14</v>
      </c>
      <c r="B22" s="64" t="s">
        <v>48</v>
      </c>
      <c r="C22" s="56">
        <v>1</v>
      </c>
      <c r="D22" s="69">
        <v>1</v>
      </c>
      <c r="E22" s="57">
        <f t="shared" si="0"/>
        <v>100</v>
      </c>
      <c r="F22" s="72">
        <v>2</v>
      </c>
      <c r="G22" s="72">
        <v>0</v>
      </c>
      <c r="H22" s="72">
        <v>0</v>
      </c>
      <c r="I22" s="58">
        <f t="shared" si="1"/>
        <v>2</v>
      </c>
      <c r="J22" s="72">
        <v>2</v>
      </c>
      <c r="K22" s="60">
        <f t="shared" si="2"/>
        <v>100</v>
      </c>
      <c r="L22" s="56">
        <v>0</v>
      </c>
      <c r="M22" s="57">
        <v>0</v>
      </c>
      <c r="N22" s="65">
        <v>0</v>
      </c>
      <c r="O22" s="60">
        <v>0</v>
      </c>
      <c r="P22" s="40">
        <f t="shared" si="3"/>
        <v>2</v>
      </c>
      <c r="Q22" s="56">
        <v>0</v>
      </c>
      <c r="R22" s="57">
        <f t="shared" si="4"/>
        <v>0</v>
      </c>
      <c r="S22" s="71">
        <v>0</v>
      </c>
      <c r="T22" s="60">
        <v>0</v>
      </c>
      <c r="U22" s="71">
        <v>0</v>
      </c>
      <c r="V22" s="60">
        <v>0</v>
      </c>
      <c r="W22" s="40">
        <f t="shared" si="5"/>
        <v>0</v>
      </c>
      <c r="X22" s="66">
        <v>0</v>
      </c>
      <c r="Y22" s="66">
        <v>0</v>
      </c>
      <c r="Z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</row>
    <row r="23" spans="1:253" s="68" customFormat="1" ht="30" customHeight="1">
      <c r="A23" s="54">
        <v>15</v>
      </c>
      <c r="B23" s="64" t="s">
        <v>49</v>
      </c>
      <c r="C23" s="56">
        <v>1</v>
      </c>
      <c r="D23" s="69">
        <v>1</v>
      </c>
      <c r="E23" s="57">
        <f t="shared" si="0"/>
        <v>100</v>
      </c>
      <c r="F23" s="72">
        <v>6</v>
      </c>
      <c r="G23" s="72">
        <v>0</v>
      </c>
      <c r="H23" s="72">
        <v>0</v>
      </c>
      <c r="I23" s="58">
        <f t="shared" si="1"/>
        <v>6</v>
      </c>
      <c r="J23" s="72">
        <v>6</v>
      </c>
      <c r="K23" s="60">
        <f t="shared" si="2"/>
        <v>100</v>
      </c>
      <c r="L23" s="56">
        <v>0</v>
      </c>
      <c r="M23" s="57">
        <v>0</v>
      </c>
      <c r="N23" s="65">
        <v>0</v>
      </c>
      <c r="O23" s="60">
        <v>0</v>
      </c>
      <c r="P23" s="40">
        <f t="shared" si="3"/>
        <v>6</v>
      </c>
      <c r="Q23" s="56">
        <v>0</v>
      </c>
      <c r="R23" s="57">
        <v>0</v>
      </c>
      <c r="S23" s="71">
        <v>0</v>
      </c>
      <c r="T23" s="60">
        <v>0</v>
      </c>
      <c r="U23" s="71">
        <v>0</v>
      </c>
      <c r="V23" s="60">
        <v>0</v>
      </c>
      <c r="W23" s="40">
        <f t="shared" si="5"/>
        <v>0</v>
      </c>
      <c r="X23" s="66">
        <v>0</v>
      </c>
      <c r="Y23" s="66">
        <v>0</v>
      </c>
      <c r="Z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</row>
    <row r="24" spans="1:253" s="68" customFormat="1" ht="30" customHeight="1">
      <c r="A24" s="54">
        <v>16</v>
      </c>
      <c r="B24" s="64" t="s">
        <v>50</v>
      </c>
      <c r="C24" s="56">
        <v>1</v>
      </c>
      <c r="D24" s="69">
        <v>0</v>
      </c>
      <c r="E24" s="57">
        <f t="shared" si="0"/>
        <v>0</v>
      </c>
      <c r="F24" s="72">
        <v>0</v>
      </c>
      <c r="G24" s="72">
        <v>0</v>
      </c>
      <c r="H24" s="72">
        <v>0</v>
      </c>
      <c r="I24" s="58">
        <f t="shared" si="1"/>
        <v>0</v>
      </c>
      <c r="J24" s="72">
        <v>0</v>
      </c>
      <c r="K24" s="60">
        <v>0</v>
      </c>
      <c r="L24" s="56">
        <v>0</v>
      </c>
      <c r="M24" s="57">
        <v>0</v>
      </c>
      <c r="N24" s="65">
        <v>0</v>
      </c>
      <c r="O24" s="60">
        <v>0</v>
      </c>
      <c r="P24" s="40">
        <f t="shared" si="3"/>
        <v>0</v>
      </c>
      <c r="Q24" s="56">
        <v>0</v>
      </c>
      <c r="R24" s="57">
        <v>0</v>
      </c>
      <c r="S24" s="71">
        <v>0</v>
      </c>
      <c r="T24" s="60">
        <v>0</v>
      </c>
      <c r="U24" s="71">
        <v>0</v>
      </c>
      <c r="V24" s="60">
        <v>0</v>
      </c>
      <c r="W24" s="40">
        <f t="shared" si="5"/>
        <v>0</v>
      </c>
      <c r="X24" s="66">
        <v>0</v>
      </c>
      <c r="Y24" s="66">
        <v>0</v>
      </c>
      <c r="Z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</row>
    <row r="25" spans="1:253" s="68" customFormat="1" ht="30" customHeight="1">
      <c r="A25" s="54">
        <v>17</v>
      </c>
      <c r="B25" s="64" t="s">
        <v>51</v>
      </c>
      <c r="C25" s="56">
        <v>1</v>
      </c>
      <c r="D25" s="69">
        <v>1</v>
      </c>
      <c r="E25" s="57">
        <f t="shared" si="0"/>
        <v>100</v>
      </c>
      <c r="F25" s="72">
        <v>2</v>
      </c>
      <c r="G25" s="72">
        <v>0</v>
      </c>
      <c r="H25" s="72">
        <v>0</v>
      </c>
      <c r="I25" s="58">
        <f t="shared" si="1"/>
        <v>2</v>
      </c>
      <c r="J25" s="72">
        <v>2</v>
      </c>
      <c r="K25" s="60">
        <f t="shared" si="2"/>
        <v>100</v>
      </c>
      <c r="L25" s="56">
        <v>0</v>
      </c>
      <c r="M25" s="57">
        <v>0</v>
      </c>
      <c r="N25" s="65">
        <v>0</v>
      </c>
      <c r="O25" s="60">
        <v>0</v>
      </c>
      <c r="P25" s="40">
        <f t="shared" si="3"/>
        <v>2</v>
      </c>
      <c r="Q25" s="56">
        <v>0</v>
      </c>
      <c r="R25" s="57">
        <f t="shared" si="4"/>
        <v>0</v>
      </c>
      <c r="S25" s="71">
        <v>0</v>
      </c>
      <c r="T25" s="60">
        <v>0</v>
      </c>
      <c r="U25" s="71">
        <v>0</v>
      </c>
      <c r="V25" s="60">
        <v>0</v>
      </c>
      <c r="W25" s="40">
        <f t="shared" si="5"/>
        <v>0</v>
      </c>
      <c r="X25" s="66">
        <v>0</v>
      </c>
      <c r="Y25" s="66">
        <v>0</v>
      </c>
      <c r="Z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</row>
    <row r="26" spans="1:253" s="68" customFormat="1" ht="30" customHeight="1">
      <c r="A26" s="54">
        <v>18</v>
      </c>
      <c r="B26" s="64" t="s">
        <v>52</v>
      </c>
      <c r="C26" s="56">
        <v>1</v>
      </c>
      <c r="D26" s="69">
        <v>1</v>
      </c>
      <c r="E26" s="57">
        <f t="shared" si="0"/>
        <v>100</v>
      </c>
      <c r="F26" s="56">
        <v>7</v>
      </c>
      <c r="G26" s="56">
        <v>0</v>
      </c>
      <c r="H26" s="56">
        <v>0</v>
      </c>
      <c r="I26" s="58">
        <f t="shared" si="1"/>
        <v>7</v>
      </c>
      <c r="J26" s="72">
        <v>7</v>
      </c>
      <c r="K26" s="60">
        <f t="shared" si="2"/>
        <v>100</v>
      </c>
      <c r="L26" s="56">
        <v>0</v>
      </c>
      <c r="M26" s="57">
        <v>0</v>
      </c>
      <c r="N26" s="65">
        <v>0</v>
      </c>
      <c r="O26" s="60">
        <v>0</v>
      </c>
      <c r="P26" s="40">
        <f t="shared" si="3"/>
        <v>7</v>
      </c>
      <c r="Q26" s="56">
        <v>0</v>
      </c>
      <c r="R26" s="57">
        <f t="shared" si="4"/>
        <v>0</v>
      </c>
      <c r="S26" s="56">
        <v>0</v>
      </c>
      <c r="T26" s="60">
        <v>0</v>
      </c>
      <c r="U26" s="56">
        <v>0</v>
      </c>
      <c r="V26" s="60">
        <v>0</v>
      </c>
      <c r="W26" s="40">
        <f t="shared" si="5"/>
        <v>0</v>
      </c>
      <c r="X26" s="66">
        <v>0</v>
      </c>
      <c r="Y26" s="66">
        <v>0</v>
      </c>
      <c r="Z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</row>
    <row r="27" spans="1:253" s="68" customFormat="1" ht="30" customHeight="1">
      <c r="A27" s="54">
        <v>19</v>
      </c>
      <c r="B27" s="64" t="s">
        <v>53</v>
      </c>
      <c r="C27" s="56">
        <v>1</v>
      </c>
      <c r="D27" s="69">
        <v>1</v>
      </c>
      <c r="E27" s="57">
        <f t="shared" si="0"/>
        <v>100</v>
      </c>
      <c r="F27" s="56">
        <v>6</v>
      </c>
      <c r="G27" s="56">
        <v>2</v>
      </c>
      <c r="H27" s="56">
        <v>0</v>
      </c>
      <c r="I27" s="58">
        <f t="shared" si="1"/>
        <v>8</v>
      </c>
      <c r="J27" s="72">
        <v>6</v>
      </c>
      <c r="K27" s="60">
        <f t="shared" si="2"/>
        <v>100</v>
      </c>
      <c r="L27" s="56">
        <v>2</v>
      </c>
      <c r="M27" s="57">
        <f>L27/G27*100</f>
        <v>100</v>
      </c>
      <c r="N27" s="65">
        <v>0</v>
      </c>
      <c r="O27" s="60">
        <v>0</v>
      </c>
      <c r="P27" s="40">
        <f t="shared" si="3"/>
        <v>8</v>
      </c>
      <c r="Q27" s="56">
        <v>0</v>
      </c>
      <c r="R27" s="57">
        <f t="shared" si="4"/>
        <v>0</v>
      </c>
      <c r="S27" s="56">
        <v>0</v>
      </c>
      <c r="T27" s="60">
        <v>0</v>
      </c>
      <c r="U27" s="56">
        <v>0</v>
      </c>
      <c r="V27" s="60">
        <v>0</v>
      </c>
      <c r="W27" s="40">
        <f t="shared" si="5"/>
        <v>0</v>
      </c>
      <c r="X27" s="66">
        <v>0</v>
      </c>
      <c r="Y27" s="66">
        <v>0</v>
      </c>
      <c r="Z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</row>
    <row r="28" spans="1:253" s="68" customFormat="1" ht="30" customHeight="1">
      <c r="A28" s="54">
        <v>20</v>
      </c>
      <c r="B28" s="64" t="s">
        <v>54</v>
      </c>
      <c r="C28" s="56">
        <v>1</v>
      </c>
      <c r="D28" s="69">
        <v>1</v>
      </c>
      <c r="E28" s="57">
        <f t="shared" si="0"/>
        <v>100</v>
      </c>
      <c r="F28" s="72">
        <v>3</v>
      </c>
      <c r="G28" s="72">
        <v>0</v>
      </c>
      <c r="H28" s="72">
        <v>0</v>
      </c>
      <c r="I28" s="58">
        <f t="shared" si="1"/>
        <v>3</v>
      </c>
      <c r="J28" s="72">
        <v>3</v>
      </c>
      <c r="K28" s="60">
        <f t="shared" si="2"/>
        <v>100</v>
      </c>
      <c r="L28" s="56">
        <v>0</v>
      </c>
      <c r="M28" s="57">
        <v>0</v>
      </c>
      <c r="N28" s="65">
        <v>0</v>
      </c>
      <c r="O28" s="60">
        <v>0</v>
      </c>
      <c r="P28" s="40">
        <f t="shared" si="3"/>
        <v>3</v>
      </c>
      <c r="Q28" s="56">
        <v>0</v>
      </c>
      <c r="R28" s="57">
        <f t="shared" si="4"/>
        <v>0</v>
      </c>
      <c r="S28" s="56">
        <v>0</v>
      </c>
      <c r="T28" s="60">
        <v>0</v>
      </c>
      <c r="U28" s="56">
        <v>0</v>
      </c>
      <c r="V28" s="60">
        <v>0</v>
      </c>
      <c r="W28" s="40">
        <f t="shared" si="5"/>
        <v>0</v>
      </c>
      <c r="X28" s="66">
        <v>0</v>
      </c>
      <c r="Y28" s="66">
        <v>0</v>
      </c>
      <c r="Z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</row>
    <row r="29" spans="1:253" s="68" customFormat="1" ht="30" customHeight="1">
      <c r="A29" s="54">
        <v>21</v>
      </c>
      <c r="B29" s="64" t="s">
        <v>55</v>
      </c>
      <c r="C29" s="56">
        <v>1</v>
      </c>
      <c r="D29" s="69">
        <v>1</v>
      </c>
      <c r="E29" s="57">
        <f t="shared" si="0"/>
        <v>100</v>
      </c>
      <c r="F29" s="72">
        <v>2</v>
      </c>
      <c r="G29" s="72">
        <v>0</v>
      </c>
      <c r="H29" s="72">
        <v>0</v>
      </c>
      <c r="I29" s="58">
        <f t="shared" si="1"/>
        <v>2</v>
      </c>
      <c r="J29" s="72">
        <v>2</v>
      </c>
      <c r="K29" s="60">
        <f t="shared" si="2"/>
        <v>100</v>
      </c>
      <c r="L29" s="56">
        <v>0</v>
      </c>
      <c r="M29" s="57">
        <v>0</v>
      </c>
      <c r="N29" s="65">
        <v>0</v>
      </c>
      <c r="O29" s="60">
        <v>0</v>
      </c>
      <c r="P29" s="40">
        <f t="shared" si="3"/>
        <v>2</v>
      </c>
      <c r="Q29" s="56">
        <v>0</v>
      </c>
      <c r="R29" s="57">
        <f t="shared" si="4"/>
        <v>0</v>
      </c>
      <c r="S29" s="56">
        <v>0</v>
      </c>
      <c r="T29" s="60">
        <v>0</v>
      </c>
      <c r="U29" s="56">
        <v>0</v>
      </c>
      <c r="V29" s="60">
        <v>0</v>
      </c>
      <c r="W29" s="40">
        <f t="shared" si="5"/>
        <v>0</v>
      </c>
      <c r="X29" s="66">
        <v>0</v>
      </c>
      <c r="Y29" s="66">
        <v>0</v>
      </c>
      <c r="Z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</row>
    <row r="30" spans="1:253" s="68" customFormat="1" ht="30" customHeight="1">
      <c r="A30" s="54">
        <v>22</v>
      </c>
      <c r="B30" s="64" t="s">
        <v>56</v>
      </c>
      <c r="C30" s="56">
        <v>1</v>
      </c>
      <c r="D30" s="69">
        <v>1</v>
      </c>
      <c r="E30" s="57">
        <f t="shared" si="0"/>
        <v>100</v>
      </c>
      <c r="F30" s="72">
        <v>4</v>
      </c>
      <c r="G30" s="72">
        <v>0</v>
      </c>
      <c r="H30" s="72">
        <v>0</v>
      </c>
      <c r="I30" s="58">
        <f t="shared" si="1"/>
        <v>4</v>
      </c>
      <c r="J30" s="72">
        <v>4</v>
      </c>
      <c r="K30" s="60">
        <f t="shared" si="2"/>
        <v>100</v>
      </c>
      <c r="L30" s="56">
        <v>0</v>
      </c>
      <c r="M30" s="57">
        <v>0</v>
      </c>
      <c r="N30" s="65">
        <v>0</v>
      </c>
      <c r="O30" s="60">
        <v>0</v>
      </c>
      <c r="P30" s="40">
        <f t="shared" si="3"/>
        <v>4</v>
      </c>
      <c r="Q30" s="56">
        <v>0</v>
      </c>
      <c r="R30" s="57">
        <f t="shared" si="4"/>
        <v>0</v>
      </c>
      <c r="S30" s="56">
        <v>0</v>
      </c>
      <c r="T30" s="60">
        <v>0</v>
      </c>
      <c r="U30" s="56">
        <v>0</v>
      </c>
      <c r="V30" s="60">
        <v>0</v>
      </c>
      <c r="W30" s="40">
        <f t="shared" si="5"/>
        <v>0</v>
      </c>
      <c r="X30" s="66">
        <v>0</v>
      </c>
      <c r="Y30" s="66">
        <v>0</v>
      </c>
      <c r="Z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</row>
    <row r="31" spans="1:253" s="68" customFormat="1" ht="30" customHeight="1">
      <c r="A31" s="54">
        <v>23</v>
      </c>
      <c r="B31" s="64" t="s">
        <v>57</v>
      </c>
      <c r="C31" s="56">
        <v>1</v>
      </c>
      <c r="D31" s="69">
        <v>1</v>
      </c>
      <c r="E31" s="57">
        <f t="shared" si="0"/>
        <v>100</v>
      </c>
      <c r="F31" s="72">
        <v>1</v>
      </c>
      <c r="G31" s="72">
        <v>0</v>
      </c>
      <c r="H31" s="72">
        <v>0</v>
      </c>
      <c r="I31" s="58">
        <f t="shared" si="1"/>
        <v>1</v>
      </c>
      <c r="J31" s="72">
        <v>1</v>
      </c>
      <c r="K31" s="60">
        <f t="shared" si="2"/>
        <v>100</v>
      </c>
      <c r="L31" s="56">
        <v>0</v>
      </c>
      <c r="M31" s="57">
        <v>0</v>
      </c>
      <c r="N31" s="65">
        <v>0</v>
      </c>
      <c r="O31" s="60">
        <v>0</v>
      </c>
      <c r="P31" s="40">
        <f t="shared" si="3"/>
        <v>1</v>
      </c>
      <c r="Q31" s="56">
        <v>0</v>
      </c>
      <c r="R31" s="57">
        <f t="shared" si="4"/>
        <v>0</v>
      </c>
      <c r="S31" s="56">
        <v>0</v>
      </c>
      <c r="T31" s="60">
        <v>0</v>
      </c>
      <c r="U31" s="56">
        <v>0</v>
      </c>
      <c r="V31" s="60">
        <v>0</v>
      </c>
      <c r="W31" s="40">
        <f t="shared" si="5"/>
        <v>0</v>
      </c>
      <c r="X31" s="66">
        <v>0</v>
      </c>
      <c r="Y31" s="66">
        <v>0</v>
      </c>
      <c r="Z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</row>
    <row r="32" spans="1:253" s="68" customFormat="1" ht="30" customHeight="1">
      <c r="A32" s="54">
        <v>24</v>
      </c>
      <c r="B32" s="64" t="s">
        <v>58</v>
      </c>
      <c r="C32" s="56">
        <v>1</v>
      </c>
      <c r="D32" s="69">
        <v>1</v>
      </c>
      <c r="E32" s="57">
        <f t="shared" si="0"/>
        <v>100</v>
      </c>
      <c r="F32" s="56">
        <v>20</v>
      </c>
      <c r="G32" s="56">
        <v>9</v>
      </c>
      <c r="H32" s="56">
        <v>0</v>
      </c>
      <c r="I32" s="58">
        <f t="shared" si="1"/>
        <v>29</v>
      </c>
      <c r="J32" s="72">
        <v>20</v>
      </c>
      <c r="K32" s="60">
        <f t="shared" si="2"/>
        <v>100</v>
      </c>
      <c r="L32" s="56">
        <v>9</v>
      </c>
      <c r="M32" s="57">
        <f>L32/G32*100</f>
        <v>100</v>
      </c>
      <c r="N32" s="65">
        <v>0</v>
      </c>
      <c r="O32" s="60">
        <v>0</v>
      </c>
      <c r="P32" s="40">
        <f t="shared" si="3"/>
        <v>29</v>
      </c>
      <c r="Q32" s="56">
        <v>0</v>
      </c>
      <c r="R32" s="57">
        <f t="shared" si="4"/>
        <v>0</v>
      </c>
      <c r="S32" s="56">
        <v>0</v>
      </c>
      <c r="T32" s="60">
        <v>0</v>
      </c>
      <c r="U32" s="56">
        <v>0</v>
      </c>
      <c r="V32" s="60">
        <v>0</v>
      </c>
      <c r="W32" s="40">
        <f t="shared" si="5"/>
        <v>0</v>
      </c>
      <c r="X32" s="66">
        <v>0</v>
      </c>
      <c r="Y32" s="66">
        <v>0</v>
      </c>
      <c r="Z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</row>
    <row r="33" spans="1:253" s="68" customFormat="1" ht="30" customHeight="1">
      <c r="A33" s="54">
        <v>25</v>
      </c>
      <c r="B33" s="64" t="s">
        <v>59</v>
      </c>
      <c r="C33" s="56">
        <v>1</v>
      </c>
      <c r="D33" s="69">
        <v>1</v>
      </c>
      <c r="E33" s="57">
        <f t="shared" si="0"/>
        <v>100</v>
      </c>
      <c r="F33" s="72">
        <v>1</v>
      </c>
      <c r="G33" s="72">
        <v>0</v>
      </c>
      <c r="H33" s="72">
        <v>0</v>
      </c>
      <c r="I33" s="58">
        <f t="shared" si="1"/>
        <v>1</v>
      </c>
      <c r="J33" s="72">
        <v>1</v>
      </c>
      <c r="K33" s="60">
        <f t="shared" si="2"/>
        <v>100</v>
      </c>
      <c r="L33" s="56">
        <v>0</v>
      </c>
      <c r="M33" s="57">
        <v>0</v>
      </c>
      <c r="N33" s="65">
        <v>0</v>
      </c>
      <c r="O33" s="60">
        <v>0</v>
      </c>
      <c r="P33" s="40">
        <f t="shared" si="3"/>
        <v>1</v>
      </c>
      <c r="Q33" s="56">
        <v>0</v>
      </c>
      <c r="R33" s="57">
        <f t="shared" si="4"/>
        <v>0</v>
      </c>
      <c r="S33" s="56">
        <v>0</v>
      </c>
      <c r="T33" s="60">
        <v>0</v>
      </c>
      <c r="U33" s="56">
        <v>0</v>
      </c>
      <c r="V33" s="60">
        <v>0</v>
      </c>
      <c r="W33" s="40">
        <f t="shared" si="5"/>
        <v>0</v>
      </c>
      <c r="X33" s="66">
        <v>0</v>
      </c>
      <c r="Y33" s="66">
        <v>0</v>
      </c>
      <c r="Z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</row>
    <row r="34" spans="1:253" s="68" customFormat="1" ht="30" customHeight="1">
      <c r="A34" s="54">
        <v>26</v>
      </c>
      <c r="B34" s="64" t="s">
        <v>60</v>
      </c>
      <c r="C34" s="56">
        <v>1</v>
      </c>
      <c r="D34" s="69">
        <v>1</v>
      </c>
      <c r="E34" s="57">
        <f t="shared" si="0"/>
        <v>100</v>
      </c>
      <c r="F34" s="72">
        <v>7</v>
      </c>
      <c r="G34" s="72">
        <v>4</v>
      </c>
      <c r="H34" s="72">
        <v>4</v>
      </c>
      <c r="I34" s="56">
        <f>F34+G34+H34</f>
        <v>15</v>
      </c>
      <c r="J34" s="72">
        <v>7</v>
      </c>
      <c r="K34" s="60">
        <f t="shared" si="2"/>
        <v>100</v>
      </c>
      <c r="L34" s="56">
        <v>4</v>
      </c>
      <c r="M34" s="57">
        <v>0</v>
      </c>
      <c r="N34" s="65">
        <v>4</v>
      </c>
      <c r="O34" s="60">
        <f>N34/H34*100</f>
        <v>100</v>
      </c>
      <c r="P34" s="40">
        <f t="shared" si="3"/>
        <v>15</v>
      </c>
      <c r="Q34" s="56">
        <v>0</v>
      </c>
      <c r="R34" s="57">
        <f t="shared" si="4"/>
        <v>0</v>
      </c>
      <c r="S34" s="56">
        <v>0</v>
      </c>
      <c r="T34" s="60">
        <v>0</v>
      </c>
      <c r="U34" s="56">
        <v>0</v>
      </c>
      <c r="V34" s="60">
        <v>0</v>
      </c>
      <c r="W34" s="40">
        <f t="shared" si="5"/>
        <v>0</v>
      </c>
      <c r="X34" s="66">
        <v>0</v>
      </c>
      <c r="Y34" s="66">
        <v>0</v>
      </c>
      <c r="Z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  <c r="IR34" s="67"/>
      <c r="IS34" s="67"/>
    </row>
    <row r="35" spans="1:253" s="68" customFormat="1" ht="30" customHeight="1">
      <c r="A35" s="54">
        <v>27</v>
      </c>
      <c r="B35" s="64" t="s">
        <v>61</v>
      </c>
      <c r="C35" s="56">
        <v>1</v>
      </c>
      <c r="D35" s="69">
        <v>1</v>
      </c>
      <c r="E35" s="57">
        <f t="shared" si="0"/>
        <v>100</v>
      </c>
      <c r="F35" s="72">
        <v>6</v>
      </c>
      <c r="G35" s="72">
        <v>1</v>
      </c>
      <c r="H35" s="72">
        <v>1</v>
      </c>
      <c r="I35" s="56">
        <f aca="true" t="shared" si="6" ref="I35:I77">F35+G35+H35</f>
        <v>8</v>
      </c>
      <c r="J35" s="72">
        <v>6</v>
      </c>
      <c r="K35" s="60">
        <f t="shared" si="2"/>
        <v>100</v>
      </c>
      <c r="L35" s="56">
        <v>1</v>
      </c>
      <c r="M35" s="57">
        <f>L35/G35*100</f>
        <v>100</v>
      </c>
      <c r="N35" s="65">
        <v>1</v>
      </c>
      <c r="O35" s="60">
        <f>N35/H35*100</f>
        <v>100</v>
      </c>
      <c r="P35" s="40">
        <f t="shared" si="3"/>
        <v>8</v>
      </c>
      <c r="Q35" s="56">
        <v>0</v>
      </c>
      <c r="R35" s="57">
        <f t="shared" si="4"/>
        <v>0</v>
      </c>
      <c r="S35" s="56">
        <v>0</v>
      </c>
      <c r="T35" s="60">
        <v>0</v>
      </c>
      <c r="U35" s="56">
        <v>0</v>
      </c>
      <c r="V35" s="60">
        <v>0</v>
      </c>
      <c r="W35" s="40">
        <f t="shared" si="5"/>
        <v>0</v>
      </c>
      <c r="X35" s="66">
        <v>0</v>
      </c>
      <c r="Y35" s="66">
        <v>0</v>
      </c>
      <c r="Z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  <c r="IR35" s="67"/>
      <c r="IS35" s="67"/>
    </row>
    <row r="36" spans="1:253" s="68" customFormat="1" ht="30" customHeight="1">
      <c r="A36" s="54">
        <v>28</v>
      </c>
      <c r="B36" s="64" t="s">
        <v>62</v>
      </c>
      <c r="C36" s="56">
        <v>1</v>
      </c>
      <c r="D36" s="69">
        <v>1</v>
      </c>
      <c r="E36" s="57">
        <f t="shared" si="0"/>
        <v>100</v>
      </c>
      <c r="F36" s="56">
        <v>5</v>
      </c>
      <c r="G36" s="56">
        <v>1</v>
      </c>
      <c r="H36" s="56">
        <v>1</v>
      </c>
      <c r="I36" s="56">
        <f t="shared" si="6"/>
        <v>7</v>
      </c>
      <c r="J36" s="72">
        <v>5</v>
      </c>
      <c r="K36" s="60">
        <f t="shared" si="2"/>
        <v>100</v>
      </c>
      <c r="L36" s="56">
        <v>1</v>
      </c>
      <c r="M36" s="57">
        <f>L36/G36*100</f>
        <v>100</v>
      </c>
      <c r="N36" s="65">
        <v>1</v>
      </c>
      <c r="O36" s="60">
        <f>N36/H36*100</f>
        <v>100</v>
      </c>
      <c r="P36" s="40">
        <f t="shared" si="3"/>
        <v>7</v>
      </c>
      <c r="Q36" s="56">
        <v>0</v>
      </c>
      <c r="R36" s="57">
        <f t="shared" si="4"/>
        <v>0</v>
      </c>
      <c r="S36" s="56">
        <v>0</v>
      </c>
      <c r="T36" s="60">
        <v>0</v>
      </c>
      <c r="U36" s="56">
        <v>0</v>
      </c>
      <c r="V36" s="60">
        <f>U36/N36*100</f>
        <v>0</v>
      </c>
      <c r="W36" s="40">
        <f t="shared" si="5"/>
        <v>0</v>
      </c>
      <c r="X36" s="66">
        <v>0</v>
      </c>
      <c r="Y36" s="66">
        <v>0</v>
      </c>
      <c r="Z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  <c r="IR36" s="67"/>
      <c r="IS36" s="67"/>
    </row>
    <row r="37" spans="1:253" s="68" customFormat="1" ht="30" customHeight="1">
      <c r="A37" s="54">
        <v>29</v>
      </c>
      <c r="B37" s="64" t="s">
        <v>63</v>
      </c>
      <c r="C37" s="56">
        <v>1</v>
      </c>
      <c r="D37" s="69">
        <v>1</v>
      </c>
      <c r="E37" s="57">
        <f t="shared" si="0"/>
        <v>100</v>
      </c>
      <c r="F37" s="72">
        <v>4</v>
      </c>
      <c r="G37" s="72">
        <v>0</v>
      </c>
      <c r="H37" s="72">
        <v>0</v>
      </c>
      <c r="I37" s="56">
        <f t="shared" si="6"/>
        <v>4</v>
      </c>
      <c r="J37" s="72">
        <v>4</v>
      </c>
      <c r="K37" s="60">
        <f t="shared" si="2"/>
        <v>100</v>
      </c>
      <c r="L37" s="56">
        <v>0</v>
      </c>
      <c r="M37" s="57">
        <v>0</v>
      </c>
      <c r="N37" s="65">
        <v>0</v>
      </c>
      <c r="O37" s="60">
        <v>0</v>
      </c>
      <c r="P37" s="40">
        <f t="shared" si="3"/>
        <v>4</v>
      </c>
      <c r="Q37" s="56">
        <v>0</v>
      </c>
      <c r="R37" s="57">
        <f t="shared" si="4"/>
        <v>0</v>
      </c>
      <c r="S37" s="56">
        <v>0</v>
      </c>
      <c r="T37" s="60">
        <v>0</v>
      </c>
      <c r="U37" s="56">
        <v>0</v>
      </c>
      <c r="V37" s="60">
        <v>0</v>
      </c>
      <c r="W37" s="40">
        <f t="shared" si="5"/>
        <v>0</v>
      </c>
      <c r="X37" s="66">
        <v>0</v>
      </c>
      <c r="Y37" s="66">
        <v>0</v>
      </c>
      <c r="Z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  <c r="IR37" s="67"/>
      <c r="IS37" s="67"/>
    </row>
    <row r="38" spans="1:253" s="68" customFormat="1" ht="30" customHeight="1">
      <c r="A38" s="54">
        <v>30</v>
      </c>
      <c r="B38" s="64" t="s">
        <v>64</v>
      </c>
      <c r="C38" s="56">
        <v>1</v>
      </c>
      <c r="D38" s="69">
        <v>0</v>
      </c>
      <c r="E38" s="57">
        <f t="shared" si="0"/>
        <v>0</v>
      </c>
      <c r="F38" s="72">
        <v>0</v>
      </c>
      <c r="G38" s="72">
        <v>0</v>
      </c>
      <c r="H38" s="72">
        <v>0</v>
      </c>
      <c r="I38" s="56">
        <f t="shared" si="6"/>
        <v>0</v>
      </c>
      <c r="J38" s="72">
        <v>0</v>
      </c>
      <c r="K38" s="60">
        <v>0</v>
      </c>
      <c r="L38" s="56">
        <v>0</v>
      </c>
      <c r="M38" s="57">
        <v>0</v>
      </c>
      <c r="N38" s="65">
        <v>0</v>
      </c>
      <c r="O38" s="60">
        <v>0</v>
      </c>
      <c r="P38" s="40">
        <f t="shared" si="3"/>
        <v>0</v>
      </c>
      <c r="Q38" s="56">
        <v>0</v>
      </c>
      <c r="R38" s="57">
        <v>0</v>
      </c>
      <c r="S38" s="56">
        <v>0</v>
      </c>
      <c r="T38" s="60">
        <v>0</v>
      </c>
      <c r="U38" s="56">
        <v>0</v>
      </c>
      <c r="V38" s="60">
        <v>0</v>
      </c>
      <c r="W38" s="40">
        <f t="shared" si="5"/>
        <v>0</v>
      </c>
      <c r="X38" s="66">
        <v>0</v>
      </c>
      <c r="Y38" s="66">
        <v>0</v>
      </c>
      <c r="Z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  <c r="IR38" s="67"/>
      <c r="IS38" s="67"/>
    </row>
    <row r="39" spans="1:253" s="68" customFormat="1" ht="30" customHeight="1">
      <c r="A39" s="54">
        <v>31</v>
      </c>
      <c r="B39" s="64" t="s">
        <v>65</v>
      </c>
      <c r="C39" s="56">
        <v>1</v>
      </c>
      <c r="D39" s="69">
        <v>1</v>
      </c>
      <c r="E39" s="57">
        <f t="shared" si="0"/>
        <v>100</v>
      </c>
      <c r="F39" s="72">
        <v>34</v>
      </c>
      <c r="G39" s="72">
        <v>9</v>
      </c>
      <c r="H39" s="72">
        <v>14</v>
      </c>
      <c r="I39" s="56">
        <f t="shared" si="6"/>
        <v>57</v>
      </c>
      <c r="J39" s="72">
        <v>34</v>
      </c>
      <c r="K39" s="60">
        <f t="shared" si="2"/>
        <v>100</v>
      </c>
      <c r="L39" s="56">
        <v>9</v>
      </c>
      <c r="M39" s="57">
        <f>L39/G39*100</f>
        <v>100</v>
      </c>
      <c r="N39" s="65">
        <v>14</v>
      </c>
      <c r="O39" s="60">
        <f>N39/H39*100</f>
        <v>100</v>
      </c>
      <c r="P39" s="40">
        <f t="shared" si="3"/>
        <v>57</v>
      </c>
      <c r="Q39" s="56">
        <v>0</v>
      </c>
      <c r="R39" s="57">
        <f t="shared" si="4"/>
        <v>0</v>
      </c>
      <c r="S39" s="56">
        <v>0</v>
      </c>
      <c r="T39" s="60">
        <v>0</v>
      </c>
      <c r="U39" s="56">
        <v>0</v>
      </c>
      <c r="V39" s="60">
        <f>U39/N39*100</f>
        <v>0</v>
      </c>
      <c r="W39" s="40">
        <f t="shared" si="5"/>
        <v>0</v>
      </c>
      <c r="X39" s="66">
        <v>0</v>
      </c>
      <c r="Y39" s="66">
        <v>0</v>
      </c>
      <c r="Z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  <c r="IR39" s="67"/>
      <c r="IS39" s="67"/>
    </row>
    <row r="40" spans="1:253" s="68" customFormat="1" ht="30" customHeight="1">
      <c r="A40" s="54">
        <v>32</v>
      </c>
      <c r="B40" s="64" t="s">
        <v>66</v>
      </c>
      <c r="C40" s="56">
        <v>1</v>
      </c>
      <c r="D40" s="69">
        <v>1</v>
      </c>
      <c r="E40" s="57">
        <f t="shared" si="0"/>
        <v>100</v>
      </c>
      <c r="F40" s="72">
        <v>1</v>
      </c>
      <c r="G40" s="72">
        <v>0</v>
      </c>
      <c r="H40" s="72">
        <v>0</v>
      </c>
      <c r="I40" s="56">
        <f t="shared" si="6"/>
        <v>1</v>
      </c>
      <c r="J40" s="72">
        <v>1</v>
      </c>
      <c r="K40" s="60">
        <f t="shared" si="2"/>
        <v>100</v>
      </c>
      <c r="L40" s="56">
        <v>0</v>
      </c>
      <c r="M40" s="57">
        <v>0</v>
      </c>
      <c r="N40" s="65">
        <v>0</v>
      </c>
      <c r="O40" s="60">
        <v>0</v>
      </c>
      <c r="P40" s="40">
        <f t="shared" si="3"/>
        <v>1</v>
      </c>
      <c r="Q40" s="56">
        <v>0</v>
      </c>
      <c r="R40" s="57">
        <f t="shared" si="4"/>
        <v>0</v>
      </c>
      <c r="S40" s="56">
        <v>0</v>
      </c>
      <c r="T40" s="60">
        <v>0</v>
      </c>
      <c r="U40" s="56">
        <v>0</v>
      </c>
      <c r="V40" s="60">
        <v>0</v>
      </c>
      <c r="W40" s="40">
        <f t="shared" si="5"/>
        <v>0</v>
      </c>
      <c r="X40" s="66">
        <v>0</v>
      </c>
      <c r="Y40" s="66">
        <v>0</v>
      </c>
      <c r="Z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  <c r="IR40" s="67"/>
      <c r="IS40" s="67"/>
    </row>
    <row r="41" spans="1:253" s="68" customFormat="1" ht="30" customHeight="1">
      <c r="A41" s="54">
        <v>33</v>
      </c>
      <c r="B41" s="64" t="s">
        <v>67</v>
      </c>
      <c r="C41" s="56">
        <v>1</v>
      </c>
      <c r="D41" s="69">
        <v>0</v>
      </c>
      <c r="E41" s="57">
        <f t="shared" si="0"/>
        <v>0</v>
      </c>
      <c r="F41" s="72">
        <v>0</v>
      </c>
      <c r="G41" s="72">
        <v>0</v>
      </c>
      <c r="H41" s="72">
        <v>0</v>
      </c>
      <c r="I41" s="56">
        <f t="shared" si="6"/>
        <v>0</v>
      </c>
      <c r="J41" s="72">
        <v>0</v>
      </c>
      <c r="K41" s="60">
        <v>0</v>
      </c>
      <c r="L41" s="56">
        <v>0</v>
      </c>
      <c r="M41" s="57">
        <v>0</v>
      </c>
      <c r="N41" s="65">
        <v>0</v>
      </c>
      <c r="O41" s="60">
        <v>0</v>
      </c>
      <c r="P41" s="40">
        <f t="shared" si="3"/>
        <v>0</v>
      </c>
      <c r="Q41" s="56">
        <v>0</v>
      </c>
      <c r="R41" s="57">
        <v>0</v>
      </c>
      <c r="S41" s="56">
        <v>0</v>
      </c>
      <c r="T41" s="60">
        <v>0</v>
      </c>
      <c r="U41" s="56">
        <v>0</v>
      </c>
      <c r="V41" s="60">
        <v>0</v>
      </c>
      <c r="W41" s="40">
        <f t="shared" si="5"/>
        <v>0</v>
      </c>
      <c r="X41" s="66">
        <v>0</v>
      </c>
      <c r="Y41" s="66">
        <v>0</v>
      </c>
      <c r="Z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</row>
    <row r="42" spans="1:253" s="68" customFormat="1" ht="30" customHeight="1">
      <c r="A42" s="54">
        <v>34</v>
      </c>
      <c r="B42" s="64" t="s">
        <v>68</v>
      </c>
      <c r="C42" s="56">
        <v>1</v>
      </c>
      <c r="D42" s="69">
        <v>0</v>
      </c>
      <c r="E42" s="57">
        <f t="shared" si="0"/>
        <v>0</v>
      </c>
      <c r="F42" s="72">
        <v>0</v>
      </c>
      <c r="G42" s="72">
        <v>0</v>
      </c>
      <c r="H42" s="72">
        <v>0</v>
      </c>
      <c r="I42" s="56">
        <f t="shared" si="6"/>
        <v>0</v>
      </c>
      <c r="J42" s="72">
        <v>0</v>
      </c>
      <c r="K42" s="60">
        <v>0</v>
      </c>
      <c r="L42" s="56">
        <v>0</v>
      </c>
      <c r="M42" s="57">
        <v>0</v>
      </c>
      <c r="N42" s="65">
        <v>0</v>
      </c>
      <c r="O42" s="60">
        <v>0</v>
      </c>
      <c r="P42" s="40">
        <f t="shared" si="3"/>
        <v>0</v>
      </c>
      <c r="Q42" s="56">
        <v>0</v>
      </c>
      <c r="R42" s="57">
        <v>0</v>
      </c>
      <c r="S42" s="56">
        <v>0</v>
      </c>
      <c r="T42" s="60">
        <v>0</v>
      </c>
      <c r="U42" s="56">
        <v>0</v>
      </c>
      <c r="V42" s="60">
        <v>0</v>
      </c>
      <c r="W42" s="40">
        <f t="shared" si="5"/>
        <v>0</v>
      </c>
      <c r="X42" s="66">
        <v>0</v>
      </c>
      <c r="Y42" s="66">
        <v>0</v>
      </c>
      <c r="Z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  <c r="IS42" s="67"/>
    </row>
    <row r="43" spans="1:253" s="68" customFormat="1" ht="30" customHeight="1">
      <c r="A43" s="54">
        <v>35</v>
      </c>
      <c r="B43" s="64" t="s">
        <v>69</v>
      </c>
      <c r="C43" s="56">
        <v>1</v>
      </c>
      <c r="D43" s="69">
        <v>1</v>
      </c>
      <c r="E43" s="57">
        <f t="shared" si="0"/>
        <v>100</v>
      </c>
      <c r="F43" s="72">
        <v>3</v>
      </c>
      <c r="G43" s="72">
        <v>0</v>
      </c>
      <c r="H43" s="72">
        <v>0</v>
      </c>
      <c r="I43" s="56">
        <f t="shared" si="6"/>
        <v>3</v>
      </c>
      <c r="J43" s="72">
        <v>3</v>
      </c>
      <c r="K43" s="60">
        <f t="shared" si="2"/>
        <v>100</v>
      </c>
      <c r="L43" s="56">
        <v>0</v>
      </c>
      <c r="M43" s="57">
        <v>0</v>
      </c>
      <c r="N43" s="65">
        <v>0</v>
      </c>
      <c r="O43" s="60">
        <v>0</v>
      </c>
      <c r="P43" s="40">
        <f t="shared" si="3"/>
        <v>3</v>
      </c>
      <c r="Q43" s="56">
        <v>0</v>
      </c>
      <c r="R43" s="57">
        <f t="shared" si="4"/>
        <v>0</v>
      </c>
      <c r="S43" s="56">
        <v>0</v>
      </c>
      <c r="T43" s="60">
        <v>0</v>
      </c>
      <c r="U43" s="56">
        <v>0</v>
      </c>
      <c r="V43" s="60">
        <v>0</v>
      </c>
      <c r="W43" s="40">
        <f t="shared" si="5"/>
        <v>0</v>
      </c>
      <c r="X43" s="66">
        <v>0</v>
      </c>
      <c r="Y43" s="66">
        <v>0</v>
      </c>
      <c r="Z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  <c r="IR43" s="67"/>
      <c r="IS43" s="67"/>
    </row>
    <row r="44" spans="1:253" s="68" customFormat="1" ht="30" customHeight="1">
      <c r="A44" s="54">
        <v>36</v>
      </c>
      <c r="B44" s="64" t="s">
        <v>70</v>
      </c>
      <c r="C44" s="56">
        <v>1</v>
      </c>
      <c r="D44" s="69">
        <v>0</v>
      </c>
      <c r="E44" s="57">
        <f t="shared" si="0"/>
        <v>0</v>
      </c>
      <c r="F44" s="72">
        <v>0</v>
      </c>
      <c r="G44" s="72">
        <v>0</v>
      </c>
      <c r="H44" s="72">
        <v>0</v>
      </c>
      <c r="I44" s="56">
        <f t="shared" si="6"/>
        <v>0</v>
      </c>
      <c r="J44" s="72">
        <v>0</v>
      </c>
      <c r="K44" s="60">
        <v>0</v>
      </c>
      <c r="L44" s="56">
        <v>0</v>
      </c>
      <c r="M44" s="57">
        <v>0</v>
      </c>
      <c r="N44" s="65">
        <v>0</v>
      </c>
      <c r="O44" s="60">
        <v>0</v>
      </c>
      <c r="P44" s="40">
        <f t="shared" si="3"/>
        <v>0</v>
      </c>
      <c r="Q44" s="56">
        <v>0</v>
      </c>
      <c r="R44" s="57">
        <v>0</v>
      </c>
      <c r="S44" s="56">
        <v>0</v>
      </c>
      <c r="T44" s="60">
        <v>0</v>
      </c>
      <c r="U44" s="56">
        <v>0</v>
      </c>
      <c r="V44" s="60">
        <v>0</v>
      </c>
      <c r="W44" s="40">
        <f t="shared" si="5"/>
        <v>0</v>
      </c>
      <c r="X44" s="66">
        <v>0</v>
      </c>
      <c r="Y44" s="66">
        <v>0</v>
      </c>
      <c r="Z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  <c r="IS44" s="67"/>
    </row>
    <row r="45" spans="1:253" s="68" customFormat="1" ht="30" customHeight="1">
      <c r="A45" s="54">
        <v>37</v>
      </c>
      <c r="B45" s="64" t="s">
        <v>71</v>
      </c>
      <c r="C45" s="56">
        <v>1</v>
      </c>
      <c r="D45" s="69">
        <v>1</v>
      </c>
      <c r="E45" s="57">
        <f t="shared" si="0"/>
        <v>100</v>
      </c>
      <c r="F45" s="72">
        <v>7</v>
      </c>
      <c r="G45" s="72">
        <v>0</v>
      </c>
      <c r="H45" s="72">
        <v>0</v>
      </c>
      <c r="I45" s="56">
        <f t="shared" si="6"/>
        <v>7</v>
      </c>
      <c r="J45" s="72">
        <v>7</v>
      </c>
      <c r="K45" s="60">
        <f t="shared" si="2"/>
        <v>100</v>
      </c>
      <c r="L45" s="56">
        <v>0</v>
      </c>
      <c r="M45" s="57">
        <v>0</v>
      </c>
      <c r="N45" s="65">
        <v>0</v>
      </c>
      <c r="O45" s="60">
        <v>0</v>
      </c>
      <c r="P45" s="40">
        <f t="shared" si="3"/>
        <v>7</v>
      </c>
      <c r="Q45" s="56">
        <v>0</v>
      </c>
      <c r="R45" s="57">
        <f t="shared" si="4"/>
        <v>0</v>
      </c>
      <c r="S45" s="56">
        <v>0</v>
      </c>
      <c r="T45" s="60">
        <v>0</v>
      </c>
      <c r="U45" s="56">
        <v>0</v>
      </c>
      <c r="V45" s="60">
        <v>0</v>
      </c>
      <c r="W45" s="40">
        <f t="shared" si="5"/>
        <v>0</v>
      </c>
      <c r="X45" s="66">
        <v>0</v>
      </c>
      <c r="Y45" s="66">
        <v>0</v>
      </c>
      <c r="Z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  <c r="IR45" s="67"/>
      <c r="IS45" s="67"/>
    </row>
    <row r="46" spans="1:253" s="68" customFormat="1" ht="30" customHeight="1">
      <c r="A46" s="54">
        <v>38</v>
      </c>
      <c r="B46" s="64" t="s">
        <v>72</v>
      </c>
      <c r="C46" s="56">
        <v>1</v>
      </c>
      <c r="D46" s="69">
        <v>0</v>
      </c>
      <c r="E46" s="57">
        <f t="shared" si="0"/>
        <v>0</v>
      </c>
      <c r="F46" s="72">
        <v>0</v>
      </c>
      <c r="G46" s="72">
        <v>0</v>
      </c>
      <c r="H46" s="72">
        <v>0</v>
      </c>
      <c r="I46" s="56">
        <f t="shared" si="6"/>
        <v>0</v>
      </c>
      <c r="J46" s="72">
        <v>0</v>
      </c>
      <c r="K46" s="60">
        <v>0</v>
      </c>
      <c r="L46" s="56">
        <v>0</v>
      </c>
      <c r="M46" s="57">
        <v>0</v>
      </c>
      <c r="N46" s="65">
        <v>0</v>
      </c>
      <c r="O46" s="60">
        <v>0</v>
      </c>
      <c r="P46" s="40">
        <f t="shared" si="3"/>
        <v>0</v>
      </c>
      <c r="Q46" s="56">
        <v>0</v>
      </c>
      <c r="R46" s="57">
        <v>0</v>
      </c>
      <c r="S46" s="56">
        <v>0</v>
      </c>
      <c r="T46" s="60">
        <v>0</v>
      </c>
      <c r="U46" s="56">
        <v>0</v>
      </c>
      <c r="V46" s="60">
        <v>0</v>
      </c>
      <c r="W46" s="40">
        <f t="shared" si="5"/>
        <v>0</v>
      </c>
      <c r="X46" s="66">
        <v>0</v>
      </c>
      <c r="Y46" s="66">
        <v>0</v>
      </c>
      <c r="Z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  <c r="IS46" s="67"/>
    </row>
    <row r="47" spans="1:253" s="68" customFormat="1" ht="30" customHeight="1">
      <c r="A47" s="54">
        <v>39</v>
      </c>
      <c r="B47" s="64" t="s">
        <v>73</v>
      </c>
      <c r="C47" s="56">
        <v>1</v>
      </c>
      <c r="D47" s="69">
        <v>1</v>
      </c>
      <c r="E47" s="57">
        <f t="shared" si="0"/>
        <v>100</v>
      </c>
      <c r="F47" s="72">
        <v>5</v>
      </c>
      <c r="G47" s="72">
        <v>0</v>
      </c>
      <c r="H47" s="72">
        <v>0</v>
      </c>
      <c r="I47" s="56">
        <f t="shared" si="6"/>
        <v>5</v>
      </c>
      <c r="J47" s="72">
        <v>5</v>
      </c>
      <c r="K47" s="60">
        <f t="shared" si="2"/>
        <v>100</v>
      </c>
      <c r="L47" s="56">
        <v>0</v>
      </c>
      <c r="M47" s="57">
        <v>0</v>
      </c>
      <c r="N47" s="65">
        <v>0</v>
      </c>
      <c r="O47" s="60">
        <v>0</v>
      </c>
      <c r="P47" s="40">
        <f t="shared" si="3"/>
        <v>5</v>
      </c>
      <c r="Q47" s="56">
        <v>0</v>
      </c>
      <c r="R47" s="57">
        <f t="shared" si="4"/>
        <v>0</v>
      </c>
      <c r="S47" s="56">
        <v>0</v>
      </c>
      <c r="T47" s="60">
        <v>0</v>
      </c>
      <c r="U47" s="56">
        <v>0</v>
      </c>
      <c r="V47" s="60">
        <v>0</v>
      </c>
      <c r="W47" s="40">
        <f t="shared" si="5"/>
        <v>0</v>
      </c>
      <c r="X47" s="66">
        <v>0</v>
      </c>
      <c r="Y47" s="66">
        <v>0</v>
      </c>
      <c r="Z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</row>
    <row r="48" spans="1:253" s="68" customFormat="1" ht="30" customHeight="1">
      <c r="A48" s="54">
        <v>40</v>
      </c>
      <c r="B48" s="64" t="s">
        <v>74</v>
      </c>
      <c r="C48" s="56">
        <v>1</v>
      </c>
      <c r="D48" s="69">
        <v>1</v>
      </c>
      <c r="E48" s="57">
        <f t="shared" si="0"/>
        <v>100</v>
      </c>
      <c r="F48" s="72">
        <v>2</v>
      </c>
      <c r="G48" s="72">
        <v>0</v>
      </c>
      <c r="H48" s="72">
        <v>0</v>
      </c>
      <c r="I48" s="56">
        <f t="shared" si="6"/>
        <v>2</v>
      </c>
      <c r="J48" s="72">
        <v>2</v>
      </c>
      <c r="K48" s="60">
        <f t="shared" si="2"/>
        <v>100</v>
      </c>
      <c r="L48" s="56">
        <v>0</v>
      </c>
      <c r="M48" s="57">
        <v>0</v>
      </c>
      <c r="N48" s="65">
        <v>0</v>
      </c>
      <c r="O48" s="60">
        <v>0</v>
      </c>
      <c r="P48" s="40">
        <f t="shared" si="3"/>
        <v>2</v>
      </c>
      <c r="Q48" s="56">
        <v>0</v>
      </c>
      <c r="R48" s="57">
        <f t="shared" si="4"/>
        <v>0</v>
      </c>
      <c r="S48" s="56">
        <v>0</v>
      </c>
      <c r="T48" s="60">
        <v>0</v>
      </c>
      <c r="U48" s="56">
        <v>0</v>
      </c>
      <c r="V48" s="60">
        <v>0</v>
      </c>
      <c r="W48" s="40">
        <f t="shared" si="5"/>
        <v>0</v>
      </c>
      <c r="X48" s="66">
        <v>0</v>
      </c>
      <c r="Y48" s="66">
        <v>0</v>
      </c>
      <c r="Z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</row>
    <row r="49" spans="1:253" s="68" customFormat="1" ht="30" customHeight="1">
      <c r="A49" s="54">
        <v>41</v>
      </c>
      <c r="B49" s="64" t="s">
        <v>75</v>
      </c>
      <c r="C49" s="56">
        <v>1</v>
      </c>
      <c r="D49" s="69">
        <v>0</v>
      </c>
      <c r="E49" s="57">
        <f t="shared" si="0"/>
        <v>0</v>
      </c>
      <c r="F49" s="72">
        <v>0</v>
      </c>
      <c r="G49" s="72">
        <v>0</v>
      </c>
      <c r="H49" s="72">
        <v>0</v>
      </c>
      <c r="I49" s="56">
        <f t="shared" si="6"/>
        <v>0</v>
      </c>
      <c r="J49" s="72">
        <v>0</v>
      </c>
      <c r="K49" s="60">
        <v>0</v>
      </c>
      <c r="L49" s="56">
        <v>0</v>
      </c>
      <c r="M49" s="57">
        <v>0</v>
      </c>
      <c r="N49" s="65">
        <v>0</v>
      </c>
      <c r="O49" s="60">
        <v>0</v>
      </c>
      <c r="P49" s="40">
        <f t="shared" si="3"/>
        <v>0</v>
      </c>
      <c r="Q49" s="56">
        <v>0</v>
      </c>
      <c r="R49" s="57">
        <v>0</v>
      </c>
      <c r="S49" s="56">
        <v>0</v>
      </c>
      <c r="T49" s="60">
        <v>0</v>
      </c>
      <c r="U49" s="56">
        <v>0</v>
      </c>
      <c r="V49" s="60">
        <v>0</v>
      </c>
      <c r="W49" s="40">
        <f t="shared" si="5"/>
        <v>0</v>
      </c>
      <c r="X49" s="66">
        <v>0</v>
      </c>
      <c r="Y49" s="66">
        <v>0</v>
      </c>
      <c r="Z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67"/>
      <c r="IS49" s="67"/>
    </row>
    <row r="50" spans="1:253" s="68" customFormat="1" ht="30" customHeight="1">
      <c r="A50" s="54">
        <v>42</v>
      </c>
      <c r="B50" s="64" t="s">
        <v>76</v>
      </c>
      <c r="C50" s="56">
        <v>1</v>
      </c>
      <c r="D50" s="69">
        <v>1</v>
      </c>
      <c r="E50" s="57">
        <f t="shared" si="0"/>
        <v>100</v>
      </c>
      <c r="F50" s="72">
        <v>35</v>
      </c>
      <c r="G50" s="72">
        <v>0</v>
      </c>
      <c r="H50" s="72">
        <v>9</v>
      </c>
      <c r="I50" s="56">
        <f t="shared" si="6"/>
        <v>44</v>
      </c>
      <c r="J50" s="72">
        <v>35</v>
      </c>
      <c r="K50" s="60">
        <f t="shared" si="2"/>
        <v>100</v>
      </c>
      <c r="L50" s="56">
        <v>0</v>
      </c>
      <c r="M50" s="57">
        <v>0</v>
      </c>
      <c r="N50" s="65">
        <v>9</v>
      </c>
      <c r="O50" s="60">
        <f>N50/H50*100</f>
        <v>100</v>
      </c>
      <c r="P50" s="40">
        <f t="shared" si="3"/>
        <v>44</v>
      </c>
      <c r="Q50" s="56">
        <v>0</v>
      </c>
      <c r="R50" s="57">
        <f t="shared" si="4"/>
        <v>0</v>
      </c>
      <c r="S50" s="56">
        <v>0</v>
      </c>
      <c r="T50" s="60">
        <v>0</v>
      </c>
      <c r="U50" s="56">
        <v>0</v>
      </c>
      <c r="V50" s="60">
        <f>U50/N50*100</f>
        <v>0</v>
      </c>
      <c r="W50" s="40">
        <f t="shared" si="5"/>
        <v>0</v>
      </c>
      <c r="X50" s="66">
        <v>0</v>
      </c>
      <c r="Y50" s="66">
        <v>0</v>
      </c>
      <c r="Z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</row>
    <row r="51" spans="1:253" s="68" customFormat="1" ht="30" customHeight="1">
      <c r="A51" s="54">
        <v>43</v>
      </c>
      <c r="B51" s="64" t="s">
        <v>77</v>
      </c>
      <c r="C51" s="56">
        <v>1</v>
      </c>
      <c r="D51" s="69">
        <v>1</v>
      </c>
      <c r="E51" s="57">
        <f t="shared" si="0"/>
        <v>100</v>
      </c>
      <c r="F51" s="72">
        <v>1</v>
      </c>
      <c r="G51" s="72">
        <v>0</v>
      </c>
      <c r="H51" s="72">
        <v>0</v>
      </c>
      <c r="I51" s="56">
        <f t="shared" si="6"/>
        <v>1</v>
      </c>
      <c r="J51" s="72">
        <v>1</v>
      </c>
      <c r="K51" s="60">
        <f t="shared" si="2"/>
        <v>100</v>
      </c>
      <c r="L51" s="56">
        <v>0</v>
      </c>
      <c r="M51" s="57">
        <v>0</v>
      </c>
      <c r="N51" s="65">
        <v>0</v>
      </c>
      <c r="O51" s="60">
        <v>0</v>
      </c>
      <c r="P51" s="40">
        <f t="shared" si="3"/>
        <v>1</v>
      </c>
      <c r="Q51" s="56">
        <v>0</v>
      </c>
      <c r="R51" s="57">
        <f t="shared" si="4"/>
        <v>0</v>
      </c>
      <c r="S51" s="56">
        <v>0</v>
      </c>
      <c r="T51" s="60">
        <v>0</v>
      </c>
      <c r="U51" s="56">
        <v>0</v>
      </c>
      <c r="V51" s="60">
        <v>0</v>
      </c>
      <c r="W51" s="40">
        <f t="shared" si="5"/>
        <v>0</v>
      </c>
      <c r="X51" s="66">
        <v>0</v>
      </c>
      <c r="Y51" s="66">
        <v>0</v>
      </c>
      <c r="Z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  <c r="IR51" s="67"/>
      <c r="IS51" s="67"/>
    </row>
    <row r="52" spans="1:253" s="68" customFormat="1" ht="30" customHeight="1">
      <c r="A52" s="54">
        <v>44</v>
      </c>
      <c r="B52" s="64" t="s">
        <v>78</v>
      </c>
      <c r="C52" s="56">
        <v>1</v>
      </c>
      <c r="D52" s="69">
        <v>0</v>
      </c>
      <c r="E52" s="57">
        <f t="shared" si="0"/>
        <v>0</v>
      </c>
      <c r="F52" s="72">
        <v>0</v>
      </c>
      <c r="G52" s="72">
        <v>0</v>
      </c>
      <c r="H52" s="72">
        <v>0</v>
      </c>
      <c r="I52" s="56">
        <f t="shared" si="6"/>
        <v>0</v>
      </c>
      <c r="J52" s="72">
        <v>0</v>
      </c>
      <c r="K52" s="60">
        <v>0</v>
      </c>
      <c r="L52" s="56">
        <v>0</v>
      </c>
      <c r="M52" s="57">
        <v>0</v>
      </c>
      <c r="N52" s="65">
        <v>0</v>
      </c>
      <c r="O52" s="60">
        <v>0</v>
      </c>
      <c r="P52" s="40">
        <f t="shared" si="3"/>
        <v>0</v>
      </c>
      <c r="Q52" s="56">
        <v>0</v>
      </c>
      <c r="R52" s="57">
        <v>0</v>
      </c>
      <c r="S52" s="56">
        <v>0</v>
      </c>
      <c r="T52" s="60">
        <v>0</v>
      </c>
      <c r="U52" s="56">
        <v>0</v>
      </c>
      <c r="V52" s="60">
        <v>0</v>
      </c>
      <c r="W52" s="40">
        <f t="shared" si="5"/>
        <v>0</v>
      </c>
      <c r="X52" s="66">
        <v>0</v>
      </c>
      <c r="Y52" s="66">
        <v>0</v>
      </c>
      <c r="Z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</row>
    <row r="53" spans="1:253" s="68" customFormat="1" ht="30" customHeight="1">
      <c r="A53" s="54">
        <v>45</v>
      </c>
      <c r="B53" s="64" t="s">
        <v>79</v>
      </c>
      <c r="C53" s="56">
        <v>1</v>
      </c>
      <c r="D53" s="69">
        <v>1</v>
      </c>
      <c r="E53" s="57">
        <f t="shared" si="0"/>
        <v>100</v>
      </c>
      <c r="F53" s="72">
        <v>9</v>
      </c>
      <c r="G53" s="72">
        <v>1</v>
      </c>
      <c r="H53" s="72">
        <v>0</v>
      </c>
      <c r="I53" s="56">
        <f t="shared" si="6"/>
        <v>10</v>
      </c>
      <c r="J53" s="72">
        <v>9</v>
      </c>
      <c r="K53" s="60">
        <f t="shared" si="2"/>
        <v>100</v>
      </c>
      <c r="L53" s="56">
        <v>1</v>
      </c>
      <c r="M53" s="57">
        <f>L53/G53*100</f>
        <v>100</v>
      </c>
      <c r="N53" s="65">
        <v>0</v>
      </c>
      <c r="O53" s="60">
        <v>0</v>
      </c>
      <c r="P53" s="40">
        <f t="shared" si="3"/>
        <v>10</v>
      </c>
      <c r="Q53" s="56">
        <v>0</v>
      </c>
      <c r="R53" s="57">
        <f t="shared" si="4"/>
        <v>0</v>
      </c>
      <c r="S53" s="56">
        <v>0</v>
      </c>
      <c r="T53" s="60">
        <v>0</v>
      </c>
      <c r="U53" s="56">
        <v>0</v>
      </c>
      <c r="V53" s="60">
        <v>0</v>
      </c>
      <c r="W53" s="40">
        <f t="shared" si="5"/>
        <v>0</v>
      </c>
      <c r="X53" s="66">
        <v>0</v>
      </c>
      <c r="Y53" s="66">
        <v>0</v>
      </c>
      <c r="Z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</row>
    <row r="54" spans="1:253" s="68" customFormat="1" ht="30" customHeight="1">
      <c r="A54" s="54">
        <v>46</v>
      </c>
      <c r="B54" s="64" t="s">
        <v>80</v>
      </c>
      <c r="C54" s="56">
        <v>1</v>
      </c>
      <c r="D54" s="69">
        <v>1</v>
      </c>
      <c r="E54" s="57">
        <f t="shared" si="0"/>
        <v>100</v>
      </c>
      <c r="F54" s="72">
        <v>5</v>
      </c>
      <c r="G54" s="72">
        <v>5</v>
      </c>
      <c r="H54" s="72">
        <v>0</v>
      </c>
      <c r="I54" s="56">
        <f t="shared" si="6"/>
        <v>10</v>
      </c>
      <c r="J54" s="72">
        <v>5</v>
      </c>
      <c r="K54" s="60">
        <f t="shared" si="2"/>
        <v>100</v>
      </c>
      <c r="L54" s="56">
        <v>5</v>
      </c>
      <c r="M54" s="57">
        <f>L54/G54*100</f>
        <v>100</v>
      </c>
      <c r="N54" s="65">
        <v>0</v>
      </c>
      <c r="O54" s="60">
        <v>0</v>
      </c>
      <c r="P54" s="40">
        <f t="shared" si="3"/>
        <v>10</v>
      </c>
      <c r="Q54" s="56">
        <v>0</v>
      </c>
      <c r="R54" s="57">
        <f t="shared" si="4"/>
        <v>0</v>
      </c>
      <c r="S54" s="56">
        <v>0</v>
      </c>
      <c r="T54" s="60">
        <v>0</v>
      </c>
      <c r="U54" s="56">
        <v>0</v>
      </c>
      <c r="V54" s="60">
        <v>0</v>
      </c>
      <c r="W54" s="40">
        <f t="shared" si="5"/>
        <v>0</v>
      </c>
      <c r="X54" s="66">
        <v>0</v>
      </c>
      <c r="Y54" s="66">
        <v>0</v>
      </c>
      <c r="Z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</row>
    <row r="55" spans="1:253" s="68" customFormat="1" ht="30" customHeight="1">
      <c r="A55" s="54">
        <v>47</v>
      </c>
      <c r="B55" s="64" t="s">
        <v>81</v>
      </c>
      <c r="C55" s="56">
        <v>1</v>
      </c>
      <c r="D55" s="69">
        <v>1</v>
      </c>
      <c r="E55" s="57">
        <f t="shared" si="0"/>
        <v>100</v>
      </c>
      <c r="F55" s="72">
        <v>3</v>
      </c>
      <c r="G55" s="72">
        <v>0</v>
      </c>
      <c r="H55" s="72">
        <v>0</v>
      </c>
      <c r="I55" s="56">
        <f t="shared" si="6"/>
        <v>3</v>
      </c>
      <c r="J55" s="72">
        <v>3</v>
      </c>
      <c r="K55" s="60">
        <f t="shared" si="2"/>
        <v>100</v>
      </c>
      <c r="L55" s="56">
        <v>0</v>
      </c>
      <c r="M55" s="57">
        <v>0</v>
      </c>
      <c r="N55" s="65">
        <v>0</v>
      </c>
      <c r="O55" s="60">
        <v>0</v>
      </c>
      <c r="P55" s="40">
        <f t="shared" si="3"/>
        <v>3</v>
      </c>
      <c r="Q55" s="56">
        <v>0</v>
      </c>
      <c r="R55" s="57">
        <f t="shared" si="4"/>
        <v>0</v>
      </c>
      <c r="S55" s="56">
        <v>0</v>
      </c>
      <c r="T55" s="60">
        <v>0</v>
      </c>
      <c r="U55" s="56">
        <v>0</v>
      </c>
      <c r="V55" s="60">
        <v>0</v>
      </c>
      <c r="W55" s="40">
        <f t="shared" si="5"/>
        <v>0</v>
      </c>
      <c r="X55" s="66">
        <v>0</v>
      </c>
      <c r="Y55" s="66">
        <v>0</v>
      </c>
      <c r="Z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</row>
    <row r="56" spans="1:253" s="68" customFormat="1" ht="30" customHeight="1">
      <c r="A56" s="54">
        <v>48</v>
      </c>
      <c r="B56" s="64" t="s">
        <v>82</v>
      </c>
      <c r="C56" s="56">
        <v>1</v>
      </c>
      <c r="D56" s="69">
        <v>0</v>
      </c>
      <c r="E56" s="57">
        <f t="shared" si="0"/>
        <v>0</v>
      </c>
      <c r="F56" s="72">
        <v>0</v>
      </c>
      <c r="G56" s="72">
        <v>0</v>
      </c>
      <c r="H56" s="72">
        <v>0</v>
      </c>
      <c r="I56" s="56">
        <v>0</v>
      </c>
      <c r="J56" s="72">
        <v>0</v>
      </c>
      <c r="K56" s="60">
        <v>0</v>
      </c>
      <c r="L56" s="56">
        <v>0</v>
      </c>
      <c r="M56" s="57">
        <v>0</v>
      </c>
      <c r="N56" s="65">
        <v>0</v>
      </c>
      <c r="O56" s="60">
        <v>0</v>
      </c>
      <c r="P56" s="40">
        <f t="shared" si="3"/>
        <v>0</v>
      </c>
      <c r="Q56" s="56">
        <v>0</v>
      </c>
      <c r="R56" s="57">
        <v>0</v>
      </c>
      <c r="S56" s="56">
        <v>0</v>
      </c>
      <c r="T56" s="60">
        <v>0</v>
      </c>
      <c r="U56" s="56">
        <v>0</v>
      </c>
      <c r="V56" s="60">
        <v>0</v>
      </c>
      <c r="W56" s="40">
        <f t="shared" si="5"/>
        <v>0</v>
      </c>
      <c r="X56" s="66">
        <v>0</v>
      </c>
      <c r="Y56" s="66">
        <v>0</v>
      </c>
      <c r="Z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</row>
    <row r="57" spans="1:253" s="68" customFormat="1" ht="30" customHeight="1">
      <c r="A57" s="54">
        <v>49</v>
      </c>
      <c r="B57" s="64" t="s">
        <v>83</v>
      </c>
      <c r="C57" s="56">
        <v>1</v>
      </c>
      <c r="D57" s="69">
        <v>1</v>
      </c>
      <c r="E57" s="57">
        <f t="shared" si="0"/>
        <v>100</v>
      </c>
      <c r="F57" s="72">
        <v>2</v>
      </c>
      <c r="G57" s="72">
        <v>0</v>
      </c>
      <c r="H57" s="72">
        <v>0</v>
      </c>
      <c r="I57" s="56">
        <f t="shared" si="6"/>
        <v>2</v>
      </c>
      <c r="J57" s="72">
        <v>2</v>
      </c>
      <c r="K57" s="60">
        <v>100</v>
      </c>
      <c r="L57" s="56">
        <v>0</v>
      </c>
      <c r="M57" s="57">
        <v>0</v>
      </c>
      <c r="N57" s="65">
        <v>0</v>
      </c>
      <c r="O57" s="60">
        <v>0</v>
      </c>
      <c r="P57" s="40">
        <f t="shared" si="3"/>
        <v>2</v>
      </c>
      <c r="Q57" s="56">
        <v>0</v>
      </c>
      <c r="R57" s="57">
        <v>0</v>
      </c>
      <c r="S57" s="56">
        <v>0</v>
      </c>
      <c r="T57" s="60">
        <v>0</v>
      </c>
      <c r="U57" s="56">
        <v>0</v>
      </c>
      <c r="V57" s="60">
        <v>0</v>
      </c>
      <c r="W57" s="40">
        <f t="shared" si="5"/>
        <v>0</v>
      </c>
      <c r="X57" s="66">
        <v>0</v>
      </c>
      <c r="Y57" s="66">
        <v>0</v>
      </c>
      <c r="Z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</row>
    <row r="58" spans="1:253" s="68" customFormat="1" ht="30" customHeight="1">
      <c r="A58" s="54">
        <v>50</v>
      </c>
      <c r="B58" s="64" t="s">
        <v>84</v>
      </c>
      <c r="C58" s="56">
        <v>1</v>
      </c>
      <c r="D58" s="69">
        <v>1</v>
      </c>
      <c r="E58" s="57">
        <f t="shared" si="0"/>
        <v>100</v>
      </c>
      <c r="F58" s="72">
        <v>2</v>
      </c>
      <c r="G58" s="72">
        <v>0</v>
      </c>
      <c r="H58" s="72">
        <v>0</v>
      </c>
      <c r="I58" s="56">
        <f t="shared" si="6"/>
        <v>2</v>
      </c>
      <c r="J58" s="72">
        <v>2</v>
      </c>
      <c r="K58" s="60">
        <f t="shared" si="2"/>
        <v>100</v>
      </c>
      <c r="L58" s="56">
        <v>0</v>
      </c>
      <c r="M58" s="57">
        <v>0</v>
      </c>
      <c r="N58" s="65">
        <v>0</v>
      </c>
      <c r="O58" s="60">
        <v>0</v>
      </c>
      <c r="P58" s="40">
        <f t="shared" si="3"/>
        <v>2</v>
      </c>
      <c r="Q58" s="56">
        <v>0</v>
      </c>
      <c r="R58" s="57">
        <f t="shared" si="4"/>
        <v>0</v>
      </c>
      <c r="S58" s="56">
        <v>0</v>
      </c>
      <c r="T58" s="60">
        <v>0</v>
      </c>
      <c r="U58" s="56">
        <v>0</v>
      </c>
      <c r="V58" s="60">
        <v>0</v>
      </c>
      <c r="W58" s="40">
        <f t="shared" si="5"/>
        <v>0</v>
      </c>
      <c r="X58" s="66">
        <v>0</v>
      </c>
      <c r="Y58" s="66">
        <v>0</v>
      </c>
      <c r="Z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</row>
    <row r="59" spans="1:253" s="68" customFormat="1" ht="30" customHeight="1">
      <c r="A59" s="54">
        <v>51</v>
      </c>
      <c r="B59" s="64" t="s">
        <v>85</v>
      </c>
      <c r="C59" s="56">
        <v>1</v>
      </c>
      <c r="D59" s="69">
        <v>1</v>
      </c>
      <c r="E59" s="57">
        <f t="shared" si="0"/>
        <v>100</v>
      </c>
      <c r="F59" s="72">
        <v>2</v>
      </c>
      <c r="G59" s="72">
        <v>0</v>
      </c>
      <c r="H59" s="72">
        <v>0</v>
      </c>
      <c r="I59" s="56">
        <f t="shared" si="6"/>
        <v>2</v>
      </c>
      <c r="J59" s="72">
        <v>2</v>
      </c>
      <c r="K59" s="60">
        <f t="shared" si="2"/>
        <v>100</v>
      </c>
      <c r="L59" s="56">
        <v>0</v>
      </c>
      <c r="M59" s="57">
        <v>0</v>
      </c>
      <c r="N59" s="65">
        <v>0</v>
      </c>
      <c r="O59" s="60">
        <v>0</v>
      </c>
      <c r="P59" s="40">
        <f t="shared" si="3"/>
        <v>2</v>
      </c>
      <c r="Q59" s="56">
        <v>0</v>
      </c>
      <c r="R59" s="57">
        <f t="shared" si="4"/>
        <v>0</v>
      </c>
      <c r="S59" s="56">
        <v>0</v>
      </c>
      <c r="T59" s="60">
        <v>0</v>
      </c>
      <c r="U59" s="56">
        <v>0</v>
      </c>
      <c r="V59" s="60">
        <v>0</v>
      </c>
      <c r="W59" s="40">
        <f t="shared" si="5"/>
        <v>0</v>
      </c>
      <c r="X59" s="66">
        <v>0</v>
      </c>
      <c r="Y59" s="66">
        <v>0</v>
      </c>
      <c r="Z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  <c r="IL59" s="67"/>
      <c r="IM59" s="67"/>
      <c r="IN59" s="67"/>
      <c r="IO59" s="67"/>
      <c r="IP59" s="67"/>
      <c r="IQ59" s="67"/>
      <c r="IR59" s="67"/>
      <c r="IS59" s="67"/>
    </row>
    <row r="60" spans="1:253" s="68" customFormat="1" ht="30" customHeight="1">
      <c r="A60" s="54">
        <v>52</v>
      </c>
      <c r="B60" s="64" t="s">
        <v>86</v>
      </c>
      <c r="C60" s="56">
        <v>1</v>
      </c>
      <c r="D60" s="69">
        <v>0</v>
      </c>
      <c r="E60" s="57">
        <f t="shared" si="0"/>
        <v>0</v>
      </c>
      <c r="F60" s="72">
        <v>0</v>
      </c>
      <c r="G60" s="72">
        <v>0</v>
      </c>
      <c r="H60" s="72">
        <v>0</v>
      </c>
      <c r="I60" s="56">
        <f t="shared" si="6"/>
        <v>0</v>
      </c>
      <c r="J60" s="72">
        <v>0</v>
      </c>
      <c r="K60" s="60">
        <v>0</v>
      </c>
      <c r="L60" s="56">
        <v>0</v>
      </c>
      <c r="M60" s="57">
        <v>0</v>
      </c>
      <c r="N60" s="65">
        <v>0</v>
      </c>
      <c r="O60" s="60">
        <v>0</v>
      </c>
      <c r="P60" s="40">
        <f t="shared" si="3"/>
        <v>0</v>
      </c>
      <c r="Q60" s="56">
        <v>0</v>
      </c>
      <c r="R60" s="57">
        <v>0</v>
      </c>
      <c r="S60" s="56">
        <v>0</v>
      </c>
      <c r="T60" s="60">
        <v>0</v>
      </c>
      <c r="U60" s="56">
        <v>0</v>
      </c>
      <c r="V60" s="60">
        <v>0</v>
      </c>
      <c r="W60" s="40">
        <f t="shared" si="5"/>
        <v>0</v>
      </c>
      <c r="X60" s="66">
        <v>0</v>
      </c>
      <c r="Y60" s="66">
        <v>0</v>
      </c>
      <c r="Z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  <c r="IS60" s="67"/>
    </row>
    <row r="61" spans="1:253" s="68" customFormat="1" ht="30" customHeight="1">
      <c r="A61" s="54">
        <v>53</v>
      </c>
      <c r="B61" s="64" t="s">
        <v>87</v>
      </c>
      <c r="C61" s="56">
        <v>1</v>
      </c>
      <c r="D61" s="69">
        <v>0</v>
      </c>
      <c r="E61" s="57">
        <f t="shared" si="0"/>
        <v>0</v>
      </c>
      <c r="F61" s="72">
        <v>0</v>
      </c>
      <c r="G61" s="72">
        <v>0</v>
      </c>
      <c r="H61" s="72">
        <v>0</v>
      </c>
      <c r="I61" s="56">
        <f t="shared" si="6"/>
        <v>0</v>
      </c>
      <c r="J61" s="72">
        <v>0</v>
      </c>
      <c r="K61" s="60">
        <v>0</v>
      </c>
      <c r="L61" s="56">
        <v>0</v>
      </c>
      <c r="M61" s="57">
        <v>0</v>
      </c>
      <c r="N61" s="65">
        <v>0</v>
      </c>
      <c r="O61" s="60">
        <v>0</v>
      </c>
      <c r="P61" s="40">
        <f t="shared" si="3"/>
        <v>0</v>
      </c>
      <c r="Q61" s="56">
        <v>0</v>
      </c>
      <c r="R61" s="57">
        <v>0</v>
      </c>
      <c r="S61" s="56">
        <v>0</v>
      </c>
      <c r="T61" s="60">
        <v>0</v>
      </c>
      <c r="U61" s="56">
        <v>0</v>
      </c>
      <c r="V61" s="60">
        <v>0</v>
      </c>
      <c r="W61" s="40">
        <f t="shared" si="5"/>
        <v>0</v>
      </c>
      <c r="X61" s="66">
        <v>0</v>
      </c>
      <c r="Y61" s="66">
        <v>0</v>
      </c>
      <c r="Z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  <c r="IM61" s="67"/>
      <c r="IN61" s="67"/>
      <c r="IO61" s="67"/>
      <c r="IP61" s="67"/>
      <c r="IQ61" s="67"/>
      <c r="IR61" s="67"/>
      <c r="IS61" s="67"/>
    </row>
    <row r="62" spans="1:253" s="68" customFormat="1" ht="30" customHeight="1">
      <c r="A62" s="54">
        <v>54</v>
      </c>
      <c r="B62" s="64" t="s">
        <v>88</v>
      </c>
      <c r="C62" s="56">
        <v>1</v>
      </c>
      <c r="D62" s="69">
        <v>1</v>
      </c>
      <c r="E62" s="57">
        <f t="shared" si="0"/>
        <v>100</v>
      </c>
      <c r="F62" s="72">
        <v>1</v>
      </c>
      <c r="G62" s="72">
        <v>0</v>
      </c>
      <c r="H62" s="72">
        <v>0</v>
      </c>
      <c r="I62" s="56">
        <f t="shared" si="6"/>
        <v>1</v>
      </c>
      <c r="J62" s="72">
        <v>1</v>
      </c>
      <c r="K62" s="60">
        <f t="shared" si="2"/>
        <v>100</v>
      </c>
      <c r="L62" s="56">
        <v>0</v>
      </c>
      <c r="M62" s="57">
        <v>0</v>
      </c>
      <c r="N62" s="65">
        <v>0</v>
      </c>
      <c r="O62" s="60">
        <v>0</v>
      </c>
      <c r="P62" s="40">
        <f t="shared" si="3"/>
        <v>1</v>
      </c>
      <c r="Q62" s="56">
        <v>0</v>
      </c>
      <c r="R62" s="57">
        <f t="shared" si="4"/>
        <v>0</v>
      </c>
      <c r="S62" s="56">
        <v>0</v>
      </c>
      <c r="T62" s="60">
        <v>0</v>
      </c>
      <c r="U62" s="56">
        <v>0</v>
      </c>
      <c r="V62" s="60">
        <v>0</v>
      </c>
      <c r="W62" s="40">
        <f t="shared" si="5"/>
        <v>0</v>
      </c>
      <c r="X62" s="66">
        <v>0</v>
      </c>
      <c r="Y62" s="66">
        <v>0</v>
      </c>
      <c r="Z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</row>
    <row r="63" spans="1:253" s="68" customFormat="1" ht="30" customHeight="1">
      <c r="A63" s="54">
        <v>55</v>
      </c>
      <c r="B63" s="64" t="s">
        <v>89</v>
      </c>
      <c r="C63" s="56">
        <v>1</v>
      </c>
      <c r="D63" s="69">
        <v>1</v>
      </c>
      <c r="E63" s="57">
        <f t="shared" si="0"/>
        <v>100</v>
      </c>
      <c r="F63" s="72">
        <v>1</v>
      </c>
      <c r="G63" s="72">
        <v>0</v>
      </c>
      <c r="H63" s="72">
        <v>0</v>
      </c>
      <c r="I63" s="56">
        <f t="shared" si="6"/>
        <v>1</v>
      </c>
      <c r="J63" s="72">
        <v>1</v>
      </c>
      <c r="K63" s="60">
        <f t="shared" si="2"/>
        <v>100</v>
      </c>
      <c r="L63" s="56">
        <v>0</v>
      </c>
      <c r="M63" s="57">
        <v>0</v>
      </c>
      <c r="N63" s="65">
        <v>0</v>
      </c>
      <c r="O63" s="60">
        <v>0</v>
      </c>
      <c r="P63" s="40">
        <f t="shared" si="3"/>
        <v>1</v>
      </c>
      <c r="Q63" s="56">
        <v>0</v>
      </c>
      <c r="R63" s="57">
        <f t="shared" si="4"/>
        <v>0</v>
      </c>
      <c r="S63" s="56">
        <v>0</v>
      </c>
      <c r="T63" s="60">
        <v>0</v>
      </c>
      <c r="U63" s="56">
        <v>0</v>
      </c>
      <c r="V63" s="60">
        <v>0</v>
      </c>
      <c r="W63" s="40">
        <f t="shared" si="5"/>
        <v>0</v>
      </c>
      <c r="X63" s="66">
        <v>0</v>
      </c>
      <c r="Y63" s="66">
        <v>0</v>
      </c>
      <c r="Z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</row>
    <row r="64" spans="1:253" s="68" customFormat="1" ht="30" customHeight="1">
      <c r="A64" s="54">
        <v>56</v>
      </c>
      <c r="B64" s="64" t="s">
        <v>90</v>
      </c>
      <c r="C64" s="56">
        <v>1</v>
      </c>
      <c r="D64" s="69">
        <v>1</v>
      </c>
      <c r="E64" s="57">
        <f t="shared" si="0"/>
        <v>100</v>
      </c>
      <c r="F64" s="72">
        <v>1</v>
      </c>
      <c r="G64" s="72">
        <v>0</v>
      </c>
      <c r="H64" s="72">
        <v>0</v>
      </c>
      <c r="I64" s="56">
        <f t="shared" si="6"/>
        <v>1</v>
      </c>
      <c r="J64" s="72">
        <v>1</v>
      </c>
      <c r="K64" s="60">
        <f t="shared" si="2"/>
        <v>100</v>
      </c>
      <c r="L64" s="56">
        <v>0</v>
      </c>
      <c r="M64" s="57">
        <v>0</v>
      </c>
      <c r="N64" s="65">
        <v>0</v>
      </c>
      <c r="O64" s="60">
        <v>0</v>
      </c>
      <c r="P64" s="40">
        <f t="shared" si="3"/>
        <v>1</v>
      </c>
      <c r="Q64" s="56">
        <v>0</v>
      </c>
      <c r="R64" s="57">
        <f t="shared" si="4"/>
        <v>0</v>
      </c>
      <c r="S64" s="56">
        <v>0</v>
      </c>
      <c r="T64" s="60">
        <v>0</v>
      </c>
      <c r="U64" s="56">
        <v>0</v>
      </c>
      <c r="V64" s="60">
        <v>0</v>
      </c>
      <c r="W64" s="40">
        <f t="shared" si="5"/>
        <v>0</v>
      </c>
      <c r="X64" s="66">
        <v>0</v>
      </c>
      <c r="Y64" s="66">
        <v>0</v>
      </c>
      <c r="Z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  <c r="IM64" s="67"/>
      <c r="IN64" s="67"/>
      <c r="IO64" s="67"/>
      <c r="IP64" s="67"/>
      <c r="IQ64" s="67"/>
      <c r="IR64" s="67"/>
      <c r="IS64" s="67"/>
    </row>
    <row r="65" spans="1:253" s="68" customFormat="1" ht="30" customHeight="1">
      <c r="A65" s="54">
        <v>57</v>
      </c>
      <c r="B65" s="64" t="s">
        <v>91</v>
      </c>
      <c r="C65" s="56">
        <v>1</v>
      </c>
      <c r="D65" s="69">
        <v>0</v>
      </c>
      <c r="E65" s="57">
        <f t="shared" si="0"/>
        <v>0</v>
      </c>
      <c r="F65" s="72">
        <v>1</v>
      </c>
      <c r="G65" s="72">
        <v>1</v>
      </c>
      <c r="H65" s="72">
        <v>0</v>
      </c>
      <c r="I65" s="56">
        <f t="shared" si="6"/>
        <v>2</v>
      </c>
      <c r="J65" s="72">
        <v>1</v>
      </c>
      <c r="K65" s="60">
        <v>0</v>
      </c>
      <c r="L65" s="56">
        <v>1</v>
      </c>
      <c r="M65" s="57">
        <f>L65/G65*100</f>
        <v>100</v>
      </c>
      <c r="N65" s="65">
        <v>0</v>
      </c>
      <c r="O65" s="60">
        <v>0</v>
      </c>
      <c r="P65" s="40">
        <f t="shared" si="3"/>
        <v>2</v>
      </c>
      <c r="Q65" s="56">
        <v>0</v>
      </c>
      <c r="R65" s="57">
        <v>0</v>
      </c>
      <c r="S65" s="56">
        <v>0</v>
      </c>
      <c r="T65" s="60">
        <v>0</v>
      </c>
      <c r="U65" s="56">
        <v>0</v>
      </c>
      <c r="V65" s="60">
        <v>0</v>
      </c>
      <c r="W65" s="40">
        <f t="shared" si="5"/>
        <v>0</v>
      </c>
      <c r="X65" s="66">
        <v>0</v>
      </c>
      <c r="Y65" s="66">
        <v>0</v>
      </c>
      <c r="Z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</row>
    <row r="66" spans="1:253" s="68" customFormat="1" ht="30" customHeight="1">
      <c r="A66" s="54">
        <v>58</v>
      </c>
      <c r="B66" s="64" t="s">
        <v>92</v>
      </c>
      <c r="C66" s="56">
        <v>1</v>
      </c>
      <c r="D66" s="69">
        <v>0</v>
      </c>
      <c r="E66" s="57">
        <f t="shared" si="0"/>
        <v>0</v>
      </c>
      <c r="F66" s="72">
        <v>0</v>
      </c>
      <c r="G66" s="72">
        <v>0</v>
      </c>
      <c r="H66" s="72">
        <v>0</v>
      </c>
      <c r="I66" s="56">
        <f t="shared" si="6"/>
        <v>0</v>
      </c>
      <c r="J66" s="72">
        <v>0</v>
      </c>
      <c r="K66" s="60">
        <v>0</v>
      </c>
      <c r="L66" s="56">
        <v>0</v>
      </c>
      <c r="M66" s="57">
        <v>0</v>
      </c>
      <c r="N66" s="65">
        <v>0</v>
      </c>
      <c r="O66" s="60">
        <v>0</v>
      </c>
      <c r="P66" s="40">
        <f t="shared" si="3"/>
        <v>0</v>
      </c>
      <c r="Q66" s="56">
        <v>0</v>
      </c>
      <c r="R66" s="57">
        <v>0</v>
      </c>
      <c r="S66" s="56">
        <v>0</v>
      </c>
      <c r="T66" s="60">
        <v>0</v>
      </c>
      <c r="U66" s="56">
        <v>0</v>
      </c>
      <c r="V66" s="60">
        <v>0</v>
      </c>
      <c r="W66" s="40">
        <f t="shared" si="5"/>
        <v>0</v>
      </c>
      <c r="X66" s="66">
        <v>0</v>
      </c>
      <c r="Y66" s="66">
        <v>0</v>
      </c>
      <c r="Z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</row>
    <row r="67" spans="1:253" s="68" customFormat="1" ht="30" customHeight="1">
      <c r="A67" s="54">
        <v>59</v>
      </c>
      <c r="B67" s="64" t="s">
        <v>93</v>
      </c>
      <c r="C67" s="56">
        <v>1</v>
      </c>
      <c r="D67" s="69">
        <v>0</v>
      </c>
      <c r="E67" s="57">
        <f t="shared" si="0"/>
        <v>0</v>
      </c>
      <c r="F67" s="72">
        <v>0</v>
      </c>
      <c r="G67" s="72">
        <v>0</v>
      </c>
      <c r="H67" s="72">
        <v>0</v>
      </c>
      <c r="I67" s="56">
        <f t="shared" si="6"/>
        <v>0</v>
      </c>
      <c r="J67" s="72">
        <v>0</v>
      </c>
      <c r="K67" s="60">
        <v>0</v>
      </c>
      <c r="L67" s="56">
        <v>0</v>
      </c>
      <c r="M67" s="57">
        <v>0</v>
      </c>
      <c r="N67" s="65">
        <v>0</v>
      </c>
      <c r="O67" s="60">
        <v>0</v>
      </c>
      <c r="P67" s="40">
        <f t="shared" si="3"/>
        <v>0</v>
      </c>
      <c r="Q67" s="56">
        <v>0</v>
      </c>
      <c r="R67" s="57">
        <v>0</v>
      </c>
      <c r="S67" s="56">
        <v>0</v>
      </c>
      <c r="T67" s="60">
        <v>0</v>
      </c>
      <c r="U67" s="56">
        <v>0</v>
      </c>
      <c r="V67" s="60">
        <v>0</v>
      </c>
      <c r="W67" s="40">
        <f t="shared" si="5"/>
        <v>0</v>
      </c>
      <c r="X67" s="66">
        <v>0</v>
      </c>
      <c r="Y67" s="66">
        <v>0</v>
      </c>
      <c r="Z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  <c r="IA67" s="67"/>
      <c r="IB67" s="67"/>
      <c r="IC67" s="67"/>
      <c r="ID67" s="67"/>
      <c r="IE67" s="67"/>
      <c r="IF67" s="67"/>
      <c r="IG67" s="67"/>
      <c r="IH67" s="67"/>
      <c r="II67" s="67"/>
      <c r="IJ67" s="67"/>
      <c r="IK67" s="67"/>
      <c r="IL67" s="67"/>
      <c r="IM67" s="67"/>
      <c r="IN67" s="67"/>
      <c r="IO67" s="67"/>
      <c r="IP67" s="67"/>
      <c r="IQ67" s="67"/>
      <c r="IR67" s="67"/>
      <c r="IS67" s="67"/>
    </row>
    <row r="68" spans="1:253" s="68" customFormat="1" ht="30" customHeight="1">
      <c r="A68" s="54">
        <v>60</v>
      </c>
      <c r="B68" s="64" t="s">
        <v>94</v>
      </c>
      <c r="C68" s="56">
        <v>1</v>
      </c>
      <c r="D68" s="69">
        <v>0</v>
      </c>
      <c r="E68" s="57">
        <f t="shared" si="0"/>
        <v>0</v>
      </c>
      <c r="F68" s="72">
        <v>0</v>
      </c>
      <c r="G68" s="72">
        <v>0</v>
      </c>
      <c r="H68" s="72">
        <v>0</v>
      </c>
      <c r="I68" s="56">
        <f t="shared" si="6"/>
        <v>0</v>
      </c>
      <c r="J68" s="72">
        <v>0</v>
      </c>
      <c r="K68" s="60">
        <v>0</v>
      </c>
      <c r="L68" s="56">
        <v>0</v>
      </c>
      <c r="M68" s="57">
        <v>0</v>
      </c>
      <c r="N68" s="65">
        <v>0</v>
      </c>
      <c r="O68" s="60">
        <v>0</v>
      </c>
      <c r="P68" s="40">
        <f t="shared" si="3"/>
        <v>0</v>
      </c>
      <c r="Q68" s="56">
        <v>0</v>
      </c>
      <c r="R68" s="57">
        <v>0</v>
      </c>
      <c r="S68" s="56">
        <v>0</v>
      </c>
      <c r="T68" s="60">
        <v>0</v>
      </c>
      <c r="U68" s="56">
        <v>0</v>
      </c>
      <c r="V68" s="60">
        <v>0</v>
      </c>
      <c r="W68" s="40">
        <f t="shared" si="5"/>
        <v>0</v>
      </c>
      <c r="X68" s="66">
        <v>0</v>
      </c>
      <c r="Y68" s="66">
        <v>0</v>
      </c>
      <c r="Z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  <c r="GX68" s="67"/>
      <c r="GY68" s="67"/>
      <c r="GZ68" s="67"/>
      <c r="HA68" s="67"/>
      <c r="HB68" s="67"/>
      <c r="HC68" s="67"/>
      <c r="HD68" s="67"/>
      <c r="HE68" s="67"/>
      <c r="HF68" s="67"/>
      <c r="HG68" s="67"/>
      <c r="HH68" s="67"/>
      <c r="HI68" s="67"/>
      <c r="HJ68" s="67"/>
      <c r="HK68" s="67"/>
      <c r="HL68" s="67"/>
      <c r="HM68" s="67"/>
      <c r="HN68" s="67"/>
      <c r="HO68" s="67"/>
      <c r="HP68" s="67"/>
      <c r="HQ68" s="67"/>
      <c r="HR68" s="67"/>
      <c r="HS68" s="67"/>
      <c r="HT68" s="67"/>
      <c r="HU68" s="67"/>
      <c r="HV68" s="67"/>
      <c r="HW68" s="67"/>
      <c r="HX68" s="67"/>
      <c r="HY68" s="67"/>
      <c r="HZ68" s="67"/>
      <c r="IA68" s="67"/>
      <c r="IB68" s="67"/>
      <c r="IC68" s="67"/>
      <c r="ID68" s="67"/>
      <c r="IE68" s="67"/>
      <c r="IF68" s="67"/>
      <c r="IG68" s="67"/>
      <c r="IH68" s="67"/>
      <c r="II68" s="67"/>
      <c r="IJ68" s="67"/>
      <c r="IK68" s="67"/>
      <c r="IL68" s="67"/>
      <c r="IM68" s="67"/>
      <c r="IN68" s="67"/>
      <c r="IO68" s="67"/>
      <c r="IP68" s="67"/>
      <c r="IQ68" s="67"/>
      <c r="IR68" s="67"/>
      <c r="IS68" s="67"/>
    </row>
    <row r="69" spans="1:253" s="68" customFormat="1" ht="30" customHeight="1">
      <c r="A69" s="54">
        <v>61</v>
      </c>
      <c r="B69" s="64" t="s">
        <v>95</v>
      </c>
      <c r="C69" s="56">
        <v>1</v>
      </c>
      <c r="D69" s="69">
        <v>0</v>
      </c>
      <c r="E69" s="57">
        <f t="shared" si="0"/>
        <v>0</v>
      </c>
      <c r="F69" s="72">
        <v>0</v>
      </c>
      <c r="G69" s="72">
        <v>0</v>
      </c>
      <c r="H69" s="72">
        <v>0</v>
      </c>
      <c r="I69" s="56">
        <f t="shared" si="6"/>
        <v>0</v>
      </c>
      <c r="J69" s="72">
        <v>0</v>
      </c>
      <c r="K69" s="60">
        <v>0</v>
      </c>
      <c r="L69" s="56">
        <v>0</v>
      </c>
      <c r="M69" s="57">
        <v>0</v>
      </c>
      <c r="N69" s="65">
        <v>0</v>
      </c>
      <c r="O69" s="60">
        <v>0</v>
      </c>
      <c r="P69" s="40">
        <f t="shared" si="3"/>
        <v>0</v>
      </c>
      <c r="Q69" s="56">
        <v>0</v>
      </c>
      <c r="R69" s="57">
        <v>0</v>
      </c>
      <c r="S69" s="56">
        <v>0</v>
      </c>
      <c r="T69" s="60">
        <v>0</v>
      </c>
      <c r="U69" s="56">
        <v>0</v>
      </c>
      <c r="V69" s="60">
        <v>0</v>
      </c>
      <c r="W69" s="40">
        <f t="shared" si="5"/>
        <v>0</v>
      </c>
      <c r="X69" s="66">
        <v>0</v>
      </c>
      <c r="Y69" s="66">
        <v>0</v>
      </c>
      <c r="Z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  <c r="GX69" s="67"/>
      <c r="GY69" s="67"/>
      <c r="GZ69" s="67"/>
      <c r="HA69" s="67"/>
      <c r="HB69" s="67"/>
      <c r="HC69" s="67"/>
      <c r="HD69" s="67"/>
      <c r="HE69" s="67"/>
      <c r="HF69" s="67"/>
      <c r="HG69" s="67"/>
      <c r="HH69" s="67"/>
      <c r="HI69" s="67"/>
      <c r="HJ69" s="67"/>
      <c r="HK69" s="67"/>
      <c r="HL69" s="67"/>
      <c r="HM69" s="67"/>
      <c r="HN69" s="67"/>
      <c r="HO69" s="67"/>
      <c r="HP69" s="67"/>
      <c r="HQ69" s="67"/>
      <c r="HR69" s="67"/>
      <c r="HS69" s="67"/>
      <c r="HT69" s="67"/>
      <c r="HU69" s="67"/>
      <c r="HV69" s="67"/>
      <c r="HW69" s="67"/>
      <c r="HX69" s="67"/>
      <c r="HY69" s="67"/>
      <c r="HZ69" s="67"/>
      <c r="IA69" s="67"/>
      <c r="IB69" s="67"/>
      <c r="IC69" s="67"/>
      <c r="ID69" s="67"/>
      <c r="IE69" s="67"/>
      <c r="IF69" s="67"/>
      <c r="IG69" s="67"/>
      <c r="IH69" s="67"/>
      <c r="II69" s="67"/>
      <c r="IJ69" s="67"/>
      <c r="IK69" s="67"/>
      <c r="IL69" s="67"/>
      <c r="IM69" s="67"/>
      <c r="IN69" s="67"/>
      <c r="IO69" s="67"/>
      <c r="IP69" s="67"/>
      <c r="IQ69" s="67"/>
      <c r="IR69" s="67"/>
      <c r="IS69" s="67"/>
    </row>
    <row r="70" spans="1:253" s="68" customFormat="1" ht="30" customHeight="1">
      <c r="A70" s="54">
        <v>62</v>
      </c>
      <c r="B70" s="64" t="s">
        <v>96</v>
      </c>
      <c r="C70" s="56">
        <v>1</v>
      </c>
      <c r="D70" s="69">
        <v>0</v>
      </c>
      <c r="E70" s="57">
        <f t="shared" si="0"/>
        <v>0</v>
      </c>
      <c r="F70" s="72">
        <v>0</v>
      </c>
      <c r="G70" s="72">
        <v>0</v>
      </c>
      <c r="H70" s="72">
        <v>0</v>
      </c>
      <c r="I70" s="56">
        <f t="shared" si="6"/>
        <v>0</v>
      </c>
      <c r="J70" s="72">
        <v>0</v>
      </c>
      <c r="K70" s="60">
        <v>0</v>
      </c>
      <c r="L70" s="56">
        <v>0</v>
      </c>
      <c r="M70" s="57">
        <v>0</v>
      </c>
      <c r="N70" s="65">
        <v>0</v>
      </c>
      <c r="O70" s="60">
        <v>0</v>
      </c>
      <c r="P70" s="40">
        <f t="shared" si="3"/>
        <v>0</v>
      </c>
      <c r="Q70" s="56">
        <v>0</v>
      </c>
      <c r="R70" s="57">
        <v>0</v>
      </c>
      <c r="S70" s="56">
        <v>0</v>
      </c>
      <c r="T70" s="60">
        <v>0</v>
      </c>
      <c r="U70" s="56">
        <v>0</v>
      </c>
      <c r="V70" s="60">
        <v>0</v>
      </c>
      <c r="W70" s="40">
        <f t="shared" si="5"/>
        <v>0</v>
      </c>
      <c r="X70" s="66">
        <v>0</v>
      </c>
      <c r="Y70" s="66">
        <v>0</v>
      </c>
      <c r="Z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  <c r="GX70" s="67"/>
      <c r="GY70" s="67"/>
      <c r="GZ70" s="67"/>
      <c r="HA70" s="67"/>
      <c r="HB70" s="67"/>
      <c r="HC70" s="67"/>
      <c r="HD70" s="67"/>
      <c r="HE70" s="67"/>
      <c r="HF70" s="67"/>
      <c r="HG70" s="67"/>
      <c r="HH70" s="67"/>
      <c r="HI70" s="67"/>
      <c r="HJ70" s="67"/>
      <c r="HK70" s="67"/>
      <c r="HL70" s="67"/>
      <c r="HM70" s="67"/>
      <c r="HN70" s="67"/>
      <c r="HO70" s="67"/>
      <c r="HP70" s="67"/>
      <c r="HQ70" s="67"/>
      <c r="HR70" s="67"/>
      <c r="HS70" s="67"/>
      <c r="HT70" s="67"/>
      <c r="HU70" s="67"/>
      <c r="HV70" s="67"/>
      <c r="HW70" s="67"/>
      <c r="HX70" s="67"/>
      <c r="HY70" s="67"/>
      <c r="HZ70" s="67"/>
      <c r="IA70" s="67"/>
      <c r="IB70" s="67"/>
      <c r="IC70" s="67"/>
      <c r="ID70" s="67"/>
      <c r="IE70" s="67"/>
      <c r="IF70" s="67"/>
      <c r="IG70" s="67"/>
      <c r="IH70" s="67"/>
      <c r="II70" s="67"/>
      <c r="IJ70" s="67"/>
      <c r="IK70" s="67"/>
      <c r="IL70" s="67"/>
      <c r="IM70" s="67"/>
      <c r="IN70" s="67"/>
      <c r="IO70" s="67"/>
      <c r="IP70" s="67"/>
      <c r="IQ70" s="67"/>
      <c r="IR70" s="67"/>
      <c r="IS70" s="67"/>
    </row>
    <row r="71" spans="1:253" s="68" customFormat="1" ht="30" customHeight="1">
      <c r="A71" s="54">
        <v>63</v>
      </c>
      <c r="B71" s="64" t="s">
        <v>97</v>
      </c>
      <c r="C71" s="56">
        <v>1</v>
      </c>
      <c r="D71" s="69">
        <v>1</v>
      </c>
      <c r="E71" s="57">
        <f t="shared" si="0"/>
        <v>100</v>
      </c>
      <c r="F71" s="72">
        <v>2</v>
      </c>
      <c r="G71" s="72">
        <v>0</v>
      </c>
      <c r="H71" s="72">
        <v>0</v>
      </c>
      <c r="I71" s="56">
        <f t="shared" si="6"/>
        <v>2</v>
      </c>
      <c r="J71" s="72">
        <v>2</v>
      </c>
      <c r="K71" s="60">
        <f aca="true" t="shared" si="7" ref="K71:K81">J71/F71*100</f>
        <v>100</v>
      </c>
      <c r="L71" s="56">
        <v>0</v>
      </c>
      <c r="M71" s="57">
        <v>0</v>
      </c>
      <c r="N71" s="65">
        <v>0</v>
      </c>
      <c r="O71" s="60">
        <v>0</v>
      </c>
      <c r="P71" s="40">
        <f t="shared" si="3"/>
        <v>2</v>
      </c>
      <c r="Q71" s="56">
        <v>0</v>
      </c>
      <c r="R71" s="57">
        <f aca="true" t="shared" si="8" ref="R71:R80">Q71/J71*100</f>
        <v>0</v>
      </c>
      <c r="S71" s="56">
        <v>0</v>
      </c>
      <c r="T71" s="60">
        <v>0</v>
      </c>
      <c r="U71" s="56">
        <v>0</v>
      </c>
      <c r="V71" s="60">
        <v>0</v>
      </c>
      <c r="W71" s="40">
        <f t="shared" si="5"/>
        <v>0</v>
      </c>
      <c r="X71" s="66">
        <v>0</v>
      </c>
      <c r="Y71" s="66">
        <v>0</v>
      </c>
      <c r="Z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7"/>
      <c r="GV71" s="67"/>
      <c r="GW71" s="67"/>
      <c r="GX71" s="67"/>
      <c r="GY71" s="67"/>
      <c r="GZ71" s="67"/>
      <c r="HA71" s="67"/>
      <c r="HB71" s="67"/>
      <c r="HC71" s="67"/>
      <c r="HD71" s="67"/>
      <c r="HE71" s="67"/>
      <c r="HF71" s="67"/>
      <c r="HG71" s="67"/>
      <c r="HH71" s="67"/>
      <c r="HI71" s="67"/>
      <c r="HJ71" s="67"/>
      <c r="HK71" s="67"/>
      <c r="HL71" s="67"/>
      <c r="HM71" s="67"/>
      <c r="HN71" s="67"/>
      <c r="HO71" s="67"/>
      <c r="HP71" s="67"/>
      <c r="HQ71" s="67"/>
      <c r="HR71" s="67"/>
      <c r="HS71" s="67"/>
      <c r="HT71" s="67"/>
      <c r="HU71" s="67"/>
      <c r="HV71" s="67"/>
      <c r="HW71" s="67"/>
      <c r="HX71" s="67"/>
      <c r="HY71" s="67"/>
      <c r="HZ71" s="67"/>
      <c r="IA71" s="67"/>
      <c r="IB71" s="67"/>
      <c r="IC71" s="67"/>
      <c r="ID71" s="67"/>
      <c r="IE71" s="67"/>
      <c r="IF71" s="67"/>
      <c r="IG71" s="67"/>
      <c r="IH71" s="67"/>
      <c r="II71" s="67"/>
      <c r="IJ71" s="67"/>
      <c r="IK71" s="67"/>
      <c r="IL71" s="67"/>
      <c r="IM71" s="67"/>
      <c r="IN71" s="67"/>
      <c r="IO71" s="67"/>
      <c r="IP71" s="67"/>
      <c r="IQ71" s="67"/>
      <c r="IR71" s="67"/>
      <c r="IS71" s="67"/>
    </row>
    <row r="72" spans="1:253" s="68" customFormat="1" ht="30" customHeight="1">
      <c r="A72" s="54">
        <v>64</v>
      </c>
      <c r="B72" s="64" t="s">
        <v>98</v>
      </c>
      <c r="C72" s="56">
        <v>1</v>
      </c>
      <c r="D72" s="69">
        <v>0</v>
      </c>
      <c r="E72" s="57">
        <f t="shared" si="0"/>
        <v>0</v>
      </c>
      <c r="F72" s="72">
        <v>0</v>
      </c>
      <c r="G72" s="72">
        <v>0</v>
      </c>
      <c r="H72" s="72">
        <v>0</v>
      </c>
      <c r="I72" s="56">
        <f t="shared" si="6"/>
        <v>0</v>
      </c>
      <c r="J72" s="72">
        <v>0</v>
      </c>
      <c r="K72" s="60">
        <v>0</v>
      </c>
      <c r="L72" s="56">
        <v>0</v>
      </c>
      <c r="M72" s="57">
        <v>0</v>
      </c>
      <c r="N72" s="65">
        <v>0</v>
      </c>
      <c r="O72" s="60">
        <v>0</v>
      </c>
      <c r="P72" s="40">
        <f t="shared" si="3"/>
        <v>0</v>
      </c>
      <c r="Q72" s="56">
        <v>0</v>
      </c>
      <c r="R72" s="57">
        <v>0</v>
      </c>
      <c r="S72" s="56">
        <v>0</v>
      </c>
      <c r="T72" s="60">
        <v>0</v>
      </c>
      <c r="U72" s="56">
        <v>0</v>
      </c>
      <c r="V72" s="60">
        <v>0</v>
      </c>
      <c r="W72" s="40">
        <f t="shared" si="5"/>
        <v>0</v>
      </c>
      <c r="X72" s="66">
        <v>0</v>
      </c>
      <c r="Y72" s="66">
        <v>0</v>
      </c>
      <c r="Z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  <c r="GQ72" s="67"/>
      <c r="GR72" s="67"/>
      <c r="GS72" s="67"/>
      <c r="GT72" s="67"/>
      <c r="GU72" s="67"/>
      <c r="GV72" s="67"/>
      <c r="GW72" s="67"/>
      <c r="GX72" s="67"/>
      <c r="GY72" s="67"/>
      <c r="GZ72" s="67"/>
      <c r="HA72" s="67"/>
      <c r="HB72" s="67"/>
      <c r="HC72" s="67"/>
      <c r="HD72" s="67"/>
      <c r="HE72" s="67"/>
      <c r="HF72" s="67"/>
      <c r="HG72" s="67"/>
      <c r="HH72" s="67"/>
      <c r="HI72" s="67"/>
      <c r="HJ72" s="67"/>
      <c r="HK72" s="67"/>
      <c r="HL72" s="67"/>
      <c r="HM72" s="67"/>
      <c r="HN72" s="67"/>
      <c r="HO72" s="67"/>
      <c r="HP72" s="67"/>
      <c r="HQ72" s="67"/>
      <c r="HR72" s="67"/>
      <c r="HS72" s="67"/>
      <c r="HT72" s="67"/>
      <c r="HU72" s="67"/>
      <c r="HV72" s="67"/>
      <c r="HW72" s="67"/>
      <c r="HX72" s="67"/>
      <c r="HY72" s="67"/>
      <c r="HZ72" s="67"/>
      <c r="IA72" s="67"/>
      <c r="IB72" s="67"/>
      <c r="IC72" s="67"/>
      <c r="ID72" s="67"/>
      <c r="IE72" s="67"/>
      <c r="IF72" s="67"/>
      <c r="IG72" s="67"/>
      <c r="IH72" s="67"/>
      <c r="II72" s="67"/>
      <c r="IJ72" s="67"/>
      <c r="IK72" s="67"/>
      <c r="IL72" s="67"/>
      <c r="IM72" s="67"/>
      <c r="IN72" s="67"/>
      <c r="IO72" s="67"/>
      <c r="IP72" s="67"/>
      <c r="IQ72" s="67"/>
      <c r="IR72" s="67"/>
      <c r="IS72" s="67"/>
    </row>
    <row r="73" spans="1:253" s="68" customFormat="1" ht="30" customHeight="1">
      <c r="A73" s="54">
        <v>65</v>
      </c>
      <c r="B73" s="64" t="s">
        <v>99</v>
      </c>
      <c r="C73" s="56">
        <v>1</v>
      </c>
      <c r="D73" s="69">
        <v>1</v>
      </c>
      <c r="E73" s="57">
        <f t="shared" si="0"/>
        <v>100</v>
      </c>
      <c r="F73" s="72">
        <v>3</v>
      </c>
      <c r="G73" s="72">
        <v>0</v>
      </c>
      <c r="H73" s="72">
        <v>0</v>
      </c>
      <c r="I73" s="56">
        <f t="shared" si="6"/>
        <v>3</v>
      </c>
      <c r="J73" s="72">
        <v>3</v>
      </c>
      <c r="K73" s="60">
        <f t="shared" si="7"/>
        <v>100</v>
      </c>
      <c r="L73" s="56">
        <v>0</v>
      </c>
      <c r="M73" s="57">
        <v>0</v>
      </c>
      <c r="N73" s="65">
        <v>0</v>
      </c>
      <c r="O73" s="60">
        <v>0</v>
      </c>
      <c r="P73" s="40">
        <f t="shared" si="3"/>
        <v>3</v>
      </c>
      <c r="Q73" s="56">
        <v>0</v>
      </c>
      <c r="R73" s="57">
        <f t="shared" si="8"/>
        <v>0</v>
      </c>
      <c r="S73" s="56">
        <v>0</v>
      </c>
      <c r="T73" s="60">
        <v>0</v>
      </c>
      <c r="U73" s="56">
        <v>0</v>
      </c>
      <c r="V73" s="60">
        <v>0</v>
      </c>
      <c r="W73" s="40">
        <f t="shared" si="5"/>
        <v>0</v>
      </c>
      <c r="X73" s="66">
        <v>0</v>
      </c>
      <c r="Y73" s="66">
        <v>0</v>
      </c>
      <c r="Z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  <c r="GX73" s="67"/>
      <c r="GY73" s="67"/>
      <c r="GZ73" s="67"/>
      <c r="HA73" s="67"/>
      <c r="HB73" s="67"/>
      <c r="HC73" s="67"/>
      <c r="HD73" s="67"/>
      <c r="HE73" s="67"/>
      <c r="HF73" s="67"/>
      <c r="HG73" s="67"/>
      <c r="HH73" s="67"/>
      <c r="HI73" s="67"/>
      <c r="HJ73" s="67"/>
      <c r="HK73" s="67"/>
      <c r="HL73" s="67"/>
      <c r="HM73" s="67"/>
      <c r="HN73" s="67"/>
      <c r="HO73" s="67"/>
      <c r="HP73" s="67"/>
      <c r="HQ73" s="67"/>
      <c r="HR73" s="67"/>
      <c r="HS73" s="67"/>
      <c r="HT73" s="67"/>
      <c r="HU73" s="67"/>
      <c r="HV73" s="67"/>
      <c r="HW73" s="67"/>
      <c r="HX73" s="67"/>
      <c r="HY73" s="67"/>
      <c r="HZ73" s="67"/>
      <c r="IA73" s="67"/>
      <c r="IB73" s="67"/>
      <c r="IC73" s="67"/>
      <c r="ID73" s="67"/>
      <c r="IE73" s="67"/>
      <c r="IF73" s="67"/>
      <c r="IG73" s="67"/>
      <c r="IH73" s="67"/>
      <c r="II73" s="67"/>
      <c r="IJ73" s="67"/>
      <c r="IK73" s="67"/>
      <c r="IL73" s="67"/>
      <c r="IM73" s="67"/>
      <c r="IN73" s="67"/>
      <c r="IO73" s="67"/>
      <c r="IP73" s="67"/>
      <c r="IQ73" s="67"/>
      <c r="IR73" s="67"/>
      <c r="IS73" s="67"/>
    </row>
    <row r="74" spans="1:253" s="68" customFormat="1" ht="30" customHeight="1">
      <c r="A74" s="54">
        <v>66</v>
      </c>
      <c r="B74" s="64" t="s">
        <v>100</v>
      </c>
      <c r="C74" s="56">
        <v>1</v>
      </c>
      <c r="D74" s="69">
        <v>1</v>
      </c>
      <c r="E74" s="57">
        <f aca="true" t="shared" si="9" ref="E74:E81">D74/C74*100</f>
        <v>100</v>
      </c>
      <c r="F74" s="72">
        <v>2</v>
      </c>
      <c r="G74" s="72">
        <v>0</v>
      </c>
      <c r="H74" s="72">
        <v>0</v>
      </c>
      <c r="I74" s="56">
        <f t="shared" si="6"/>
        <v>2</v>
      </c>
      <c r="J74" s="72">
        <v>2</v>
      </c>
      <c r="K74" s="60">
        <f t="shared" si="7"/>
        <v>100</v>
      </c>
      <c r="L74" s="56">
        <v>0</v>
      </c>
      <c r="M74" s="57">
        <v>0</v>
      </c>
      <c r="N74" s="65">
        <v>0</v>
      </c>
      <c r="O74" s="60">
        <v>0</v>
      </c>
      <c r="P74" s="40">
        <f aca="true" t="shared" si="10" ref="P74:P81">J74+L74+N74</f>
        <v>2</v>
      </c>
      <c r="Q74" s="56">
        <v>0</v>
      </c>
      <c r="R74" s="57">
        <f t="shared" si="8"/>
        <v>0</v>
      </c>
      <c r="S74" s="56">
        <v>0</v>
      </c>
      <c r="T74" s="60">
        <v>0</v>
      </c>
      <c r="U74" s="56">
        <v>0</v>
      </c>
      <c r="V74" s="60">
        <v>0</v>
      </c>
      <c r="W74" s="40">
        <f aca="true" t="shared" si="11" ref="W74:W80">Q74+S74+U74</f>
        <v>0</v>
      </c>
      <c r="X74" s="66">
        <v>0</v>
      </c>
      <c r="Y74" s="66">
        <v>0</v>
      </c>
      <c r="Z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  <c r="GQ74" s="67"/>
      <c r="GR74" s="67"/>
      <c r="GS74" s="67"/>
      <c r="GT74" s="67"/>
      <c r="GU74" s="67"/>
      <c r="GV74" s="67"/>
      <c r="GW74" s="67"/>
      <c r="GX74" s="67"/>
      <c r="GY74" s="67"/>
      <c r="GZ74" s="67"/>
      <c r="HA74" s="67"/>
      <c r="HB74" s="67"/>
      <c r="HC74" s="67"/>
      <c r="HD74" s="67"/>
      <c r="HE74" s="67"/>
      <c r="HF74" s="67"/>
      <c r="HG74" s="67"/>
      <c r="HH74" s="67"/>
      <c r="HI74" s="67"/>
      <c r="HJ74" s="67"/>
      <c r="HK74" s="67"/>
      <c r="HL74" s="67"/>
      <c r="HM74" s="67"/>
      <c r="HN74" s="67"/>
      <c r="HO74" s="67"/>
      <c r="HP74" s="67"/>
      <c r="HQ74" s="67"/>
      <c r="HR74" s="67"/>
      <c r="HS74" s="67"/>
      <c r="HT74" s="67"/>
      <c r="HU74" s="67"/>
      <c r="HV74" s="67"/>
      <c r="HW74" s="67"/>
      <c r="HX74" s="67"/>
      <c r="HY74" s="67"/>
      <c r="HZ74" s="67"/>
      <c r="IA74" s="67"/>
      <c r="IB74" s="67"/>
      <c r="IC74" s="67"/>
      <c r="ID74" s="67"/>
      <c r="IE74" s="67"/>
      <c r="IF74" s="67"/>
      <c r="IG74" s="67"/>
      <c r="IH74" s="67"/>
      <c r="II74" s="67"/>
      <c r="IJ74" s="67"/>
      <c r="IK74" s="67"/>
      <c r="IL74" s="67"/>
      <c r="IM74" s="67"/>
      <c r="IN74" s="67"/>
      <c r="IO74" s="67"/>
      <c r="IP74" s="67"/>
      <c r="IQ74" s="67"/>
      <c r="IR74" s="67"/>
      <c r="IS74" s="67"/>
    </row>
    <row r="75" spans="1:253" s="68" customFormat="1" ht="30" customHeight="1">
      <c r="A75" s="54">
        <v>67</v>
      </c>
      <c r="B75" s="64" t="s">
        <v>101</v>
      </c>
      <c r="C75" s="56">
        <v>1</v>
      </c>
      <c r="D75" s="69">
        <v>1</v>
      </c>
      <c r="E75" s="57">
        <f t="shared" si="9"/>
        <v>100</v>
      </c>
      <c r="F75" s="72">
        <v>3</v>
      </c>
      <c r="G75" s="72">
        <v>0</v>
      </c>
      <c r="H75" s="72">
        <v>0</v>
      </c>
      <c r="I75" s="56">
        <f t="shared" si="6"/>
        <v>3</v>
      </c>
      <c r="J75" s="72">
        <v>3</v>
      </c>
      <c r="K75" s="60">
        <f t="shared" si="7"/>
        <v>100</v>
      </c>
      <c r="L75" s="56">
        <v>0</v>
      </c>
      <c r="M75" s="57">
        <v>0</v>
      </c>
      <c r="N75" s="65">
        <v>0</v>
      </c>
      <c r="O75" s="60">
        <v>0</v>
      </c>
      <c r="P75" s="40">
        <f t="shared" si="10"/>
        <v>3</v>
      </c>
      <c r="Q75" s="56">
        <v>0</v>
      </c>
      <c r="R75" s="57">
        <f t="shared" si="8"/>
        <v>0</v>
      </c>
      <c r="S75" s="56">
        <v>0</v>
      </c>
      <c r="T75" s="60">
        <v>0</v>
      </c>
      <c r="U75" s="56">
        <v>0</v>
      </c>
      <c r="V75" s="60">
        <v>0</v>
      </c>
      <c r="W75" s="40">
        <f t="shared" si="11"/>
        <v>0</v>
      </c>
      <c r="X75" s="66">
        <v>0</v>
      </c>
      <c r="Y75" s="66">
        <v>0</v>
      </c>
      <c r="Z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  <c r="GQ75" s="67"/>
      <c r="GR75" s="67"/>
      <c r="GS75" s="67"/>
      <c r="GT75" s="67"/>
      <c r="GU75" s="67"/>
      <c r="GV75" s="67"/>
      <c r="GW75" s="67"/>
      <c r="GX75" s="67"/>
      <c r="GY75" s="67"/>
      <c r="GZ75" s="67"/>
      <c r="HA75" s="67"/>
      <c r="HB75" s="67"/>
      <c r="HC75" s="67"/>
      <c r="HD75" s="67"/>
      <c r="HE75" s="67"/>
      <c r="HF75" s="67"/>
      <c r="HG75" s="67"/>
      <c r="HH75" s="67"/>
      <c r="HI75" s="67"/>
      <c r="HJ75" s="67"/>
      <c r="HK75" s="67"/>
      <c r="HL75" s="67"/>
      <c r="HM75" s="67"/>
      <c r="HN75" s="67"/>
      <c r="HO75" s="67"/>
      <c r="HP75" s="67"/>
      <c r="HQ75" s="67"/>
      <c r="HR75" s="67"/>
      <c r="HS75" s="67"/>
      <c r="HT75" s="67"/>
      <c r="HU75" s="67"/>
      <c r="HV75" s="67"/>
      <c r="HW75" s="67"/>
      <c r="HX75" s="67"/>
      <c r="HY75" s="67"/>
      <c r="HZ75" s="67"/>
      <c r="IA75" s="67"/>
      <c r="IB75" s="67"/>
      <c r="IC75" s="67"/>
      <c r="ID75" s="67"/>
      <c r="IE75" s="67"/>
      <c r="IF75" s="67"/>
      <c r="IG75" s="67"/>
      <c r="IH75" s="67"/>
      <c r="II75" s="67"/>
      <c r="IJ75" s="67"/>
      <c r="IK75" s="67"/>
      <c r="IL75" s="67"/>
      <c r="IM75" s="67"/>
      <c r="IN75" s="67"/>
      <c r="IO75" s="67"/>
      <c r="IP75" s="67"/>
      <c r="IQ75" s="67"/>
      <c r="IR75" s="67"/>
      <c r="IS75" s="67"/>
    </row>
    <row r="76" spans="1:253" s="68" customFormat="1" ht="30" customHeight="1">
      <c r="A76" s="54">
        <v>68</v>
      </c>
      <c r="B76" s="64" t="s">
        <v>102</v>
      </c>
      <c r="C76" s="56">
        <v>1</v>
      </c>
      <c r="D76" s="69">
        <v>0</v>
      </c>
      <c r="E76" s="57">
        <f t="shared" si="9"/>
        <v>0</v>
      </c>
      <c r="F76" s="72">
        <v>0</v>
      </c>
      <c r="G76" s="72">
        <v>0</v>
      </c>
      <c r="H76" s="72">
        <v>0</v>
      </c>
      <c r="I76" s="56">
        <f t="shared" si="6"/>
        <v>0</v>
      </c>
      <c r="J76" s="72">
        <v>0</v>
      </c>
      <c r="K76" s="60">
        <v>0</v>
      </c>
      <c r="L76" s="56">
        <v>0</v>
      </c>
      <c r="M76" s="57">
        <v>0</v>
      </c>
      <c r="N76" s="65">
        <v>0</v>
      </c>
      <c r="O76" s="60">
        <v>0</v>
      </c>
      <c r="P76" s="40">
        <f t="shared" si="10"/>
        <v>0</v>
      </c>
      <c r="Q76" s="56">
        <v>0</v>
      </c>
      <c r="R76" s="57">
        <v>0</v>
      </c>
      <c r="S76" s="56">
        <v>0</v>
      </c>
      <c r="T76" s="60">
        <v>0</v>
      </c>
      <c r="U76" s="56">
        <v>0</v>
      </c>
      <c r="V76" s="60">
        <v>0</v>
      </c>
      <c r="W76" s="40">
        <f t="shared" si="11"/>
        <v>0</v>
      </c>
      <c r="X76" s="66">
        <v>0</v>
      </c>
      <c r="Y76" s="66">
        <v>0</v>
      </c>
      <c r="Z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  <c r="GQ76" s="67"/>
      <c r="GR76" s="67"/>
      <c r="GS76" s="67"/>
      <c r="GT76" s="67"/>
      <c r="GU76" s="67"/>
      <c r="GV76" s="67"/>
      <c r="GW76" s="67"/>
      <c r="GX76" s="67"/>
      <c r="GY76" s="67"/>
      <c r="GZ76" s="67"/>
      <c r="HA76" s="67"/>
      <c r="HB76" s="67"/>
      <c r="HC76" s="67"/>
      <c r="HD76" s="67"/>
      <c r="HE76" s="67"/>
      <c r="HF76" s="67"/>
      <c r="HG76" s="67"/>
      <c r="HH76" s="67"/>
      <c r="HI76" s="67"/>
      <c r="HJ76" s="67"/>
      <c r="HK76" s="67"/>
      <c r="HL76" s="67"/>
      <c r="HM76" s="67"/>
      <c r="HN76" s="67"/>
      <c r="HO76" s="67"/>
      <c r="HP76" s="67"/>
      <c r="HQ76" s="67"/>
      <c r="HR76" s="67"/>
      <c r="HS76" s="67"/>
      <c r="HT76" s="67"/>
      <c r="HU76" s="67"/>
      <c r="HV76" s="67"/>
      <c r="HW76" s="67"/>
      <c r="HX76" s="67"/>
      <c r="HY76" s="67"/>
      <c r="HZ76" s="67"/>
      <c r="IA76" s="67"/>
      <c r="IB76" s="67"/>
      <c r="IC76" s="67"/>
      <c r="ID76" s="67"/>
      <c r="IE76" s="67"/>
      <c r="IF76" s="67"/>
      <c r="IG76" s="67"/>
      <c r="IH76" s="67"/>
      <c r="II76" s="67"/>
      <c r="IJ76" s="67"/>
      <c r="IK76" s="67"/>
      <c r="IL76" s="67"/>
      <c r="IM76" s="67"/>
      <c r="IN76" s="67"/>
      <c r="IO76" s="67"/>
      <c r="IP76" s="67"/>
      <c r="IQ76" s="67"/>
      <c r="IR76" s="67"/>
      <c r="IS76" s="67"/>
    </row>
    <row r="77" spans="1:253" s="68" customFormat="1" ht="30" customHeight="1">
      <c r="A77" s="54">
        <v>69</v>
      </c>
      <c r="B77" s="64" t="s">
        <v>103</v>
      </c>
      <c r="C77" s="56">
        <v>1</v>
      </c>
      <c r="D77" s="69">
        <v>1</v>
      </c>
      <c r="E77" s="57">
        <f t="shared" si="9"/>
        <v>100</v>
      </c>
      <c r="F77" s="56">
        <v>74</v>
      </c>
      <c r="G77" s="56">
        <v>9</v>
      </c>
      <c r="H77" s="56">
        <v>8</v>
      </c>
      <c r="I77" s="56">
        <f t="shared" si="6"/>
        <v>91</v>
      </c>
      <c r="J77" s="72">
        <v>70</v>
      </c>
      <c r="K77" s="60">
        <f t="shared" si="7"/>
        <v>94.5945945945946</v>
      </c>
      <c r="L77" s="56">
        <v>9</v>
      </c>
      <c r="M77" s="57">
        <f>L77/G77*100</f>
        <v>100</v>
      </c>
      <c r="N77" s="65">
        <v>8</v>
      </c>
      <c r="O77" s="60">
        <f>N77/H77*100</f>
        <v>100</v>
      </c>
      <c r="P77" s="40">
        <f t="shared" si="10"/>
        <v>87</v>
      </c>
      <c r="Q77" s="56"/>
      <c r="R77" s="57">
        <f t="shared" si="8"/>
        <v>0</v>
      </c>
      <c r="S77" s="56"/>
      <c r="T77" s="60">
        <f>S77/L77*100</f>
        <v>0</v>
      </c>
      <c r="U77" s="56">
        <v>0</v>
      </c>
      <c r="V77" s="60">
        <f>U77/N77*100</f>
        <v>0</v>
      </c>
      <c r="W77" s="40">
        <f t="shared" si="11"/>
        <v>0</v>
      </c>
      <c r="X77" s="66">
        <v>0</v>
      </c>
      <c r="Y77" s="66">
        <v>0</v>
      </c>
      <c r="Z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7"/>
      <c r="HA77" s="67"/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7"/>
      <c r="HP77" s="67"/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7"/>
      <c r="IE77" s="67"/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7"/>
    </row>
    <row r="78" spans="1:253" s="68" customFormat="1" ht="30" customHeight="1">
      <c r="A78" s="54">
        <v>70</v>
      </c>
      <c r="B78" s="64" t="s">
        <v>104</v>
      </c>
      <c r="C78" s="56">
        <v>1</v>
      </c>
      <c r="D78" s="69">
        <v>1</v>
      </c>
      <c r="E78" s="57">
        <f t="shared" si="9"/>
        <v>100</v>
      </c>
      <c r="F78" s="72">
        <v>6</v>
      </c>
      <c r="G78" s="72">
        <v>0</v>
      </c>
      <c r="H78" s="72">
        <v>0</v>
      </c>
      <c r="I78" s="56">
        <f>F78+G78+H78</f>
        <v>6</v>
      </c>
      <c r="J78" s="72">
        <v>6</v>
      </c>
      <c r="K78" s="60">
        <f t="shared" si="7"/>
        <v>100</v>
      </c>
      <c r="L78" s="73">
        <v>0</v>
      </c>
      <c r="M78" s="57">
        <v>0</v>
      </c>
      <c r="N78" s="73">
        <v>0</v>
      </c>
      <c r="O78" s="60">
        <v>0</v>
      </c>
      <c r="P78" s="40">
        <f t="shared" si="10"/>
        <v>6</v>
      </c>
      <c r="Q78" s="73">
        <v>0</v>
      </c>
      <c r="R78" s="57">
        <f t="shared" si="8"/>
        <v>0</v>
      </c>
      <c r="S78" s="56">
        <v>0</v>
      </c>
      <c r="T78" s="60">
        <v>0</v>
      </c>
      <c r="U78" s="56">
        <v>0</v>
      </c>
      <c r="V78" s="60">
        <v>0</v>
      </c>
      <c r="W78" s="40">
        <f t="shared" si="11"/>
        <v>0</v>
      </c>
      <c r="X78" s="66">
        <v>0</v>
      </c>
      <c r="Y78" s="66">
        <v>0</v>
      </c>
      <c r="Z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7"/>
      <c r="HA78" s="67"/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7"/>
      <c r="HP78" s="67"/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7"/>
      <c r="IE78" s="67"/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7"/>
    </row>
    <row r="79" spans="1:253" s="68" customFormat="1" ht="30" customHeight="1">
      <c r="A79" s="54">
        <v>71</v>
      </c>
      <c r="B79" s="64" t="s">
        <v>105</v>
      </c>
      <c r="C79" s="56">
        <v>1</v>
      </c>
      <c r="D79" s="69">
        <v>1</v>
      </c>
      <c r="E79" s="57">
        <f t="shared" si="9"/>
        <v>100</v>
      </c>
      <c r="F79" s="56">
        <v>32</v>
      </c>
      <c r="G79" s="56">
        <v>4</v>
      </c>
      <c r="H79" s="56">
        <v>0</v>
      </c>
      <c r="I79" s="56">
        <f>F79+G79+H79</f>
        <v>36</v>
      </c>
      <c r="J79" s="72">
        <v>32</v>
      </c>
      <c r="K79" s="60">
        <f t="shared" si="7"/>
        <v>100</v>
      </c>
      <c r="L79" s="56">
        <v>4</v>
      </c>
      <c r="M79" s="57">
        <f>L79/G79*100</f>
        <v>100</v>
      </c>
      <c r="N79" s="56">
        <v>0</v>
      </c>
      <c r="O79" s="60">
        <v>0</v>
      </c>
      <c r="P79" s="40">
        <f t="shared" si="10"/>
        <v>36</v>
      </c>
      <c r="Q79" s="56">
        <v>0</v>
      </c>
      <c r="R79" s="57">
        <f t="shared" si="8"/>
        <v>0</v>
      </c>
      <c r="S79" s="56">
        <v>0</v>
      </c>
      <c r="T79" s="60">
        <v>0</v>
      </c>
      <c r="U79" s="56">
        <v>0</v>
      </c>
      <c r="V79" s="60">
        <v>0</v>
      </c>
      <c r="W79" s="40">
        <f t="shared" si="11"/>
        <v>0</v>
      </c>
      <c r="X79" s="66">
        <v>0</v>
      </c>
      <c r="Y79" s="66">
        <v>0</v>
      </c>
      <c r="Z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  <c r="GQ79" s="67"/>
      <c r="GR79" s="67"/>
      <c r="GS79" s="67"/>
      <c r="GT79" s="67"/>
      <c r="GU79" s="67"/>
      <c r="GV79" s="67"/>
      <c r="GW79" s="67"/>
      <c r="GX79" s="67"/>
      <c r="GY79" s="67"/>
      <c r="GZ79" s="67"/>
      <c r="HA79" s="67"/>
      <c r="HB79" s="67"/>
      <c r="HC79" s="67"/>
      <c r="HD79" s="67"/>
      <c r="HE79" s="67"/>
      <c r="HF79" s="67"/>
      <c r="HG79" s="67"/>
      <c r="HH79" s="67"/>
      <c r="HI79" s="67"/>
      <c r="HJ79" s="67"/>
      <c r="HK79" s="67"/>
      <c r="HL79" s="67"/>
      <c r="HM79" s="67"/>
      <c r="HN79" s="67"/>
      <c r="HO79" s="67"/>
      <c r="HP79" s="67"/>
      <c r="HQ79" s="67"/>
      <c r="HR79" s="67"/>
      <c r="HS79" s="67"/>
      <c r="HT79" s="67"/>
      <c r="HU79" s="67"/>
      <c r="HV79" s="67"/>
      <c r="HW79" s="67"/>
      <c r="HX79" s="67"/>
      <c r="HY79" s="67"/>
      <c r="HZ79" s="67"/>
      <c r="IA79" s="67"/>
      <c r="IB79" s="67"/>
      <c r="IC79" s="67"/>
      <c r="ID79" s="67"/>
      <c r="IE79" s="67"/>
      <c r="IF79" s="67"/>
      <c r="IG79" s="67"/>
      <c r="IH79" s="67"/>
      <c r="II79" s="67"/>
      <c r="IJ79" s="67"/>
      <c r="IK79" s="67"/>
      <c r="IL79" s="67"/>
      <c r="IM79" s="67"/>
      <c r="IN79" s="67"/>
      <c r="IO79" s="67"/>
      <c r="IP79" s="67"/>
      <c r="IQ79" s="67"/>
      <c r="IR79" s="67"/>
      <c r="IS79" s="67"/>
    </row>
    <row r="80" spans="1:253" s="68" customFormat="1" ht="30" customHeight="1">
      <c r="A80" s="54">
        <v>72</v>
      </c>
      <c r="B80" s="64" t="s">
        <v>106</v>
      </c>
      <c r="C80" s="56">
        <v>1</v>
      </c>
      <c r="D80" s="69">
        <v>1</v>
      </c>
      <c r="E80" s="57">
        <f t="shared" si="9"/>
        <v>100</v>
      </c>
      <c r="F80" s="72">
        <v>5</v>
      </c>
      <c r="G80" s="72">
        <v>0</v>
      </c>
      <c r="H80" s="72">
        <v>0</v>
      </c>
      <c r="I80" s="56">
        <f>F80+G80+H80</f>
        <v>5</v>
      </c>
      <c r="J80" s="72">
        <v>5</v>
      </c>
      <c r="K80" s="60">
        <f t="shared" si="7"/>
        <v>100</v>
      </c>
      <c r="L80" s="56">
        <v>0</v>
      </c>
      <c r="M80" s="57">
        <v>0</v>
      </c>
      <c r="N80" s="56">
        <v>0</v>
      </c>
      <c r="O80" s="60">
        <v>0</v>
      </c>
      <c r="P80" s="40">
        <f t="shared" si="10"/>
        <v>5</v>
      </c>
      <c r="Q80" s="56">
        <v>0</v>
      </c>
      <c r="R80" s="57">
        <f t="shared" si="8"/>
        <v>0</v>
      </c>
      <c r="S80" s="56">
        <v>0</v>
      </c>
      <c r="T80" s="60">
        <v>0</v>
      </c>
      <c r="U80" s="56">
        <v>0</v>
      </c>
      <c r="V80" s="60">
        <v>0</v>
      </c>
      <c r="W80" s="40">
        <f t="shared" si="11"/>
        <v>0</v>
      </c>
      <c r="X80" s="66">
        <v>0</v>
      </c>
      <c r="Y80" s="66">
        <v>0</v>
      </c>
      <c r="Z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/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67"/>
      <c r="GL80" s="67"/>
      <c r="GM80" s="67"/>
      <c r="GN80" s="67"/>
      <c r="GO80" s="67"/>
      <c r="GP80" s="67"/>
      <c r="GQ80" s="67"/>
      <c r="GR80" s="67"/>
      <c r="GS80" s="67"/>
      <c r="GT80" s="67"/>
      <c r="GU80" s="67"/>
      <c r="GV80" s="67"/>
      <c r="GW80" s="67"/>
      <c r="GX80" s="67"/>
      <c r="GY80" s="67"/>
      <c r="GZ80" s="67"/>
      <c r="HA80" s="67"/>
      <c r="HB80" s="67"/>
      <c r="HC80" s="67"/>
      <c r="HD80" s="67"/>
      <c r="HE80" s="67"/>
      <c r="HF80" s="67"/>
      <c r="HG80" s="67"/>
      <c r="HH80" s="67"/>
      <c r="HI80" s="67"/>
      <c r="HJ80" s="67"/>
      <c r="HK80" s="67"/>
      <c r="HL80" s="67"/>
      <c r="HM80" s="67"/>
      <c r="HN80" s="67"/>
      <c r="HO80" s="67"/>
      <c r="HP80" s="67"/>
      <c r="HQ80" s="67"/>
      <c r="HR80" s="67"/>
      <c r="HS80" s="67"/>
      <c r="HT80" s="67"/>
      <c r="HU80" s="67"/>
      <c r="HV80" s="67"/>
      <c r="HW80" s="67"/>
      <c r="HX80" s="67"/>
      <c r="HY80" s="67"/>
      <c r="HZ80" s="67"/>
      <c r="IA80" s="67"/>
      <c r="IB80" s="67"/>
      <c r="IC80" s="67"/>
      <c r="ID80" s="67"/>
      <c r="IE80" s="67"/>
      <c r="IF80" s="67"/>
      <c r="IG80" s="67"/>
      <c r="IH80" s="67"/>
      <c r="II80" s="67"/>
      <c r="IJ80" s="67"/>
      <c r="IK80" s="67"/>
      <c r="IL80" s="67"/>
      <c r="IM80" s="67"/>
      <c r="IN80" s="67"/>
      <c r="IO80" s="67"/>
      <c r="IP80" s="67"/>
      <c r="IQ80" s="67"/>
      <c r="IR80" s="67"/>
      <c r="IS80" s="67"/>
    </row>
    <row r="81" spans="1:253" s="35" customFormat="1" ht="24" customHeight="1" thickBot="1">
      <c r="A81" s="982" t="s">
        <v>13</v>
      </c>
      <c r="B81" s="983"/>
      <c r="C81" s="74">
        <f>SUM(C9:C80)</f>
        <v>72</v>
      </c>
      <c r="D81" s="74">
        <f>SUM(D9:D80)</f>
        <v>51</v>
      </c>
      <c r="E81" s="75">
        <f t="shared" si="9"/>
        <v>70.83333333333334</v>
      </c>
      <c r="F81" s="74">
        <f>SUM(F9:F80)</f>
        <v>515</v>
      </c>
      <c r="G81" s="74">
        <f>SUM(G9:G80)</f>
        <v>86</v>
      </c>
      <c r="H81" s="74">
        <f>SUM(H9:H80)</f>
        <v>105</v>
      </c>
      <c r="I81" s="74">
        <f>SUM(I9:I80)</f>
        <v>706</v>
      </c>
      <c r="J81" s="74">
        <f>SUM(J9:J80)</f>
        <v>511</v>
      </c>
      <c r="K81" s="76">
        <f t="shared" si="7"/>
        <v>99.22330097087378</v>
      </c>
      <c r="L81" s="74">
        <f>SUM(L9:L80)</f>
        <v>86</v>
      </c>
      <c r="M81" s="57">
        <f>L81/G81*100</f>
        <v>100</v>
      </c>
      <c r="N81" s="74">
        <f>SUM(N9:N80)</f>
        <v>105</v>
      </c>
      <c r="O81" s="60">
        <f>N81/H81*100</f>
        <v>100</v>
      </c>
      <c r="P81" s="40">
        <f t="shared" si="10"/>
        <v>702</v>
      </c>
      <c r="Q81" s="74">
        <f>SUM(Q9:Q80)</f>
        <v>0</v>
      </c>
      <c r="R81" s="74">
        <f>Q9/J9*100</f>
        <v>0</v>
      </c>
      <c r="S81" s="74">
        <f>SUM(S9:S80)</f>
        <v>0</v>
      </c>
      <c r="T81" s="75">
        <f>S81/G81*100</f>
        <v>0</v>
      </c>
      <c r="U81" s="74">
        <f>SUM(U9:U80)</f>
        <v>0</v>
      </c>
      <c r="V81" s="76">
        <f>U81/N81*100</f>
        <v>0</v>
      </c>
      <c r="W81" s="74">
        <f>SUM(W9:W80)</f>
        <v>0</v>
      </c>
      <c r="X81" s="74">
        <f>SUM(X9:X80)</f>
        <v>0</v>
      </c>
      <c r="Y81" s="74">
        <f>SUM(Y9:Y80)</f>
        <v>0</v>
      </c>
      <c r="Z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</row>
    <row r="82" spans="1:26" ht="16.5" customHeight="1">
      <c r="A82" s="77"/>
      <c r="B82" s="687"/>
      <c r="C82" s="78"/>
      <c r="D82" s="78"/>
      <c r="E82" s="78"/>
      <c r="F82" s="79"/>
      <c r="G82" s="79"/>
      <c r="H82" s="79"/>
      <c r="I82" s="79"/>
      <c r="J82" s="80"/>
      <c r="K82" s="80"/>
      <c r="L82" s="80"/>
      <c r="M82" s="80"/>
      <c r="N82" s="80"/>
      <c r="O82" s="79"/>
      <c r="P82" s="79"/>
      <c r="Q82" s="79"/>
      <c r="R82" s="79"/>
      <c r="S82" s="80"/>
      <c r="T82" s="80"/>
      <c r="U82" s="80"/>
      <c r="V82" s="80"/>
      <c r="W82" s="80"/>
      <c r="X82" s="81"/>
      <c r="Y82" s="80"/>
      <c r="Z82" s="2"/>
    </row>
    <row r="83" spans="1:25" ht="17.25" customHeight="1" hidden="1">
      <c r="A83" s="82"/>
      <c r="B83" s="67" t="s">
        <v>107</v>
      </c>
      <c r="C83" s="2">
        <v>114</v>
      </c>
      <c r="D83" s="2">
        <v>72</v>
      </c>
      <c r="E83" s="2">
        <v>63.1578947368421</v>
      </c>
      <c r="F83" s="2">
        <v>548</v>
      </c>
      <c r="G83" s="2">
        <v>76</v>
      </c>
      <c r="H83" s="2">
        <v>59</v>
      </c>
      <c r="I83" s="2"/>
      <c r="J83" s="80">
        <v>496</v>
      </c>
      <c r="K83" s="80">
        <v>90.51094890510949</v>
      </c>
      <c r="L83" s="80">
        <v>73</v>
      </c>
      <c r="M83" s="80">
        <v>96.05263157894737</v>
      </c>
      <c r="N83" s="80">
        <v>54</v>
      </c>
      <c r="O83" s="2">
        <v>91.52542372881356</v>
      </c>
      <c r="P83" s="2"/>
      <c r="Q83" s="2">
        <v>0</v>
      </c>
      <c r="R83" s="2">
        <v>0</v>
      </c>
      <c r="S83" s="80">
        <v>0</v>
      </c>
      <c r="T83" s="80">
        <v>0</v>
      </c>
      <c r="U83" s="80">
        <v>0</v>
      </c>
      <c r="V83" s="80">
        <v>0</v>
      </c>
      <c r="W83" s="80"/>
      <c r="X83" s="80">
        <v>0</v>
      </c>
      <c r="Y83" s="80"/>
    </row>
    <row r="84" spans="1:25" ht="18.75" customHeight="1">
      <c r="A84" s="82"/>
      <c r="B84" s="67"/>
      <c r="C84" s="2"/>
      <c r="D84" s="2"/>
      <c r="E84" s="2"/>
      <c r="F84" s="2"/>
      <c r="G84" s="2"/>
      <c r="H84" s="2"/>
      <c r="I84" s="2"/>
      <c r="J84" s="80"/>
      <c r="K84" s="80"/>
      <c r="L84" s="2"/>
      <c r="M84" s="2"/>
      <c r="N84" s="2"/>
      <c r="O84" s="2"/>
      <c r="P84" s="2"/>
      <c r="Q84" s="2"/>
      <c r="R84" s="2"/>
      <c r="S84" s="80"/>
      <c r="T84" s="80"/>
      <c r="U84" s="80"/>
      <c r="V84" s="80"/>
      <c r="W84" s="80"/>
      <c r="X84" s="80"/>
      <c r="Y84" s="80"/>
    </row>
    <row r="85" spans="1:24" ht="14.25" customHeight="1">
      <c r="A85" s="2"/>
      <c r="B85" s="688"/>
      <c r="C85" s="82"/>
      <c r="D85" s="82"/>
      <c r="E85" s="82"/>
      <c r="F85" s="2"/>
      <c r="G85" s="2"/>
      <c r="H85" s="2"/>
      <c r="I85" s="2"/>
      <c r="J85" s="80"/>
      <c r="K85" s="80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2:13" ht="14.25" customHeight="1">
      <c r="B86" s="688"/>
      <c r="C86" s="82"/>
      <c r="D86" s="82"/>
      <c r="E86" s="82"/>
      <c r="F86" s="2"/>
      <c r="G86" s="2"/>
      <c r="H86" s="2"/>
      <c r="I86" s="2"/>
      <c r="J86" s="80"/>
      <c r="K86" s="80"/>
      <c r="L86" s="2"/>
      <c r="M86" s="2"/>
    </row>
    <row r="87" spans="2:13" ht="14.25" customHeight="1">
      <c r="B87" s="688"/>
      <c r="C87" s="83"/>
      <c r="D87" s="83"/>
      <c r="E87" s="83"/>
      <c r="F87" s="84"/>
      <c r="G87" s="85"/>
      <c r="H87" s="85"/>
      <c r="I87" s="85"/>
      <c r="J87" s="80"/>
      <c r="K87" s="80"/>
      <c r="L87" s="85"/>
      <c r="M87" s="2"/>
    </row>
    <row r="88" spans="6:13" ht="14.25" customHeight="1">
      <c r="F88" s="2"/>
      <c r="G88" s="2"/>
      <c r="H88" s="2"/>
      <c r="I88" s="2"/>
      <c r="J88" s="80"/>
      <c r="K88" s="80"/>
      <c r="L88" s="2"/>
      <c r="M88" s="2"/>
    </row>
    <row r="89" spans="6:13" ht="14.25" customHeight="1">
      <c r="F89" s="2"/>
      <c r="G89" s="2"/>
      <c r="H89" s="2"/>
      <c r="I89" s="2"/>
      <c r="J89" s="80"/>
      <c r="K89" s="80"/>
      <c r="L89" s="2"/>
      <c r="M89" s="2"/>
    </row>
    <row r="90" spans="6:13" ht="14.25" customHeight="1">
      <c r="F90" s="2"/>
      <c r="G90" s="2"/>
      <c r="H90" s="2"/>
      <c r="I90" s="2"/>
      <c r="J90" s="80"/>
      <c r="K90" s="80"/>
      <c r="L90" s="2"/>
      <c r="M90" s="2"/>
    </row>
    <row r="91" spans="6:13" ht="14.25" customHeight="1">
      <c r="F91" s="2"/>
      <c r="G91" s="2"/>
      <c r="H91" s="2"/>
      <c r="I91" s="2"/>
      <c r="J91" s="80"/>
      <c r="K91" s="80"/>
      <c r="L91" s="2"/>
      <c r="M91" s="2"/>
    </row>
    <row r="92" spans="8:12" ht="14.25">
      <c r="H92" s="2"/>
      <c r="I92" s="2"/>
      <c r="J92" s="2"/>
      <c r="K92" s="2"/>
      <c r="L92" s="2"/>
    </row>
  </sheetData>
  <sheetProtection/>
  <mergeCells count="27">
    <mergeCell ref="A81:B81"/>
    <mergeCell ref="S6:T6"/>
    <mergeCell ref="U6:V6"/>
    <mergeCell ref="W6:W7"/>
    <mergeCell ref="X6:X7"/>
    <mergeCell ref="Y6:Y7"/>
    <mergeCell ref="Q6:R6"/>
    <mergeCell ref="BX11:DL17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A1:X1"/>
    <mergeCell ref="B2:X2"/>
    <mergeCell ref="B4:U4"/>
    <mergeCell ref="A5:A7"/>
    <mergeCell ref="B5:B7"/>
    <mergeCell ref="C5:C7"/>
    <mergeCell ref="D5:E6"/>
    <mergeCell ref="F5:I5"/>
    <mergeCell ref="J5:P5"/>
    <mergeCell ref="Q5:W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T112"/>
  <sheetViews>
    <sheetView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A35" sqref="AA35"/>
    </sheetView>
  </sheetViews>
  <sheetFormatPr defaultColWidth="9.140625" defaultRowHeight="15"/>
  <cols>
    <col min="1" max="1" width="4.00390625" style="1" customWidth="1"/>
    <col min="2" max="2" width="22.00390625" style="37" customWidth="1"/>
    <col min="3" max="3" width="8.140625" style="37" customWidth="1"/>
    <col min="4" max="4" width="9.57421875" style="37" customWidth="1"/>
    <col min="5" max="5" width="9.8515625" style="37" customWidth="1"/>
    <col min="6" max="6" width="7.421875" style="1" customWidth="1"/>
    <col min="7" max="7" width="6.140625" style="1" customWidth="1"/>
    <col min="8" max="8" width="6.28125" style="1" customWidth="1"/>
    <col min="9" max="9" width="8.140625" style="1" customWidth="1"/>
    <col min="10" max="10" width="6.00390625" style="1" customWidth="1"/>
    <col min="11" max="11" width="8.7109375" style="1" customWidth="1"/>
    <col min="12" max="12" width="6.28125" style="1" customWidth="1"/>
    <col min="13" max="13" width="9.421875" style="1" customWidth="1"/>
    <col min="14" max="14" width="6.8515625" style="1" customWidth="1"/>
    <col min="15" max="15" width="7.00390625" style="1" customWidth="1"/>
    <col min="16" max="16" width="6.28125" style="527" customWidth="1"/>
    <col min="17" max="17" width="6.140625" style="1" customWidth="1"/>
    <col min="18" max="18" width="6.28125" style="1" customWidth="1"/>
    <col min="19" max="19" width="5.7109375" style="1" customWidth="1"/>
    <col min="20" max="20" width="9.00390625" style="1" customWidth="1"/>
    <col min="21" max="21" width="5.57421875" style="1" customWidth="1"/>
    <col min="22" max="22" width="9.57421875" style="1" customWidth="1"/>
    <col min="23" max="23" width="5.8515625" style="1" customWidth="1"/>
    <col min="24" max="24" width="6.8515625" style="1" customWidth="1"/>
    <col min="25" max="25" width="9.7109375" style="1" customWidth="1"/>
    <col min="26" max="26" width="11.140625" style="1" customWidth="1"/>
    <col min="27" max="95" width="9.140625" style="1" customWidth="1"/>
    <col min="96" max="254" width="9.140625" style="2" customWidth="1"/>
    <col min="255" max="16384" width="9.140625" style="1" customWidth="1"/>
  </cols>
  <sheetData>
    <row r="1" spans="1:25" ht="18.75" customHeight="1">
      <c r="A1" s="924" t="s">
        <v>0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</row>
    <row r="2" spans="1:254" s="3" customFormat="1" ht="35.25" customHeight="1">
      <c r="A2" s="925" t="s">
        <v>453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7" ht="25.5" customHeight="1" hidden="1">
      <c r="A3" s="5"/>
      <c r="B3" s="6"/>
      <c r="C3" s="6"/>
      <c r="D3" s="6"/>
      <c r="E3" s="6"/>
      <c r="F3" s="6"/>
      <c r="G3" s="6"/>
      <c r="H3" s="6"/>
      <c r="I3" s="6"/>
      <c r="J3" s="6"/>
      <c r="K3" s="7"/>
      <c r="L3" s="6"/>
      <c r="M3" s="6"/>
      <c r="N3" s="6"/>
      <c r="O3" s="6"/>
      <c r="P3" s="864"/>
      <c r="Q3" s="6"/>
      <c r="R3" s="6"/>
      <c r="S3" s="6"/>
      <c r="T3" s="5"/>
      <c r="U3" s="5"/>
      <c r="V3" s="5"/>
      <c r="W3" s="5"/>
      <c r="X3" s="5"/>
      <c r="Y3" s="5"/>
      <c r="Z3" s="2"/>
      <c r="AA3" s="2"/>
    </row>
    <row r="4" spans="1:27" ht="19.5" customHeight="1" thickBot="1">
      <c r="A4" s="925" t="s">
        <v>625</v>
      </c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5"/>
      <c r="X4" s="925"/>
      <c r="Y4" s="925"/>
      <c r="Z4" s="2"/>
      <c r="AA4" s="2"/>
    </row>
    <row r="5" spans="1:254" s="3" customFormat="1" ht="47.25" customHeight="1">
      <c r="A5" s="926" t="s">
        <v>2</v>
      </c>
      <c r="B5" s="929" t="s">
        <v>455</v>
      </c>
      <c r="C5" s="929" t="s">
        <v>4</v>
      </c>
      <c r="D5" s="1187" t="s">
        <v>5</v>
      </c>
      <c r="E5" s="1187"/>
      <c r="F5" s="1187" t="s">
        <v>6</v>
      </c>
      <c r="G5" s="1187"/>
      <c r="H5" s="1187"/>
      <c r="I5" s="1187"/>
      <c r="J5" s="1187" t="s">
        <v>7</v>
      </c>
      <c r="K5" s="1187"/>
      <c r="L5" s="1187"/>
      <c r="M5" s="1187"/>
      <c r="N5" s="1187"/>
      <c r="O5" s="1187"/>
      <c r="P5" s="1187"/>
      <c r="Q5" s="932" t="s">
        <v>8</v>
      </c>
      <c r="R5" s="932"/>
      <c r="S5" s="932"/>
      <c r="T5" s="932"/>
      <c r="U5" s="932"/>
      <c r="V5" s="932"/>
      <c r="W5" s="932"/>
      <c r="X5" s="921" t="s">
        <v>9</v>
      </c>
      <c r="Y5" s="922"/>
      <c r="Z5" s="4"/>
      <c r="AA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3" customFormat="1" ht="30.75" customHeight="1">
      <c r="A6" s="927"/>
      <c r="B6" s="912"/>
      <c r="C6" s="912"/>
      <c r="D6" s="1188"/>
      <c r="E6" s="1188"/>
      <c r="F6" s="1189" t="s">
        <v>10</v>
      </c>
      <c r="G6" s="1189" t="s">
        <v>11</v>
      </c>
      <c r="H6" s="1189" t="s">
        <v>12</v>
      </c>
      <c r="I6" s="1189" t="s">
        <v>13</v>
      </c>
      <c r="J6" s="1189" t="s">
        <v>10</v>
      </c>
      <c r="K6" s="1189"/>
      <c r="L6" s="1189" t="s">
        <v>11</v>
      </c>
      <c r="M6" s="1189"/>
      <c r="N6" s="1189" t="s">
        <v>12</v>
      </c>
      <c r="O6" s="1189"/>
      <c r="P6" s="1188" t="s">
        <v>13</v>
      </c>
      <c r="Q6" s="912" t="s">
        <v>10</v>
      </c>
      <c r="R6" s="912"/>
      <c r="S6" s="912" t="s">
        <v>11</v>
      </c>
      <c r="T6" s="912"/>
      <c r="U6" s="913" t="s">
        <v>12</v>
      </c>
      <c r="V6" s="913"/>
      <c r="W6" s="913" t="s">
        <v>13</v>
      </c>
      <c r="X6" s="915" t="s">
        <v>14</v>
      </c>
      <c r="Y6" s="917" t="s">
        <v>15</v>
      </c>
      <c r="Z6" s="4"/>
      <c r="AA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3" customFormat="1" ht="39.75" customHeight="1" thickBot="1">
      <c r="A7" s="928"/>
      <c r="B7" s="923"/>
      <c r="C7" s="923"/>
      <c r="D7" s="865" t="s">
        <v>16</v>
      </c>
      <c r="E7" s="866" t="s">
        <v>17</v>
      </c>
      <c r="F7" s="1190"/>
      <c r="G7" s="1190"/>
      <c r="H7" s="1190"/>
      <c r="I7" s="1190"/>
      <c r="J7" s="865" t="s">
        <v>16</v>
      </c>
      <c r="K7" s="867" t="s">
        <v>17</v>
      </c>
      <c r="L7" s="865" t="s">
        <v>16</v>
      </c>
      <c r="M7" s="866" t="s">
        <v>17</v>
      </c>
      <c r="N7" s="865" t="s">
        <v>16</v>
      </c>
      <c r="O7" s="867" t="s">
        <v>17</v>
      </c>
      <c r="P7" s="1191"/>
      <c r="Q7" s="183" t="s">
        <v>16</v>
      </c>
      <c r="R7" s="327" t="s">
        <v>17</v>
      </c>
      <c r="S7" s="183" t="s">
        <v>16</v>
      </c>
      <c r="T7" s="328" t="s">
        <v>17</v>
      </c>
      <c r="U7" s="183" t="s">
        <v>16</v>
      </c>
      <c r="V7" s="328" t="s">
        <v>17</v>
      </c>
      <c r="W7" s="914"/>
      <c r="X7" s="916"/>
      <c r="Y7" s="918"/>
      <c r="Z7" s="4"/>
      <c r="AA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16" customFormat="1" ht="15.75" customHeight="1" thickBot="1">
      <c r="A8" s="560">
        <v>1</v>
      </c>
      <c r="B8" s="561">
        <v>2</v>
      </c>
      <c r="C8" s="561">
        <v>3</v>
      </c>
      <c r="D8" s="561">
        <v>4</v>
      </c>
      <c r="E8" s="562">
        <v>5</v>
      </c>
      <c r="F8" s="561">
        <v>6</v>
      </c>
      <c r="G8" s="561">
        <v>7</v>
      </c>
      <c r="H8" s="561">
        <v>8</v>
      </c>
      <c r="I8" s="561">
        <v>9</v>
      </c>
      <c r="J8" s="561">
        <v>10</v>
      </c>
      <c r="K8" s="562">
        <v>11</v>
      </c>
      <c r="L8" s="561">
        <v>12</v>
      </c>
      <c r="M8" s="562">
        <v>13</v>
      </c>
      <c r="N8" s="561">
        <v>14</v>
      </c>
      <c r="O8" s="562">
        <v>15</v>
      </c>
      <c r="P8" s="561">
        <v>16</v>
      </c>
      <c r="Q8" s="561">
        <v>17</v>
      </c>
      <c r="R8" s="562">
        <v>18</v>
      </c>
      <c r="S8" s="561">
        <v>19</v>
      </c>
      <c r="T8" s="562">
        <v>20</v>
      </c>
      <c r="U8" s="561">
        <v>21</v>
      </c>
      <c r="V8" s="562">
        <v>22</v>
      </c>
      <c r="W8" s="561">
        <v>23</v>
      </c>
      <c r="X8" s="562">
        <v>24</v>
      </c>
      <c r="Y8" s="563">
        <v>25</v>
      </c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6" s="4" customFormat="1" ht="24" customHeight="1" thickBot="1">
      <c r="A9" s="564">
        <v>1</v>
      </c>
      <c r="B9" s="565" t="s">
        <v>456</v>
      </c>
      <c r="C9" s="868">
        <v>1</v>
      </c>
      <c r="D9" s="869">
        <v>0</v>
      </c>
      <c r="E9" s="870">
        <f>IF((D9=0),,D9/C9*100)</f>
        <v>0</v>
      </c>
      <c r="F9" s="871">
        <v>150</v>
      </c>
      <c r="G9" s="470">
        <v>21</v>
      </c>
      <c r="H9" s="470">
        <v>46</v>
      </c>
      <c r="I9" s="872">
        <f>H9+G9+F9</f>
        <v>217</v>
      </c>
      <c r="J9" s="872">
        <v>0</v>
      </c>
      <c r="K9" s="873">
        <f>IF((F9=0),,J9/F9*100)</f>
        <v>0</v>
      </c>
      <c r="L9" s="872">
        <v>0</v>
      </c>
      <c r="M9" s="874">
        <f>IF((G9=0),,L9/G9*100)</f>
        <v>0</v>
      </c>
      <c r="N9" s="872">
        <v>0</v>
      </c>
      <c r="O9" s="874">
        <f>IF((H9=0),,N9/H9*100)</f>
        <v>0</v>
      </c>
      <c r="P9" s="602">
        <f>N9+L9+J9</f>
        <v>0</v>
      </c>
      <c r="Q9" s="872">
        <v>0</v>
      </c>
      <c r="R9" s="874">
        <f>IF((J9=0),,Q9/J9*100)</f>
        <v>0</v>
      </c>
      <c r="S9" s="872">
        <v>0</v>
      </c>
      <c r="T9" s="874">
        <f>IF((L9=0),,S9/L9*100)</f>
        <v>0</v>
      </c>
      <c r="U9" s="872">
        <v>0</v>
      </c>
      <c r="V9" s="874">
        <f>IF((N9=0),,U9/N9*100)</f>
        <v>0</v>
      </c>
      <c r="W9" s="594">
        <f>Q9+S9+U9</f>
        <v>0</v>
      </c>
      <c r="X9" s="875">
        <v>0</v>
      </c>
      <c r="Y9" s="876">
        <v>0</v>
      </c>
      <c r="Z9" s="573"/>
    </row>
    <row r="10" spans="1:27" s="23" customFormat="1" ht="24" customHeight="1" thickBot="1">
      <c r="A10" s="20">
        <v>2</v>
      </c>
      <c r="B10" s="565" t="s">
        <v>20</v>
      </c>
      <c r="C10" s="868">
        <v>1</v>
      </c>
      <c r="D10" s="869">
        <v>0</v>
      </c>
      <c r="E10" s="874">
        <f aca="true" t="shared" si="0" ref="E10:E73">IF((D10=0),,D10/C10*100)</f>
        <v>0</v>
      </c>
      <c r="F10" s="518">
        <v>51</v>
      </c>
      <c r="G10" s="518">
        <v>3</v>
      </c>
      <c r="H10" s="518">
        <v>22</v>
      </c>
      <c r="I10" s="872">
        <f>H10+G10+F10</f>
        <v>76</v>
      </c>
      <c r="J10" s="518">
        <v>0</v>
      </c>
      <c r="K10" s="873">
        <f aca="true" t="shared" si="1" ref="K10:K73">IF((F10=0),,J10/F10*100)</f>
        <v>0</v>
      </c>
      <c r="L10" s="872">
        <v>0</v>
      </c>
      <c r="M10" s="874">
        <f aca="true" t="shared" si="2" ref="M10:M73">IF((G10=0),,L10/G10*100)</f>
        <v>0</v>
      </c>
      <c r="N10" s="872">
        <v>0</v>
      </c>
      <c r="O10" s="874">
        <f aca="true" t="shared" si="3" ref="O10:O73">IF((H10=0),,N10/H10*100)</f>
        <v>0</v>
      </c>
      <c r="P10" s="602">
        <f aca="true" t="shared" si="4" ref="P10:P73">N10+L10+J10</f>
        <v>0</v>
      </c>
      <c r="Q10" s="872">
        <v>0</v>
      </c>
      <c r="R10" s="874">
        <f aca="true" t="shared" si="5" ref="R10:R73">IF((J10=0),,Q10/J10*100)</f>
        <v>0</v>
      </c>
      <c r="S10" s="872">
        <v>0</v>
      </c>
      <c r="T10" s="874">
        <f aca="true" t="shared" si="6" ref="T10:T73">IF((L10=0),,S10/L10*100)</f>
        <v>0</v>
      </c>
      <c r="U10" s="872">
        <v>0</v>
      </c>
      <c r="V10" s="874">
        <f aca="true" t="shared" si="7" ref="V10:V73">IF((N10=0),,U10/N10*100)</f>
        <v>0</v>
      </c>
      <c r="W10" s="594">
        <f aca="true" t="shared" si="8" ref="W10:W73">Q10+S10+U10</f>
        <v>0</v>
      </c>
      <c r="X10" s="875">
        <v>0</v>
      </c>
      <c r="Y10" s="876">
        <v>0</v>
      </c>
      <c r="Z10" s="160"/>
      <c r="AA10" s="160"/>
    </row>
    <row r="11" spans="1:254" s="27" customFormat="1" ht="24.75" customHeight="1" thickBot="1">
      <c r="A11" s="24">
        <v>3</v>
      </c>
      <c r="B11" s="565" t="s">
        <v>457</v>
      </c>
      <c r="C11" s="868">
        <v>1</v>
      </c>
      <c r="D11" s="869">
        <v>0</v>
      </c>
      <c r="E11" s="874">
        <f t="shared" si="0"/>
        <v>0</v>
      </c>
      <c r="F11" s="523">
        <v>117</v>
      </c>
      <c r="G11" s="523">
        <v>11</v>
      </c>
      <c r="H11" s="523">
        <v>10</v>
      </c>
      <c r="I11" s="523">
        <f>H11+G11+F11</f>
        <v>138</v>
      </c>
      <c r="J11" s="872">
        <v>0</v>
      </c>
      <c r="K11" s="873">
        <f t="shared" si="1"/>
        <v>0</v>
      </c>
      <c r="L11" s="872">
        <v>0</v>
      </c>
      <c r="M11" s="874">
        <f t="shared" si="2"/>
        <v>0</v>
      </c>
      <c r="N11" s="872">
        <v>0</v>
      </c>
      <c r="O11" s="874">
        <f t="shared" si="3"/>
        <v>0</v>
      </c>
      <c r="P11" s="602">
        <f t="shared" si="4"/>
        <v>0</v>
      </c>
      <c r="Q11" s="872">
        <v>0</v>
      </c>
      <c r="R11" s="874">
        <f t="shared" si="5"/>
        <v>0</v>
      </c>
      <c r="S11" s="872">
        <v>0</v>
      </c>
      <c r="T11" s="874">
        <f t="shared" si="6"/>
        <v>0</v>
      </c>
      <c r="U11" s="872">
        <v>0</v>
      </c>
      <c r="V11" s="874">
        <f t="shared" si="7"/>
        <v>0</v>
      </c>
      <c r="W11" s="594">
        <f t="shared" si="8"/>
        <v>0</v>
      </c>
      <c r="X11" s="875">
        <v>0</v>
      </c>
      <c r="Y11" s="876">
        <v>0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</row>
    <row r="12" spans="1:254" s="29" customFormat="1" ht="25.5" customHeight="1" thickBot="1">
      <c r="A12" s="20">
        <v>4</v>
      </c>
      <c r="B12" s="565" t="s">
        <v>458</v>
      </c>
      <c r="C12" s="868">
        <v>1</v>
      </c>
      <c r="D12" s="869">
        <v>0</v>
      </c>
      <c r="E12" s="874">
        <f t="shared" si="0"/>
        <v>0</v>
      </c>
      <c r="F12" s="518">
        <v>42</v>
      </c>
      <c r="G12" s="518">
        <v>7</v>
      </c>
      <c r="H12" s="518">
        <v>15</v>
      </c>
      <c r="I12" s="523">
        <v>127</v>
      </c>
      <c r="J12" s="518">
        <v>0</v>
      </c>
      <c r="K12" s="873">
        <f t="shared" si="1"/>
        <v>0</v>
      </c>
      <c r="L12" s="872">
        <v>0</v>
      </c>
      <c r="M12" s="874">
        <f t="shared" si="2"/>
        <v>0</v>
      </c>
      <c r="N12" s="872">
        <v>0</v>
      </c>
      <c r="O12" s="874">
        <f t="shared" si="3"/>
        <v>0</v>
      </c>
      <c r="P12" s="602">
        <f t="shared" si="4"/>
        <v>0</v>
      </c>
      <c r="Q12" s="872">
        <v>0</v>
      </c>
      <c r="R12" s="874">
        <f t="shared" si="5"/>
        <v>0</v>
      </c>
      <c r="S12" s="872">
        <v>0</v>
      </c>
      <c r="T12" s="874">
        <f t="shared" si="6"/>
        <v>0</v>
      </c>
      <c r="U12" s="872">
        <v>0</v>
      </c>
      <c r="V12" s="874">
        <f t="shared" si="7"/>
        <v>0</v>
      </c>
      <c r="W12" s="594">
        <f t="shared" si="8"/>
        <v>0</v>
      </c>
      <c r="X12" s="875">
        <v>0</v>
      </c>
      <c r="Y12" s="876">
        <v>0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</row>
    <row r="13" spans="1:95" ht="31.5" customHeight="1" thickBot="1">
      <c r="A13" s="30">
        <v>5</v>
      </c>
      <c r="B13" s="565" t="s">
        <v>115</v>
      </c>
      <c r="C13" s="868">
        <v>1</v>
      </c>
      <c r="D13" s="869">
        <v>0</v>
      </c>
      <c r="E13" s="874">
        <f t="shared" si="0"/>
        <v>0</v>
      </c>
      <c r="F13" s="601">
        <v>3</v>
      </c>
      <c r="G13" s="601">
        <v>0</v>
      </c>
      <c r="H13" s="601">
        <v>0</v>
      </c>
      <c r="I13" s="523">
        <v>3</v>
      </c>
      <c r="J13" s="872">
        <v>0</v>
      </c>
      <c r="K13" s="873">
        <f t="shared" si="1"/>
        <v>0</v>
      </c>
      <c r="L13" s="872">
        <v>0</v>
      </c>
      <c r="M13" s="874">
        <f t="shared" si="2"/>
        <v>0</v>
      </c>
      <c r="N13" s="872">
        <v>0</v>
      </c>
      <c r="O13" s="874">
        <f t="shared" si="3"/>
        <v>0</v>
      </c>
      <c r="P13" s="602">
        <f t="shared" si="4"/>
        <v>0</v>
      </c>
      <c r="Q13" s="872">
        <v>0</v>
      </c>
      <c r="R13" s="874">
        <f t="shared" si="5"/>
        <v>0</v>
      </c>
      <c r="S13" s="872">
        <v>0</v>
      </c>
      <c r="T13" s="874">
        <f t="shared" si="6"/>
        <v>0</v>
      </c>
      <c r="U13" s="872">
        <v>0</v>
      </c>
      <c r="V13" s="874">
        <f t="shared" si="7"/>
        <v>0</v>
      </c>
      <c r="W13" s="594">
        <f t="shared" si="8"/>
        <v>0</v>
      </c>
      <c r="X13" s="875">
        <v>0</v>
      </c>
      <c r="Y13" s="876">
        <v>0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254" s="33" customFormat="1" ht="24.75" customHeight="1" thickBot="1">
      <c r="A14" s="20">
        <v>6</v>
      </c>
      <c r="B14" s="565" t="s">
        <v>459</v>
      </c>
      <c r="C14" s="868">
        <v>1</v>
      </c>
      <c r="D14" s="877">
        <v>1</v>
      </c>
      <c r="E14" s="874">
        <f t="shared" si="0"/>
        <v>100</v>
      </c>
      <c r="F14" s="877">
        <v>5</v>
      </c>
      <c r="G14" s="877">
        <v>1</v>
      </c>
      <c r="H14" s="877">
        <v>1</v>
      </c>
      <c r="I14" s="523">
        <f>H14+G14+F14</f>
        <v>7</v>
      </c>
      <c r="J14" s="877">
        <v>1</v>
      </c>
      <c r="K14" s="873">
        <f t="shared" si="1"/>
        <v>20</v>
      </c>
      <c r="L14" s="872">
        <v>0</v>
      </c>
      <c r="M14" s="874">
        <f t="shared" si="2"/>
        <v>0</v>
      </c>
      <c r="N14" s="878">
        <v>1</v>
      </c>
      <c r="O14" s="874">
        <f t="shared" si="3"/>
        <v>100</v>
      </c>
      <c r="P14" s="602">
        <f t="shared" si="4"/>
        <v>2</v>
      </c>
      <c r="Q14" s="872">
        <v>0</v>
      </c>
      <c r="R14" s="874">
        <f t="shared" si="5"/>
        <v>0</v>
      </c>
      <c r="S14" s="872">
        <v>0</v>
      </c>
      <c r="T14" s="874">
        <f t="shared" si="6"/>
        <v>0</v>
      </c>
      <c r="U14" s="872">
        <v>0</v>
      </c>
      <c r="V14" s="874">
        <f t="shared" si="7"/>
        <v>0</v>
      </c>
      <c r="W14" s="594">
        <f t="shared" si="8"/>
        <v>0</v>
      </c>
      <c r="X14" s="875">
        <v>0</v>
      </c>
      <c r="Y14" s="876">
        <v>0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95" ht="25.5" customHeight="1" thickBot="1">
      <c r="A15" s="20">
        <v>7</v>
      </c>
      <c r="B15" s="565" t="s">
        <v>460</v>
      </c>
      <c r="C15" s="868">
        <v>1</v>
      </c>
      <c r="D15" s="877">
        <v>0</v>
      </c>
      <c r="E15" s="874">
        <f t="shared" si="0"/>
        <v>0</v>
      </c>
      <c r="F15" s="518">
        <v>18</v>
      </c>
      <c r="G15" s="518">
        <v>1</v>
      </c>
      <c r="H15" s="518">
        <v>1</v>
      </c>
      <c r="I15" s="523">
        <v>20</v>
      </c>
      <c r="J15" s="518">
        <v>0</v>
      </c>
      <c r="K15" s="873">
        <f t="shared" si="1"/>
        <v>0</v>
      </c>
      <c r="L15" s="872">
        <v>0</v>
      </c>
      <c r="M15" s="874">
        <f t="shared" si="2"/>
        <v>0</v>
      </c>
      <c r="N15" s="518">
        <v>0</v>
      </c>
      <c r="O15" s="874">
        <f t="shared" si="3"/>
        <v>0</v>
      </c>
      <c r="P15" s="602">
        <f t="shared" si="4"/>
        <v>0</v>
      </c>
      <c r="Q15" s="872">
        <v>0</v>
      </c>
      <c r="R15" s="874">
        <f t="shared" si="5"/>
        <v>0</v>
      </c>
      <c r="S15" s="872">
        <v>0</v>
      </c>
      <c r="T15" s="874">
        <f t="shared" si="6"/>
        <v>0</v>
      </c>
      <c r="U15" s="872">
        <v>0</v>
      </c>
      <c r="V15" s="874">
        <f t="shared" si="7"/>
        <v>0</v>
      </c>
      <c r="W15" s="594">
        <f t="shared" si="8"/>
        <v>0</v>
      </c>
      <c r="X15" s="875">
        <v>0</v>
      </c>
      <c r="Y15" s="876">
        <v>0</v>
      </c>
      <c r="Z15" s="2"/>
      <c r="AA15" s="2"/>
      <c r="AB15" s="2"/>
      <c r="AC15" s="28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ht="25.5" customHeight="1" thickBot="1">
      <c r="A16" s="20">
        <v>8</v>
      </c>
      <c r="B16" s="565" t="s">
        <v>461</v>
      </c>
      <c r="C16" s="868">
        <v>1</v>
      </c>
      <c r="D16" s="877">
        <v>0</v>
      </c>
      <c r="E16" s="874">
        <f t="shared" si="0"/>
        <v>0</v>
      </c>
      <c r="F16" s="871">
        <v>8</v>
      </c>
      <c r="G16" s="470">
        <v>0</v>
      </c>
      <c r="H16" s="470">
        <v>0</v>
      </c>
      <c r="I16" s="470">
        <v>8</v>
      </c>
      <c r="J16" s="518">
        <v>0</v>
      </c>
      <c r="K16" s="873">
        <f t="shared" si="1"/>
        <v>0</v>
      </c>
      <c r="L16" s="872">
        <v>0</v>
      </c>
      <c r="M16" s="874">
        <f t="shared" si="2"/>
        <v>0</v>
      </c>
      <c r="N16" s="518">
        <v>0</v>
      </c>
      <c r="O16" s="874">
        <f t="shared" si="3"/>
        <v>0</v>
      </c>
      <c r="P16" s="602">
        <f t="shared" si="4"/>
        <v>0</v>
      </c>
      <c r="Q16" s="872">
        <v>0</v>
      </c>
      <c r="R16" s="874">
        <f t="shared" si="5"/>
        <v>0</v>
      </c>
      <c r="S16" s="872">
        <v>0</v>
      </c>
      <c r="T16" s="874">
        <f t="shared" si="6"/>
        <v>0</v>
      </c>
      <c r="U16" s="872">
        <v>0</v>
      </c>
      <c r="V16" s="874">
        <f t="shared" si="7"/>
        <v>0</v>
      </c>
      <c r="W16" s="594">
        <f t="shared" si="8"/>
        <v>0</v>
      </c>
      <c r="X16" s="875">
        <v>0</v>
      </c>
      <c r="Y16" s="876">
        <v>0</v>
      </c>
      <c r="Z16" s="2"/>
      <c r="AA16" s="2"/>
      <c r="AB16" s="2"/>
      <c r="AC16" s="28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ht="25.5" customHeight="1" thickBot="1">
      <c r="A17" s="20">
        <v>9</v>
      </c>
      <c r="B17" s="565" t="s">
        <v>462</v>
      </c>
      <c r="C17" s="868">
        <v>1</v>
      </c>
      <c r="D17" s="877">
        <v>0</v>
      </c>
      <c r="E17" s="874">
        <f t="shared" si="0"/>
        <v>0</v>
      </c>
      <c r="F17" s="518">
        <v>7</v>
      </c>
      <c r="G17" s="518">
        <v>0</v>
      </c>
      <c r="H17" s="518">
        <v>0</v>
      </c>
      <c r="I17" s="523">
        <v>7</v>
      </c>
      <c r="J17" s="518">
        <v>0</v>
      </c>
      <c r="K17" s="873">
        <f t="shared" si="1"/>
        <v>0</v>
      </c>
      <c r="L17" s="872">
        <v>0</v>
      </c>
      <c r="M17" s="874">
        <f t="shared" si="2"/>
        <v>0</v>
      </c>
      <c r="N17" s="518">
        <v>0</v>
      </c>
      <c r="O17" s="874">
        <f t="shared" si="3"/>
        <v>0</v>
      </c>
      <c r="P17" s="602">
        <f t="shared" si="4"/>
        <v>0</v>
      </c>
      <c r="Q17" s="872">
        <v>0</v>
      </c>
      <c r="R17" s="874">
        <f t="shared" si="5"/>
        <v>0</v>
      </c>
      <c r="S17" s="872">
        <v>0</v>
      </c>
      <c r="T17" s="874">
        <f t="shared" si="6"/>
        <v>0</v>
      </c>
      <c r="U17" s="872">
        <v>0</v>
      </c>
      <c r="V17" s="874">
        <f t="shared" si="7"/>
        <v>0</v>
      </c>
      <c r="W17" s="594">
        <f t="shared" si="8"/>
        <v>0</v>
      </c>
      <c r="X17" s="875">
        <v>0</v>
      </c>
      <c r="Y17" s="876">
        <v>0</v>
      </c>
      <c r="Z17" s="2"/>
      <c r="AA17" s="2"/>
      <c r="AB17" s="2"/>
      <c r="AC17" s="28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25.5" customHeight="1" thickBot="1">
      <c r="A18" s="20">
        <v>10</v>
      </c>
      <c r="B18" s="565" t="s">
        <v>463</v>
      </c>
      <c r="C18" s="868">
        <v>1</v>
      </c>
      <c r="D18" s="877">
        <v>0</v>
      </c>
      <c r="E18" s="874">
        <f t="shared" si="0"/>
        <v>0</v>
      </c>
      <c r="F18" s="871">
        <v>5</v>
      </c>
      <c r="G18" s="470">
        <v>0</v>
      </c>
      <c r="H18" s="470">
        <v>1</v>
      </c>
      <c r="I18" s="470">
        <v>6</v>
      </c>
      <c r="J18" s="518">
        <v>0</v>
      </c>
      <c r="K18" s="873">
        <f t="shared" si="1"/>
        <v>0</v>
      </c>
      <c r="L18" s="872">
        <v>0</v>
      </c>
      <c r="M18" s="874">
        <f t="shared" si="2"/>
        <v>0</v>
      </c>
      <c r="N18" s="518">
        <v>0</v>
      </c>
      <c r="O18" s="874">
        <f t="shared" si="3"/>
        <v>0</v>
      </c>
      <c r="P18" s="602">
        <f t="shared" si="4"/>
        <v>0</v>
      </c>
      <c r="Q18" s="872">
        <v>0</v>
      </c>
      <c r="R18" s="874">
        <f t="shared" si="5"/>
        <v>0</v>
      </c>
      <c r="S18" s="872">
        <v>0</v>
      </c>
      <c r="T18" s="874">
        <f t="shared" si="6"/>
        <v>0</v>
      </c>
      <c r="U18" s="872">
        <v>0</v>
      </c>
      <c r="V18" s="874">
        <f t="shared" si="7"/>
        <v>0</v>
      </c>
      <c r="W18" s="594">
        <f t="shared" si="8"/>
        <v>0</v>
      </c>
      <c r="X18" s="875">
        <v>0</v>
      </c>
      <c r="Y18" s="876">
        <v>0</v>
      </c>
      <c r="Z18" s="2"/>
      <c r="AA18" s="2"/>
      <c r="AB18" s="2"/>
      <c r="AC18" s="28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ht="25.5" customHeight="1" thickBot="1">
      <c r="A19" s="20">
        <v>11</v>
      </c>
      <c r="B19" s="565" t="s">
        <v>464</v>
      </c>
      <c r="C19" s="868">
        <v>1</v>
      </c>
      <c r="D19" s="877">
        <v>0</v>
      </c>
      <c r="E19" s="874">
        <f t="shared" si="0"/>
        <v>0</v>
      </c>
      <c r="F19" s="518">
        <v>6</v>
      </c>
      <c r="G19" s="518">
        <v>0</v>
      </c>
      <c r="H19" s="518">
        <v>2</v>
      </c>
      <c r="I19" s="523">
        <v>8</v>
      </c>
      <c r="J19" s="518">
        <v>0</v>
      </c>
      <c r="K19" s="873">
        <f t="shared" si="1"/>
        <v>0</v>
      </c>
      <c r="L19" s="872">
        <v>0</v>
      </c>
      <c r="M19" s="874">
        <f t="shared" si="2"/>
        <v>0</v>
      </c>
      <c r="N19" s="518">
        <v>0</v>
      </c>
      <c r="O19" s="874">
        <f t="shared" si="3"/>
        <v>0</v>
      </c>
      <c r="P19" s="602">
        <f t="shared" si="4"/>
        <v>0</v>
      </c>
      <c r="Q19" s="872">
        <v>0</v>
      </c>
      <c r="R19" s="874">
        <f t="shared" si="5"/>
        <v>0</v>
      </c>
      <c r="S19" s="872">
        <v>0</v>
      </c>
      <c r="T19" s="874">
        <f t="shared" si="6"/>
        <v>0</v>
      </c>
      <c r="U19" s="872">
        <v>0</v>
      </c>
      <c r="V19" s="874">
        <f t="shared" si="7"/>
        <v>0</v>
      </c>
      <c r="W19" s="594">
        <f t="shared" si="8"/>
        <v>0</v>
      </c>
      <c r="X19" s="875">
        <v>0</v>
      </c>
      <c r="Y19" s="876">
        <v>0</v>
      </c>
      <c r="Z19" s="2"/>
      <c r="AA19" s="2"/>
      <c r="AB19" s="2"/>
      <c r="AC19" s="28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ht="25.5" customHeight="1" thickBot="1">
      <c r="A20" s="20">
        <v>12</v>
      </c>
      <c r="B20" s="565" t="s">
        <v>465</v>
      </c>
      <c r="C20" s="868">
        <v>1</v>
      </c>
      <c r="D20" s="877">
        <v>0</v>
      </c>
      <c r="E20" s="874">
        <f t="shared" si="0"/>
        <v>0</v>
      </c>
      <c r="F20" s="518">
        <v>33</v>
      </c>
      <c r="G20" s="518">
        <v>4</v>
      </c>
      <c r="H20" s="518">
        <v>15</v>
      </c>
      <c r="I20" s="523">
        <f>H20+G20+F20</f>
        <v>52</v>
      </c>
      <c r="J20" s="518">
        <v>0</v>
      </c>
      <c r="K20" s="873">
        <f t="shared" si="1"/>
        <v>0</v>
      </c>
      <c r="L20" s="872">
        <v>0</v>
      </c>
      <c r="M20" s="874">
        <f t="shared" si="2"/>
        <v>0</v>
      </c>
      <c r="N20" s="518">
        <v>0</v>
      </c>
      <c r="O20" s="874">
        <f t="shared" si="3"/>
        <v>0</v>
      </c>
      <c r="P20" s="602">
        <f t="shared" si="4"/>
        <v>0</v>
      </c>
      <c r="Q20" s="872">
        <v>0</v>
      </c>
      <c r="R20" s="874">
        <f t="shared" si="5"/>
        <v>0</v>
      </c>
      <c r="S20" s="872">
        <v>0</v>
      </c>
      <c r="T20" s="874">
        <f t="shared" si="6"/>
        <v>0</v>
      </c>
      <c r="U20" s="872">
        <v>0</v>
      </c>
      <c r="V20" s="874">
        <f t="shared" si="7"/>
        <v>0</v>
      </c>
      <c r="W20" s="594">
        <f t="shared" si="8"/>
        <v>0</v>
      </c>
      <c r="X20" s="875">
        <v>0</v>
      </c>
      <c r="Y20" s="876">
        <v>0</v>
      </c>
      <c r="Z20" s="2"/>
      <c r="AA20" s="2"/>
      <c r="AB20" s="2"/>
      <c r="AC20" s="28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ht="25.5" customHeight="1" thickBot="1">
      <c r="A21" s="20">
        <v>13</v>
      </c>
      <c r="B21" s="565" t="s">
        <v>466</v>
      </c>
      <c r="C21" s="868">
        <v>1</v>
      </c>
      <c r="D21" s="877">
        <v>0</v>
      </c>
      <c r="E21" s="874">
        <f t="shared" si="0"/>
        <v>0</v>
      </c>
      <c r="F21" s="518">
        <v>11</v>
      </c>
      <c r="G21" s="518">
        <v>2</v>
      </c>
      <c r="H21" s="518">
        <v>0</v>
      </c>
      <c r="I21" s="523">
        <v>13</v>
      </c>
      <c r="J21" s="518">
        <v>0</v>
      </c>
      <c r="K21" s="873">
        <f t="shared" si="1"/>
        <v>0</v>
      </c>
      <c r="L21" s="872">
        <v>0</v>
      </c>
      <c r="M21" s="874">
        <f t="shared" si="2"/>
        <v>0</v>
      </c>
      <c r="N21" s="518">
        <v>0</v>
      </c>
      <c r="O21" s="874">
        <f t="shared" si="3"/>
        <v>0</v>
      </c>
      <c r="P21" s="602">
        <f t="shared" si="4"/>
        <v>0</v>
      </c>
      <c r="Q21" s="872">
        <v>0</v>
      </c>
      <c r="R21" s="874">
        <f t="shared" si="5"/>
        <v>0</v>
      </c>
      <c r="S21" s="872">
        <v>0</v>
      </c>
      <c r="T21" s="874">
        <f t="shared" si="6"/>
        <v>0</v>
      </c>
      <c r="U21" s="872">
        <v>0</v>
      </c>
      <c r="V21" s="874">
        <f t="shared" si="7"/>
        <v>0</v>
      </c>
      <c r="W21" s="594">
        <f t="shared" si="8"/>
        <v>0</v>
      </c>
      <c r="X21" s="875">
        <v>0</v>
      </c>
      <c r="Y21" s="876">
        <v>0</v>
      </c>
      <c r="Z21" s="2"/>
      <c r="AA21" s="2"/>
      <c r="AB21" s="2"/>
      <c r="AC21" s="28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ht="25.5" customHeight="1" thickBot="1">
      <c r="A22" s="20">
        <v>14</v>
      </c>
      <c r="B22" s="565" t="s">
        <v>467</v>
      </c>
      <c r="C22" s="868">
        <v>1</v>
      </c>
      <c r="D22" s="877">
        <v>0</v>
      </c>
      <c r="E22" s="874">
        <f t="shared" si="0"/>
        <v>0</v>
      </c>
      <c r="F22" s="518">
        <v>4</v>
      </c>
      <c r="G22" s="518">
        <v>0</v>
      </c>
      <c r="H22" s="518">
        <v>0</v>
      </c>
      <c r="I22" s="523">
        <v>4</v>
      </c>
      <c r="J22" s="518">
        <v>0</v>
      </c>
      <c r="K22" s="873">
        <f t="shared" si="1"/>
        <v>0</v>
      </c>
      <c r="L22" s="872">
        <v>0</v>
      </c>
      <c r="M22" s="874">
        <f t="shared" si="2"/>
        <v>0</v>
      </c>
      <c r="N22" s="518">
        <v>0</v>
      </c>
      <c r="O22" s="874">
        <f t="shared" si="3"/>
        <v>0</v>
      </c>
      <c r="P22" s="602">
        <f t="shared" si="4"/>
        <v>0</v>
      </c>
      <c r="Q22" s="872">
        <v>0</v>
      </c>
      <c r="R22" s="874">
        <f t="shared" si="5"/>
        <v>0</v>
      </c>
      <c r="S22" s="872">
        <v>0</v>
      </c>
      <c r="T22" s="874">
        <f t="shared" si="6"/>
        <v>0</v>
      </c>
      <c r="U22" s="872">
        <v>0</v>
      </c>
      <c r="V22" s="874">
        <f t="shared" si="7"/>
        <v>0</v>
      </c>
      <c r="W22" s="594">
        <f t="shared" si="8"/>
        <v>0</v>
      </c>
      <c r="X22" s="875">
        <v>0</v>
      </c>
      <c r="Y22" s="876">
        <v>0</v>
      </c>
      <c r="Z22" s="2"/>
      <c r="AA22" s="2"/>
      <c r="AB22" s="2"/>
      <c r="AC22" s="28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ht="25.5" customHeight="1" thickBot="1">
      <c r="A23" s="20">
        <v>15</v>
      </c>
      <c r="B23" s="565" t="s">
        <v>20</v>
      </c>
      <c r="C23" s="868">
        <v>1</v>
      </c>
      <c r="D23" s="877">
        <v>0</v>
      </c>
      <c r="E23" s="874">
        <f t="shared" si="0"/>
        <v>0</v>
      </c>
      <c r="F23" s="518">
        <v>51</v>
      </c>
      <c r="G23" s="518">
        <v>4</v>
      </c>
      <c r="H23" s="518">
        <v>2</v>
      </c>
      <c r="I23" s="523">
        <v>57</v>
      </c>
      <c r="J23" s="518">
        <v>0</v>
      </c>
      <c r="K23" s="873">
        <f t="shared" si="1"/>
        <v>0</v>
      </c>
      <c r="L23" s="872">
        <v>0</v>
      </c>
      <c r="M23" s="874">
        <f t="shared" si="2"/>
        <v>0</v>
      </c>
      <c r="N23" s="518">
        <v>0</v>
      </c>
      <c r="O23" s="874">
        <f t="shared" si="3"/>
        <v>0</v>
      </c>
      <c r="P23" s="602">
        <f t="shared" si="4"/>
        <v>0</v>
      </c>
      <c r="Q23" s="872">
        <v>0</v>
      </c>
      <c r="R23" s="874">
        <f t="shared" si="5"/>
        <v>0</v>
      </c>
      <c r="S23" s="872">
        <v>0</v>
      </c>
      <c r="T23" s="874">
        <f t="shared" si="6"/>
        <v>0</v>
      </c>
      <c r="U23" s="872">
        <v>0</v>
      </c>
      <c r="V23" s="874">
        <f t="shared" si="7"/>
        <v>0</v>
      </c>
      <c r="W23" s="594">
        <f t="shared" si="8"/>
        <v>0</v>
      </c>
      <c r="X23" s="875">
        <v>0</v>
      </c>
      <c r="Y23" s="876">
        <v>0</v>
      </c>
      <c r="Z23" s="2"/>
      <c r="AA23" s="2"/>
      <c r="AB23" s="2"/>
      <c r="AC23" s="28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ht="25.5" customHeight="1" thickBot="1">
      <c r="A24" s="20">
        <v>16</v>
      </c>
      <c r="B24" s="565" t="s">
        <v>468</v>
      </c>
      <c r="C24" s="868">
        <v>1</v>
      </c>
      <c r="D24" s="877">
        <v>0</v>
      </c>
      <c r="E24" s="874">
        <f t="shared" si="0"/>
        <v>0</v>
      </c>
      <c r="F24" s="518">
        <v>2</v>
      </c>
      <c r="G24" s="518">
        <v>0</v>
      </c>
      <c r="H24" s="518">
        <v>0</v>
      </c>
      <c r="I24" s="523">
        <v>2</v>
      </c>
      <c r="J24" s="518">
        <v>0</v>
      </c>
      <c r="K24" s="873">
        <f t="shared" si="1"/>
        <v>0</v>
      </c>
      <c r="L24" s="872">
        <v>0</v>
      </c>
      <c r="M24" s="874">
        <f t="shared" si="2"/>
        <v>0</v>
      </c>
      <c r="N24" s="518">
        <v>0</v>
      </c>
      <c r="O24" s="874">
        <f t="shared" si="3"/>
        <v>0</v>
      </c>
      <c r="P24" s="602">
        <f t="shared" si="4"/>
        <v>0</v>
      </c>
      <c r="Q24" s="872">
        <v>0</v>
      </c>
      <c r="R24" s="874">
        <f t="shared" si="5"/>
        <v>0</v>
      </c>
      <c r="S24" s="872">
        <v>0</v>
      </c>
      <c r="T24" s="874">
        <f t="shared" si="6"/>
        <v>0</v>
      </c>
      <c r="U24" s="872">
        <v>0</v>
      </c>
      <c r="V24" s="874">
        <f t="shared" si="7"/>
        <v>0</v>
      </c>
      <c r="W24" s="594">
        <f t="shared" si="8"/>
        <v>0</v>
      </c>
      <c r="X24" s="875">
        <v>0</v>
      </c>
      <c r="Y24" s="876">
        <v>0</v>
      </c>
      <c r="Z24" s="2"/>
      <c r="AA24" s="2"/>
      <c r="AB24" s="2"/>
      <c r="AC24" s="28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ht="25.5" customHeight="1" thickBot="1">
      <c r="A25" s="20">
        <v>17</v>
      </c>
      <c r="B25" s="565" t="s">
        <v>469</v>
      </c>
      <c r="C25" s="868">
        <v>1</v>
      </c>
      <c r="D25" s="877">
        <v>0</v>
      </c>
      <c r="E25" s="874">
        <f t="shared" si="0"/>
        <v>0</v>
      </c>
      <c r="F25" s="518">
        <v>6</v>
      </c>
      <c r="G25" s="518">
        <v>0</v>
      </c>
      <c r="H25" s="518">
        <v>0</v>
      </c>
      <c r="I25" s="523">
        <v>6</v>
      </c>
      <c r="J25" s="518">
        <v>0</v>
      </c>
      <c r="K25" s="873">
        <f t="shared" si="1"/>
        <v>0</v>
      </c>
      <c r="L25" s="872">
        <v>0</v>
      </c>
      <c r="M25" s="874">
        <f t="shared" si="2"/>
        <v>0</v>
      </c>
      <c r="N25" s="518">
        <v>0</v>
      </c>
      <c r="O25" s="874">
        <f t="shared" si="3"/>
        <v>0</v>
      </c>
      <c r="P25" s="602">
        <f t="shared" si="4"/>
        <v>0</v>
      </c>
      <c r="Q25" s="872">
        <v>0</v>
      </c>
      <c r="R25" s="874">
        <f t="shared" si="5"/>
        <v>0</v>
      </c>
      <c r="S25" s="872">
        <v>0</v>
      </c>
      <c r="T25" s="874">
        <f t="shared" si="6"/>
        <v>0</v>
      </c>
      <c r="U25" s="872">
        <v>0</v>
      </c>
      <c r="V25" s="874">
        <f t="shared" si="7"/>
        <v>0</v>
      </c>
      <c r="W25" s="594">
        <f t="shared" si="8"/>
        <v>0</v>
      </c>
      <c r="X25" s="875">
        <v>0</v>
      </c>
      <c r="Y25" s="876">
        <v>0</v>
      </c>
      <c r="Z25" s="2"/>
      <c r="AA25" s="2"/>
      <c r="AB25" s="2"/>
      <c r="AC25" s="28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ht="25.5" customHeight="1" thickBot="1">
      <c r="A26" s="20">
        <v>18</v>
      </c>
      <c r="B26" s="565" t="s">
        <v>222</v>
      </c>
      <c r="C26" s="868">
        <v>1</v>
      </c>
      <c r="D26" s="877">
        <v>1</v>
      </c>
      <c r="E26" s="874">
        <f t="shared" si="0"/>
        <v>100</v>
      </c>
      <c r="F26" s="518">
        <v>9</v>
      </c>
      <c r="G26" s="518">
        <v>8</v>
      </c>
      <c r="H26" s="518">
        <v>1</v>
      </c>
      <c r="I26" s="523">
        <f>H26+G26+F26</f>
        <v>18</v>
      </c>
      <c r="J26" s="518">
        <v>0</v>
      </c>
      <c r="K26" s="873">
        <f t="shared" si="1"/>
        <v>0</v>
      </c>
      <c r="L26" s="518">
        <v>2</v>
      </c>
      <c r="M26" s="874">
        <f t="shared" si="2"/>
        <v>25</v>
      </c>
      <c r="N26" s="518">
        <v>0</v>
      </c>
      <c r="O26" s="874">
        <f t="shared" si="3"/>
        <v>0</v>
      </c>
      <c r="P26" s="602">
        <f t="shared" si="4"/>
        <v>2</v>
      </c>
      <c r="Q26" s="872">
        <v>0</v>
      </c>
      <c r="R26" s="874">
        <f t="shared" si="5"/>
        <v>0</v>
      </c>
      <c r="S26" s="872">
        <v>0</v>
      </c>
      <c r="T26" s="874">
        <f t="shared" si="6"/>
        <v>0</v>
      </c>
      <c r="U26" s="872">
        <v>0</v>
      </c>
      <c r="V26" s="874">
        <f t="shared" si="7"/>
        <v>0</v>
      </c>
      <c r="W26" s="594">
        <f t="shared" si="8"/>
        <v>0</v>
      </c>
      <c r="X26" s="875">
        <v>0</v>
      </c>
      <c r="Y26" s="876">
        <v>0</v>
      </c>
      <c r="Z26" s="2"/>
      <c r="AA26" s="2"/>
      <c r="AB26" s="2"/>
      <c r="AC26" s="28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ht="25.5" customHeight="1" thickBot="1">
      <c r="A27" s="20">
        <v>19</v>
      </c>
      <c r="B27" s="565" t="s">
        <v>470</v>
      </c>
      <c r="C27" s="868">
        <v>1</v>
      </c>
      <c r="D27" s="877">
        <v>0</v>
      </c>
      <c r="E27" s="874">
        <f t="shared" si="0"/>
        <v>0</v>
      </c>
      <c r="F27" s="871">
        <v>14</v>
      </c>
      <c r="G27" s="470">
        <v>0</v>
      </c>
      <c r="H27" s="470">
        <v>0</v>
      </c>
      <c r="I27" s="470">
        <v>14</v>
      </c>
      <c r="J27" s="518">
        <v>0</v>
      </c>
      <c r="K27" s="873">
        <f t="shared" si="1"/>
        <v>0</v>
      </c>
      <c r="L27" s="518">
        <v>0</v>
      </c>
      <c r="M27" s="874">
        <f t="shared" si="2"/>
        <v>0</v>
      </c>
      <c r="N27" s="518">
        <v>0</v>
      </c>
      <c r="O27" s="874">
        <f t="shared" si="3"/>
        <v>0</v>
      </c>
      <c r="P27" s="602">
        <f t="shared" si="4"/>
        <v>0</v>
      </c>
      <c r="Q27" s="872">
        <v>0</v>
      </c>
      <c r="R27" s="874">
        <f t="shared" si="5"/>
        <v>0</v>
      </c>
      <c r="S27" s="872">
        <v>0</v>
      </c>
      <c r="T27" s="874">
        <f t="shared" si="6"/>
        <v>0</v>
      </c>
      <c r="U27" s="872">
        <v>0</v>
      </c>
      <c r="V27" s="874">
        <f t="shared" si="7"/>
        <v>0</v>
      </c>
      <c r="W27" s="594">
        <f t="shared" si="8"/>
        <v>0</v>
      </c>
      <c r="X27" s="875">
        <v>0</v>
      </c>
      <c r="Y27" s="876">
        <v>0</v>
      </c>
      <c r="Z27" s="2"/>
      <c r="AA27" s="2"/>
      <c r="AB27" s="2"/>
      <c r="AC27" s="28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ht="25.5" customHeight="1" thickBot="1">
      <c r="A28" s="20">
        <v>20</v>
      </c>
      <c r="B28" s="565" t="s">
        <v>471</v>
      </c>
      <c r="C28" s="868">
        <v>1</v>
      </c>
      <c r="D28" s="877">
        <v>0</v>
      </c>
      <c r="E28" s="874">
        <f t="shared" si="0"/>
        <v>0</v>
      </c>
      <c r="F28" s="518">
        <v>3</v>
      </c>
      <c r="G28" s="518">
        <v>1</v>
      </c>
      <c r="H28" s="518">
        <v>0</v>
      </c>
      <c r="I28" s="523">
        <v>4</v>
      </c>
      <c r="J28" s="518">
        <v>0</v>
      </c>
      <c r="K28" s="873">
        <f t="shared" si="1"/>
        <v>0</v>
      </c>
      <c r="L28" s="518">
        <v>0</v>
      </c>
      <c r="M28" s="874">
        <f t="shared" si="2"/>
        <v>0</v>
      </c>
      <c r="N28" s="518">
        <v>0</v>
      </c>
      <c r="O28" s="874">
        <f t="shared" si="3"/>
        <v>0</v>
      </c>
      <c r="P28" s="602">
        <f t="shared" si="4"/>
        <v>0</v>
      </c>
      <c r="Q28" s="872">
        <v>0</v>
      </c>
      <c r="R28" s="874">
        <f t="shared" si="5"/>
        <v>0</v>
      </c>
      <c r="S28" s="872">
        <v>0</v>
      </c>
      <c r="T28" s="874">
        <f t="shared" si="6"/>
        <v>0</v>
      </c>
      <c r="U28" s="872">
        <v>0</v>
      </c>
      <c r="V28" s="874">
        <f t="shared" si="7"/>
        <v>0</v>
      </c>
      <c r="W28" s="594">
        <f t="shared" si="8"/>
        <v>0</v>
      </c>
      <c r="X28" s="875">
        <v>0</v>
      </c>
      <c r="Y28" s="876">
        <v>0</v>
      </c>
      <c r="Z28" s="2"/>
      <c r="AA28" s="2"/>
      <c r="AB28" s="2"/>
      <c r="AC28" s="28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ht="25.5" customHeight="1" thickBot="1">
      <c r="A29" s="20">
        <v>21</v>
      </c>
      <c r="B29" s="565" t="s">
        <v>472</v>
      </c>
      <c r="C29" s="868">
        <v>1</v>
      </c>
      <c r="D29" s="877">
        <v>0</v>
      </c>
      <c r="E29" s="874">
        <f t="shared" si="0"/>
        <v>0</v>
      </c>
      <c r="F29" s="518">
        <v>6</v>
      </c>
      <c r="G29" s="518">
        <v>0</v>
      </c>
      <c r="H29" s="518">
        <v>0</v>
      </c>
      <c r="I29" s="523">
        <v>6</v>
      </c>
      <c r="J29" s="518">
        <v>0</v>
      </c>
      <c r="K29" s="873">
        <f t="shared" si="1"/>
        <v>0</v>
      </c>
      <c r="L29" s="518">
        <v>0</v>
      </c>
      <c r="M29" s="874">
        <f t="shared" si="2"/>
        <v>0</v>
      </c>
      <c r="N29" s="518">
        <v>0</v>
      </c>
      <c r="O29" s="874">
        <f t="shared" si="3"/>
        <v>0</v>
      </c>
      <c r="P29" s="602">
        <f t="shared" si="4"/>
        <v>0</v>
      </c>
      <c r="Q29" s="872">
        <v>0</v>
      </c>
      <c r="R29" s="874">
        <f t="shared" si="5"/>
        <v>0</v>
      </c>
      <c r="S29" s="872">
        <v>0</v>
      </c>
      <c r="T29" s="874">
        <f t="shared" si="6"/>
        <v>0</v>
      </c>
      <c r="U29" s="872">
        <v>0</v>
      </c>
      <c r="V29" s="874">
        <f t="shared" si="7"/>
        <v>0</v>
      </c>
      <c r="W29" s="594">
        <f t="shared" si="8"/>
        <v>0</v>
      </c>
      <c r="X29" s="875">
        <v>0</v>
      </c>
      <c r="Y29" s="876">
        <v>0</v>
      </c>
      <c r="Z29" s="2"/>
      <c r="AA29" s="2"/>
      <c r="AB29" s="2"/>
      <c r="AC29" s="28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ht="25.5" customHeight="1" thickBot="1">
      <c r="A30" s="20">
        <v>22</v>
      </c>
      <c r="B30" s="565" t="s">
        <v>255</v>
      </c>
      <c r="C30" s="868">
        <v>1</v>
      </c>
      <c r="D30" s="877">
        <v>0</v>
      </c>
      <c r="E30" s="874">
        <f t="shared" si="0"/>
        <v>0</v>
      </c>
      <c r="F30" s="518">
        <v>4</v>
      </c>
      <c r="G30" s="518">
        <v>0</v>
      </c>
      <c r="H30" s="518">
        <v>0</v>
      </c>
      <c r="I30" s="523">
        <v>4</v>
      </c>
      <c r="J30" s="518">
        <v>0</v>
      </c>
      <c r="K30" s="873">
        <f t="shared" si="1"/>
        <v>0</v>
      </c>
      <c r="L30" s="518">
        <v>0</v>
      </c>
      <c r="M30" s="874">
        <f t="shared" si="2"/>
        <v>0</v>
      </c>
      <c r="N30" s="518">
        <v>0</v>
      </c>
      <c r="O30" s="874">
        <f t="shared" si="3"/>
        <v>0</v>
      </c>
      <c r="P30" s="602">
        <f t="shared" si="4"/>
        <v>0</v>
      </c>
      <c r="Q30" s="872">
        <v>0</v>
      </c>
      <c r="R30" s="874">
        <f t="shared" si="5"/>
        <v>0</v>
      </c>
      <c r="S30" s="872">
        <v>0</v>
      </c>
      <c r="T30" s="874">
        <f t="shared" si="6"/>
        <v>0</v>
      </c>
      <c r="U30" s="872">
        <v>0</v>
      </c>
      <c r="V30" s="874">
        <f t="shared" si="7"/>
        <v>0</v>
      </c>
      <c r="W30" s="594">
        <f t="shared" si="8"/>
        <v>0</v>
      </c>
      <c r="X30" s="875">
        <v>0</v>
      </c>
      <c r="Y30" s="876">
        <v>0</v>
      </c>
      <c r="Z30" s="2"/>
      <c r="AA30" s="2"/>
      <c r="AB30" s="2"/>
      <c r="AC30" s="28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ht="25.5" customHeight="1" thickBot="1">
      <c r="A31" s="20">
        <v>23</v>
      </c>
      <c r="B31" s="565" t="s">
        <v>473</v>
      </c>
      <c r="C31" s="868">
        <v>1</v>
      </c>
      <c r="D31" s="877">
        <v>0</v>
      </c>
      <c r="E31" s="874">
        <f t="shared" si="0"/>
        <v>0</v>
      </c>
      <c r="F31" s="518">
        <v>5</v>
      </c>
      <c r="G31" s="518">
        <v>0</v>
      </c>
      <c r="H31" s="518">
        <v>0</v>
      </c>
      <c r="I31" s="523">
        <v>5</v>
      </c>
      <c r="J31" s="518">
        <v>0</v>
      </c>
      <c r="K31" s="873">
        <f t="shared" si="1"/>
        <v>0</v>
      </c>
      <c r="L31" s="518">
        <v>0</v>
      </c>
      <c r="M31" s="874">
        <f t="shared" si="2"/>
        <v>0</v>
      </c>
      <c r="N31" s="518">
        <v>0</v>
      </c>
      <c r="O31" s="874">
        <f t="shared" si="3"/>
        <v>0</v>
      </c>
      <c r="P31" s="602">
        <f t="shared" si="4"/>
        <v>0</v>
      </c>
      <c r="Q31" s="872">
        <v>0</v>
      </c>
      <c r="R31" s="874">
        <f t="shared" si="5"/>
        <v>0</v>
      </c>
      <c r="S31" s="872">
        <v>0</v>
      </c>
      <c r="T31" s="874">
        <f t="shared" si="6"/>
        <v>0</v>
      </c>
      <c r="U31" s="872">
        <v>0</v>
      </c>
      <c r="V31" s="874">
        <f t="shared" si="7"/>
        <v>0</v>
      </c>
      <c r="W31" s="594">
        <f t="shared" si="8"/>
        <v>0</v>
      </c>
      <c r="X31" s="875">
        <v>0</v>
      </c>
      <c r="Y31" s="876">
        <v>0</v>
      </c>
      <c r="Z31" s="2"/>
      <c r="AA31" s="2"/>
      <c r="AB31" s="2"/>
      <c r="AC31" s="28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ht="25.5" customHeight="1" thickBot="1">
      <c r="A32" s="20">
        <v>24</v>
      </c>
      <c r="B32" s="565" t="s">
        <v>474</v>
      </c>
      <c r="C32" s="868">
        <v>1</v>
      </c>
      <c r="D32" s="877">
        <v>1</v>
      </c>
      <c r="E32" s="874">
        <f t="shared" si="0"/>
        <v>100</v>
      </c>
      <c r="F32" s="518">
        <v>2</v>
      </c>
      <c r="G32" s="518">
        <v>0</v>
      </c>
      <c r="H32" s="518">
        <v>0</v>
      </c>
      <c r="I32" s="523">
        <f>H32+G32+F32</f>
        <v>2</v>
      </c>
      <c r="J32" s="518">
        <v>2</v>
      </c>
      <c r="K32" s="873">
        <f t="shared" si="1"/>
        <v>100</v>
      </c>
      <c r="L32" s="518">
        <v>0</v>
      </c>
      <c r="M32" s="874">
        <f t="shared" si="2"/>
        <v>0</v>
      </c>
      <c r="N32" s="518">
        <v>0</v>
      </c>
      <c r="O32" s="874">
        <f t="shared" si="3"/>
        <v>0</v>
      </c>
      <c r="P32" s="602">
        <f t="shared" si="4"/>
        <v>2</v>
      </c>
      <c r="Q32" s="872">
        <v>0</v>
      </c>
      <c r="R32" s="874">
        <f t="shared" si="5"/>
        <v>0</v>
      </c>
      <c r="S32" s="872">
        <v>0</v>
      </c>
      <c r="T32" s="874">
        <f t="shared" si="6"/>
        <v>0</v>
      </c>
      <c r="U32" s="872">
        <v>0</v>
      </c>
      <c r="V32" s="874">
        <f t="shared" si="7"/>
        <v>0</v>
      </c>
      <c r="W32" s="594">
        <f t="shared" si="8"/>
        <v>0</v>
      </c>
      <c r="X32" s="875">
        <v>0</v>
      </c>
      <c r="Y32" s="876">
        <v>0</v>
      </c>
      <c r="Z32" s="2"/>
      <c r="AA32" s="2"/>
      <c r="AB32" s="2"/>
      <c r="AC32" s="28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</row>
    <row r="33" spans="1:95" ht="25.5" customHeight="1" thickBot="1">
      <c r="A33" s="20">
        <v>25</v>
      </c>
      <c r="B33" s="565" t="s">
        <v>475</v>
      </c>
      <c r="C33" s="868">
        <v>1</v>
      </c>
      <c r="D33" s="877">
        <v>1</v>
      </c>
      <c r="E33" s="874">
        <f t="shared" si="0"/>
        <v>100</v>
      </c>
      <c r="F33" s="518">
        <v>6</v>
      </c>
      <c r="G33" s="518">
        <v>1</v>
      </c>
      <c r="H33" s="518">
        <v>0</v>
      </c>
      <c r="I33" s="523">
        <f>H33+G33+F33</f>
        <v>7</v>
      </c>
      <c r="J33" s="518">
        <v>6</v>
      </c>
      <c r="K33" s="873">
        <f t="shared" si="1"/>
        <v>100</v>
      </c>
      <c r="L33" s="518">
        <v>1</v>
      </c>
      <c r="M33" s="874">
        <f t="shared" si="2"/>
        <v>100</v>
      </c>
      <c r="N33" s="518">
        <v>0</v>
      </c>
      <c r="O33" s="874">
        <f t="shared" si="3"/>
        <v>0</v>
      </c>
      <c r="P33" s="602">
        <f t="shared" si="4"/>
        <v>7</v>
      </c>
      <c r="Q33" s="872">
        <v>0</v>
      </c>
      <c r="R33" s="874">
        <f t="shared" si="5"/>
        <v>0</v>
      </c>
      <c r="S33" s="872">
        <v>0</v>
      </c>
      <c r="T33" s="874">
        <f t="shared" si="6"/>
        <v>0</v>
      </c>
      <c r="U33" s="872">
        <v>0</v>
      </c>
      <c r="V33" s="874">
        <f t="shared" si="7"/>
        <v>0</v>
      </c>
      <c r="W33" s="594">
        <f t="shared" si="8"/>
        <v>0</v>
      </c>
      <c r="X33" s="875">
        <v>0</v>
      </c>
      <c r="Y33" s="876">
        <v>0</v>
      </c>
      <c r="Z33" s="2"/>
      <c r="AA33" s="2"/>
      <c r="AB33" s="2"/>
      <c r="AC33" s="28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</row>
    <row r="34" spans="1:95" ht="25.5" customHeight="1" thickBot="1">
      <c r="A34" s="20">
        <v>26</v>
      </c>
      <c r="B34" s="579" t="s">
        <v>476</v>
      </c>
      <c r="C34" s="868">
        <v>1</v>
      </c>
      <c r="D34" s="877">
        <v>0</v>
      </c>
      <c r="E34" s="874">
        <f t="shared" si="0"/>
        <v>0</v>
      </c>
      <c r="F34" s="518">
        <v>4</v>
      </c>
      <c r="G34" s="518">
        <v>0</v>
      </c>
      <c r="H34" s="518">
        <v>0</v>
      </c>
      <c r="I34" s="523">
        <v>4</v>
      </c>
      <c r="J34" s="518">
        <v>0</v>
      </c>
      <c r="K34" s="873">
        <f t="shared" si="1"/>
        <v>0</v>
      </c>
      <c r="L34" s="518">
        <v>0</v>
      </c>
      <c r="M34" s="874">
        <f t="shared" si="2"/>
        <v>0</v>
      </c>
      <c r="N34" s="518">
        <v>0</v>
      </c>
      <c r="O34" s="874">
        <f t="shared" si="3"/>
        <v>0</v>
      </c>
      <c r="P34" s="602">
        <f t="shared" si="4"/>
        <v>0</v>
      </c>
      <c r="Q34" s="872">
        <v>0</v>
      </c>
      <c r="R34" s="874">
        <f t="shared" si="5"/>
        <v>0</v>
      </c>
      <c r="S34" s="872">
        <v>0</v>
      </c>
      <c r="T34" s="874">
        <f t="shared" si="6"/>
        <v>0</v>
      </c>
      <c r="U34" s="872">
        <v>0</v>
      </c>
      <c r="V34" s="874">
        <f t="shared" si="7"/>
        <v>0</v>
      </c>
      <c r="W34" s="594">
        <f t="shared" si="8"/>
        <v>0</v>
      </c>
      <c r="X34" s="875">
        <v>0</v>
      </c>
      <c r="Y34" s="876">
        <v>0</v>
      </c>
      <c r="Z34" s="2"/>
      <c r="AA34" s="2"/>
      <c r="AB34" s="2"/>
      <c r="AC34" s="28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</row>
    <row r="35" spans="1:95" ht="25.5" customHeight="1" thickBot="1">
      <c r="A35" s="20">
        <v>27</v>
      </c>
      <c r="B35" s="565" t="s">
        <v>477</v>
      </c>
      <c r="C35" s="868">
        <v>1</v>
      </c>
      <c r="D35" s="877">
        <v>1</v>
      </c>
      <c r="E35" s="874">
        <f t="shared" si="0"/>
        <v>100</v>
      </c>
      <c r="F35" s="518">
        <v>7</v>
      </c>
      <c r="G35" s="518">
        <v>0</v>
      </c>
      <c r="H35" s="518">
        <v>1</v>
      </c>
      <c r="I35" s="523">
        <f>H35+G35+F35</f>
        <v>8</v>
      </c>
      <c r="J35" s="518">
        <v>6</v>
      </c>
      <c r="K35" s="873">
        <f t="shared" si="1"/>
        <v>85.71428571428571</v>
      </c>
      <c r="L35" s="518">
        <v>0</v>
      </c>
      <c r="M35" s="874">
        <f t="shared" si="2"/>
        <v>0</v>
      </c>
      <c r="N35" s="518">
        <v>0</v>
      </c>
      <c r="O35" s="874">
        <f t="shared" si="3"/>
        <v>0</v>
      </c>
      <c r="P35" s="602">
        <f t="shared" si="4"/>
        <v>6</v>
      </c>
      <c r="Q35" s="872">
        <v>0</v>
      </c>
      <c r="R35" s="874">
        <f t="shared" si="5"/>
        <v>0</v>
      </c>
      <c r="S35" s="872">
        <v>0</v>
      </c>
      <c r="T35" s="874">
        <f t="shared" si="6"/>
        <v>0</v>
      </c>
      <c r="U35" s="872">
        <v>0</v>
      </c>
      <c r="V35" s="874">
        <f t="shared" si="7"/>
        <v>0</v>
      </c>
      <c r="W35" s="594">
        <f t="shared" si="8"/>
        <v>0</v>
      </c>
      <c r="X35" s="598">
        <v>0</v>
      </c>
      <c r="Y35" s="895">
        <v>0</v>
      </c>
      <c r="Z35" s="2"/>
      <c r="AA35" s="2"/>
      <c r="AB35" s="2"/>
      <c r="AC35" s="28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1:95" ht="25.5" customHeight="1" thickBot="1">
      <c r="A36" s="20">
        <v>28</v>
      </c>
      <c r="B36" s="565" t="s">
        <v>478</v>
      </c>
      <c r="C36" s="868">
        <v>1</v>
      </c>
      <c r="D36" s="877">
        <v>0</v>
      </c>
      <c r="E36" s="874">
        <f t="shared" si="0"/>
        <v>0</v>
      </c>
      <c r="F36" s="518">
        <v>16</v>
      </c>
      <c r="G36" s="518">
        <v>0</v>
      </c>
      <c r="H36" s="518">
        <v>1</v>
      </c>
      <c r="I36" s="523">
        <v>17</v>
      </c>
      <c r="J36" s="518">
        <v>0</v>
      </c>
      <c r="K36" s="873">
        <f t="shared" si="1"/>
        <v>0</v>
      </c>
      <c r="L36" s="518">
        <v>0</v>
      </c>
      <c r="M36" s="874">
        <f t="shared" si="2"/>
        <v>0</v>
      </c>
      <c r="N36" s="518">
        <v>0</v>
      </c>
      <c r="O36" s="874">
        <f t="shared" si="3"/>
        <v>0</v>
      </c>
      <c r="P36" s="602">
        <f t="shared" si="4"/>
        <v>0</v>
      </c>
      <c r="Q36" s="872">
        <v>0</v>
      </c>
      <c r="R36" s="874">
        <f t="shared" si="5"/>
        <v>0</v>
      </c>
      <c r="S36" s="872">
        <v>0</v>
      </c>
      <c r="T36" s="874">
        <f t="shared" si="6"/>
        <v>0</v>
      </c>
      <c r="U36" s="872">
        <v>0</v>
      </c>
      <c r="V36" s="874">
        <f t="shared" si="7"/>
        <v>0</v>
      </c>
      <c r="W36" s="594">
        <f t="shared" si="8"/>
        <v>0</v>
      </c>
      <c r="X36" s="879">
        <v>0</v>
      </c>
      <c r="Y36" s="880">
        <v>0</v>
      </c>
      <c r="Z36" s="2"/>
      <c r="AA36" s="2"/>
      <c r="AB36" s="2"/>
      <c r="AC36" s="28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1:95" ht="25.5" customHeight="1" thickBot="1">
      <c r="A37" s="20">
        <v>29</v>
      </c>
      <c r="B37" s="565" t="s">
        <v>479</v>
      </c>
      <c r="C37" s="868">
        <v>1</v>
      </c>
      <c r="D37" s="877">
        <v>0</v>
      </c>
      <c r="E37" s="874">
        <f t="shared" si="0"/>
        <v>0</v>
      </c>
      <c r="F37" s="518">
        <v>3</v>
      </c>
      <c r="G37" s="518">
        <v>0</v>
      </c>
      <c r="H37" s="518">
        <v>0</v>
      </c>
      <c r="I37" s="523">
        <v>3</v>
      </c>
      <c r="J37" s="518">
        <v>0</v>
      </c>
      <c r="K37" s="873">
        <f t="shared" si="1"/>
        <v>0</v>
      </c>
      <c r="L37" s="518">
        <v>0</v>
      </c>
      <c r="M37" s="874">
        <f t="shared" si="2"/>
        <v>0</v>
      </c>
      <c r="N37" s="518">
        <v>0</v>
      </c>
      <c r="O37" s="874">
        <f t="shared" si="3"/>
        <v>0</v>
      </c>
      <c r="P37" s="602">
        <f t="shared" si="4"/>
        <v>0</v>
      </c>
      <c r="Q37" s="872">
        <v>0</v>
      </c>
      <c r="R37" s="874">
        <f t="shared" si="5"/>
        <v>0</v>
      </c>
      <c r="S37" s="872">
        <v>0</v>
      </c>
      <c r="T37" s="874">
        <f t="shared" si="6"/>
        <v>0</v>
      </c>
      <c r="U37" s="872">
        <v>0</v>
      </c>
      <c r="V37" s="874">
        <f t="shared" si="7"/>
        <v>0</v>
      </c>
      <c r="W37" s="594">
        <f t="shared" si="8"/>
        <v>0</v>
      </c>
      <c r="X37" s="879">
        <v>0</v>
      </c>
      <c r="Y37" s="880">
        <v>0</v>
      </c>
      <c r="Z37" s="2"/>
      <c r="AA37" s="2"/>
      <c r="AB37" s="2"/>
      <c r="AC37" s="28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1:95" ht="25.5" customHeight="1" thickBot="1">
      <c r="A38" s="20">
        <v>30</v>
      </c>
      <c r="B38" s="565" t="s">
        <v>480</v>
      </c>
      <c r="C38" s="868">
        <v>1</v>
      </c>
      <c r="D38" s="877">
        <v>0</v>
      </c>
      <c r="E38" s="874">
        <f t="shared" si="0"/>
        <v>0</v>
      </c>
      <c r="F38" s="518">
        <v>5</v>
      </c>
      <c r="G38" s="518">
        <v>1</v>
      </c>
      <c r="H38" s="518">
        <v>0</v>
      </c>
      <c r="I38" s="523">
        <v>6</v>
      </c>
      <c r="J38" s="518">
        <v>0</v>
      </c>
      <c r="K38" s="873">
        <f t="shared" si="1"/>
        <v>0</v>
      </c>
      <c r="L38" s="518">
        <v>0</v>
      </c>
      <c r="M38" s="874">
        <f t="shared" si="2"/>
        <v>0</v>
      </c>
      <c r="N38" s="518">
        <v>0</v>
      </c>
      <c r="O38" s="874">
        <f t="shared" si="3"/>
        <v>0</v>
      </c>
      <c r="P38" s="602">
        <f t="shared" si="4"/>
        <v>0</v>
      </c>
      <c r="Q38" s="872">
        <v>0</v>
      </c>
      <c r="R38" s="874">
        <f t="shared" si="5"/>
        <v>0</v>
      </c>
      <c r="S38" s="872">
        <v>0</v>
      </c>
      <c r="T38" s="874">
        <f t="shared" si="6"/>
        <v>0</v>
      </c>
      <c r="U38" s="872">
        <v>0</v>
      </c>
      <c r="V38" s="874">
        <f t="shared" si="7"/>
        <v>0</v>
      </c>
      <c r="W38" s="594">
        <f t="shared" si="8"/>
        <v>0</v>
      </c>
      <c r="X38" s="879">
        <v>0</v>
      </c>
      <c r="Y38" s="880">
        <v>0</v>
      </c>
      <c r="Z38" s="2"/>
      <c r="AA38" s="2"/>
      <c r="AB38" s="2"/>
      <c r="AC38" s="28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1:95" ht="25.5" customHeight="1" thickBot="1">
      <c r="A39" s="20">
        <v>31</v>
      </c>
      <c r="B39" s="565" t="s">
        <v>481</v>
      </c>
      <c r="C39" s="868">
        <v>1</v>
      </c>
      <c r="D39" s="877">
        <v>0</v>
      </c>
      <c r="E39" s="874">
        <f t="shared" si="0"/>
        <v>0</v>
      </c>
      <c r="F39" s="518">
        <v>6</v>
      </c>
      <c r="G39" s="518">
        <v>0</v>
      </c>
      <c r="H39" s="518">
        <v>0</v>
      </c>
      <c r="I39" s="523">
        <v>6</v>
      </c>
      <c r="J39" s="518">
        <v>0</v>
      </c>
      <c r="K39" s="873">
        <f t="shared" si="1"/>
        <v>0</v>
      </c>
      <c r="L39" s="518">
        <v>0</v>
      </c>
      <c r="M39" s="874">
        <f t="shared" si="2"/>
        <v>0</v>
      </c>
      <c r="N39" s="518">
        <v>0</v>
      </c>
      <c r="O39" s="874">
        <f t="shared" si="3"/>
        <v>0</v>
      </c>
      <c r="P39" s="602">
        <f t="shared" si="4"/>
        <v>0</v>
      </c>
      <c r="Q39" s="872">
        <v>0</v>
      </c>
      <c r="R39" s="874">
        <f t="shared" si="5"/>
        <v>0</v>
      </c>
      <c r="S39" s="872">
        <v>0</v>
      </c>
      <c r="T39" s="874">
        <f t="shared" si="6"/>
        <v>0</v>
      </c>
      <c r="U39" s="872">
        <v>0</v>
      </c>
      <c r="V39" s="874">
        <f t="shared" si="7"/>
        <v>0</v>
      </c>
      <c r="W39" s="594">
        <f t="shared" si="8"/>
        <v>0</v>
      </c>
      <c r="X39" s="879">
        <v>0</v>
      </c>
      <c r="Y39" s="880">
        <v>0</v>
      </c>
      <c r="Z39" s="2"/>
      <c r="AA39" s="2"/>
      <c r="AB39" s="2"/>
      <c r="AC39" s="28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1:95" ht="25.5" customHeight="1" thickBot="1">
      <c r="A40" s="20">
        <v>32</v>
      </c>
      <c r="B40" s="565" t="s">
        <v>482</v>
      </c>
      <c r="C40" s="868">
        <v>1</v>
      </c>
      <c r="D40" s="877">
        <v>0</v>
      </c>
      <c r="E40" s="874">
        <f t="shared" si="0"/>
        <v>0</v>
      </c>
      <c r="F40" s="518">
        <v>6</v>
      </c>
      <c r="G40" s="518">
        <v>0</v>
      </c>
      <c r="H40" s="518">
        <v>0</v>
      </c>
      <c r="I40" s="523">
        <v>6</v>
      </c>
      <c r="J40" s="518">
        <v>0</v>
      </c>
      <c r="K40" s="873">
        <f t="shared" si="1"/>
        <v>0</v>
      </c>
      <c r="L40" s="518">
        <v>0</v>
      </c>
      <c r="M40" s="874">
        <f t="shared" si="2"/>
        <v>0</v>
      </c>
      <c r="N40" s="518">
        <v>0</v>
      </c>
      <c r="O40" s="874">
        <f t="shared" si="3"/>
        <v>0</v>
      </c>
      <c r="P40" s="602">
        <f t="shared" si="4"/>
        <v>0</v>
      </c>
      <c r="Q40" s="872">
        <v>0</v>
      </c>
      <c r="R40" s="874">
        <f t="shared" si="5"/>
        <v>0</v>
      </c>
      <c r="S40" s="872">
        <v>0</v>
      </c>
      <c r="T40" s="874">
        <f t="shared" si="6"/>
        <v>0</v>
      </c>
      <c r="U40" s="872">
        <v>0</v>
      </c>
      <c r="V40" s="874">
        <f t="shared" si="7"/>
        <v>0</v>
      </c>
      <c r="W40" s="594">
        <f t="shared" si="8"/>
        <v>0</v>
      </c>
      <c r="X40" s="879">
        <v>0</v>
      </c>
      <c r="Y40" s="880">
        <v>0</v>
      </c>
      <c r="Z40" s="2"/>
      <c r="AA40" s="2"/>
      <c r="AB40" s="2"/>
      <c r="AC40" s="28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1:95" ht="25.5" customHeight="1" thickBot="1">
      <c r="A41" s="20">
        <v>33</v>
      </c>
      <c r="B41" s="565" t="s">
        <v>483</v>
      </c>
      <c r="C41" s="868">
        <v>1</v>
      </c>
      <c r="D41" s="877">
        <v>0</v>
      </c>
      <c r="E41" s="874">
        <f t="shared" si="0"/>
        <v>0</v>
      </c>
      <c r="F41" s="518">
        <v>5</v>
      </c>
      <c r="G41" s="518">
        <v>0</v>
      </c>
      <c r="H41" s="518">
        <v>0</v>
      </c>
      <c r="I41" s="523">
        <v>5</v>
      </c>
      <c r="J41" s="518">
        <v>0</v>
      </c>
      <c r="K41" s="873">
        <f t="shared" si="1"/>
        <v>0</v>
      </c>
      <c r="L41" s="518">
        <v>0</v>
      </c>
      <c r="M41" s="874">
        <f t="shared" si="2"/>
        <v>0</v>
      </c>
      <c r="N41" s="518">
        <v>0</v>
      </c>
      <c r="O41" s="874">
        <f t="shared" si="3"/>
        <v>0</v>
      </c>
      <c r="P41" s="602">
        <f t="shared" si="4"/>
        <v>0</v>
      </c>
      <c r="Q41" s="872">
        <v>0</v>
      </c>
      <c r="R41" s="874">
        <f t="shared" si="5"/>
        <v>0</v>
      </c>
      <c r="S41" s="872">
        <v>0</v>
      </c>
      <c r="T41" s="874">
        <f t="shared" si="6"/>
        <v>0</v>
      </c>
      <c r="U41" s="872">
        <v>0</v>
      </c>
      <c r="V41" s="874">
        <f t="shared" si="7"/>
        <v>0</v>
      </c>
      <c r="W41" s="594">
        <f t="shared" si="8"/>
        <v>0</v>
      </c>
      <c r="X41" s="879">
        <v>0</v>
      </c>
      <c r="Y41" s="880">
        <v>0</v>
      </c>
      <c r="Z41" s="2"/>
      <c r="AA41" s="2"/>
      <c r="AB41" s="2"/>
      <c r="AC41" s="28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1:95" ht="25.5" customHeight="1" thickBot="1">
      <c r="A42" s="20">
        <v>34</v>
      </c>
      <c r="B42" s="565" t="s">
        <v>484</v>
      </c>
      <c r="C42" s="868">
        <v>1</v>
      </c>
      <c r="D42" s="877">
        <v>0</v>
      </c>
      <c r="E42" s="874">
        <f t="shared" si="0"/>
        <v>0</v>
      </c>
      <c r="F42" s="518">
        <v>3</v>
      </c>
      <c r="G42" s="518">
        <v>1</v>
      </c>
      <c r="H42" s="518">
        <v>0</v>
      </c>
      <c r="I42" s="523">
        <v>4</v>
      </c>
      <c r="J42" s="518">
        <v>0</v>
      </c>
      <c r="K42" s="873">
        <f t="shared" si="1"/>
        <v>0</v>
      </c>
      <c r="L42" s="518">
        <v>0</v>
      </c>
      <c r="M42" s="874">
        <f t="shared" si="2"/>
        <v>0</v>
      </c>
      <c r="N42" s="518">
        <v>0</v>
      </c>
      <c r="O42" s="874">
        <f t="shared" si="3"/>
        <v>0</v>
      </c>
      <c r="P42" s="602">
        <f t="shared" si="4"/>
        <v>0</v>
      </c>
      <c r="Q42" s="872">
        <v>0</v>
      </c>
      <c r="R42" s="874">
        <f t="shared" si="5"/>
        <v>0</v>
      </c>
      <c r="S42" s="872">
        <v>0</v>
      </c>
      <c r="T42" s="874">
        <f t="shared" si="6"/>
        <v>0</v>
      </c>
      <c r="U42" s="872">
        <v>0</v>
      </c>
      <c r="V42" s="874">
        <f t="shared" si="7"/>
        <v>0</v>
      </c>
      <c r="W42" s="594">
        <f t="shared" si="8"/>
        <v>0</v>
      </c>
      <c r="X42" s="879">
        <v>0</v>
      </c>
      <c r="Y42" s="880">
        <v>0</v>
      </c>
      <c r="Z42" s="2"/>
      <c r="AA42" s="2"/>
      <c r="AB42" s="2"/>
      <c r="AC42" s="28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1:95" ht="25.5" customHeight="1" thickBot="1">
      <c r="A43" s="20">
        <v>35</v>
      </c>
      <c r="B43" s="565" t="s">
        <v>485</v>
      </c>
      <c r="C43" s="868">
        <v>1</v>
      </c>
      <c r="D43" s="877">
        <v>0</v>
      </c>
      <c r="E43" s="874">
        <f t="shared" si="0"/>
        <v>0</v>
      </c>
      <c r="F43" s="518">
        <v>5</v>
      </c>
      <c r="G43" s="518">
        <v>1</v>
      </c>
      <c r="H43" s="518">
        <v>1</v>
      </c>
      <c r="I43" s="523">
        <v>7</v>
      </c>
      <c r="J43" s="518">
        <v>0</v>
      </c>
      <c r="K43" s="873">
        <f t="shared" si="1"/>
        <v>0</v>
      </c>
      <c r="L43" s="518">
        <v>0</v>
      </c>
      <c r="M43" s="874">
        <f t="shared" si="2"/>
        <v>0</v>
      </c>
      <c r="N43" s="518">
        <v>0</v>
      </c>
      <c r="O43" s="874">
        <f t="shared" si="3"/>
        <v>0</v>
      </c>
      <c r="P43" s="602">
        <f t="shared" si="4"/>
        <v>0</v>
      </c>
      <c r="Q43" s="872">
        <v>0</v>
      </c>
      <c r="R43" s="874">
        <f t="shared" si="5"/>
        <v>0</v>
      </c>
      <c r="S43" s="872">
        <v>0</v>
      </c>
      <c r="T43" s="874">
        <f t="shared" si="6"/>
        <v>0</v>
      </c>
      <c r="U43" s="872">
        <v>0</v>
      </c>
      <c r="V43" s="874">
        <f t="shared" si="7"/>
        <v>0</v>
      </c>
      <c r="W43" s="594">
        <f t="shared" si="8"/>
        <v>0</v>
      </c>
      <c r="X43" s="879">
        <v>0</v>
      </c>
      <c r="Y43" s="880">
        <v>0</v>
      </c>
      <c r="Z43" s="2"/>
      <c r="AA43" s="2"/>
      <c r="AB43" s="2"/>
      <c r="AC43" s="28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1:95" ht="25.5" customHeight="1" thickBot="1">
      <c r="A44" s="20">
        <v>36</v>
      </c>
      <c r="B44" s="565" t="s">
        <v>486</v>
      </c>
      <c r="C44" s="868">
        <v>1</v>
      </c>
      <c r="D44" s="877">
        <v>1</v>
      </c>
      <c r="E44" s="874">
        <f t="shared" si="0"/>
        <v>100</v>
      </c>
      <c r="F44" s="518">
        <v>4</v>
      </c>
      <c r="G44" s="518">
        <v>0</v>
      </c>
      <c r="H44" s="518">
        <v>0</v>
      </c>
      <c r="I44" s="523">
        <f>H44+G44+F44</f>
        <v>4</v>
      </c>
      <c r="J44" s="518">
        <v>4</v>
      </c>
      <c r="K44" s="873">
        <f t="shared" si="1"/>
        <v>100</v>
      </c>
      <c r="L44" s="518">
        <v>0</v>
      </c>
      <c r="M44" s="874">
        <f t="shared" si="2"/>
        <v>0</v>
      </c>
      <c r="N44" s="518">
        <v>0</v>
      </c>
      <c r="O44" s="874">
        <f t="shared" si="3"/>
        <v>0</v>
      </c>
      <c r="P44" s="602">
        <f t="shared" si="4"/>
        <v>4</v>
      </c>
      <c r="Q44" s="872">
        <v>0</v>
      </c>
      <c r="R44" s="874">
        <f t="shared" si="5"/>
        <v>0</v>
      </c>
      <c r="S44" s="872">
        <v>0</v>
      </c>
      <c r="T44" s="874">
        <f t="shared" si="6"/>
        <v>0</v>
      </c>
      <c r="U44" s="872">
        <v>0</v>
      </c>
      <c r="V44" s="874">
        <f t="shared" si="7"/>
        <v>0</v>
      </c>
      <c r="W44" s="594">
        <f t="shared" si="8"/>
        <v>0</v>
      </c>
      <c r="X44" s="879">
        <v>0</v>
      </c>
      <c r="Y44" s="880">
        <v>0</v>
      </c>
      <c r="Z44" s="2"/>
      <c r="AA44" s="2"/>
      <c r="AB44" s="2"/>
      <c r="AC44" s="28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1:95" ht="25.5" customHeight="1" thickBot="1">
      <c r="A45" s="20">
        <v>37</v>
      </c>
      <c r="B45" s="565" t="s">
        <v>487</v>
      </c>
      <c r="C45" s="868">
        <v>1</v>
      </c>
      <c r="D45" s="877">
        <v>1</v>
      </c>
      <c r="E45" s="874">
        <f t="shared" si="0"/>
        <v>100</v>
      </c>
      <c r="F45" s="518">
        <v>1</v>
      </c>
      <c r="G45" s="518">
        <v>0</v>
      </c>
      <c r="H45" s="518">
        <v>0</v>
      </c>
      <c r="I45" s="523">
        <v>1</v>
      </c>
      <c r="J45" s="518">
        <v>1</v>
      </c>
      <c r="K45" s="873">
        <f t="shared" si="1"/>
        <v>100</v>
      </c>
      <c r="L45" s="518">
        <v>0</v>
      </c>
      <c r="M45" s="874">
        <f t="shared" si="2"/>
        <v>0</v>
      </c>
      <c r="N45" s="518">
        <v>0</v>
      </c>
      <c r="O45" s="874">
        <f t="shared" si="3"/>
        <v>0</v>
      </c>
      <c r="P45" s="602">
        <f t="shared" si="4"/>
        <v>1</v>
      </c>
      <c r="Q45" s="872">
        <v>0</v>
      </c>
      <c r="R45" s="874">
        <f t="shared" si="5"/>
        <v>0</v>
      </c>
      <c r="S45" s="872">
        <v>0</v>
      </c>
      <c r="T45" s="874">
        <f t="shared" si="6"/>
        <v>0</v>
      </c>
      <c r="U45" s="872">
        <v>0</v>
      </c>
      <c r="V45" s="874">
        <f t="shared" si="7"/>
        <v>0</v>
      </c>
      <c r="W45" s="594">
        <f t="shared" si="8"/>
        <v>0</v>
      </c>
      <c r="X45" s="879">
        <v>0</v>
      </c>
      <c r="Y45" s="880">
        <v>0</v>
      </c>
      <c r="Z45" s="2"/>
      <c r="AA45" s="2"/>
      <c r="AB45" s="2"/>
      <c r="AC45" s="28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1:95" ht="25.5" customHeight="1" thickBot="1">
      <c r="A46" s="20">
        <v>38</v>
      </c>
      <c r="B46" s="565" t="s">
        <v>488</v>
      </c>
      <c r="C46" s="868">
        <v>1</v>
      </c>
      <c r="D46" s="877">
        <v>0</v>
      </c>
      <c r="E46" s="874">
        <f t="shared" si="0"/>
        <v>0</v>
      </c>
      <c r="F46" s="518">
        <v>6</v>
      </c>
      <c r="G46" s="518">
        <v>0</v>
      </c>
      <c r="H46" s="518">
        <v>0</v>
      </c>
      <c r="I46" s="523">
        <v>6</v>
      </c>
      <c r="J46" s="518">
        <v>0</v>
      </c>
      <c r="K46" s="873">
        <f t="shared" si="1"/>
        <v>0</v>
      </c>
      <c r="L46" s="518">
        <v>0</v>
      </c>
      <c r="M46" s="874">
        <f t="shared" si="2"/>
        <v>0</v>
      </c>
      <c r="N46" s="518">
        <v>0</v>
      </c>
      <c r="O46" s="874">
        <f t="shared" si="3"/>
        <v>0</v>
      </c>
      <c r="P46" s="602">
        <f t="shared" si="4"/>
        <v>0</v>
      </c>
      <c r="Q46" s="872">
        <v>0</v>
      </c>
      <c r="R46" s="874">
        <f t="shared" si="5"/>
        <v>0</v>
      </c>
      <c r="S46" s="872">
        <v>0</v>
      </c>
      <c r="T46" s="874">
        <f t="shared" si="6"/>
        <v>0</v>
      </c>
      <c r="U46" s="872">
        <v>0</v>
      </c>
      <c r="V46" s="874">
        <f t="shared" si="7"/>
        <v>0</v>
      </c>
      <c r="W46" s="594">
        <f t="shared" si="8"/>
        <v>0</v>
      </c>
      <c r="X46" s="879">
        <v>0</v>
      </c>
      <c r="Y46" s="880">
        <v>0</v>
      </c>
      <c r="Z46" s="2"/>
      <c r="AA46" s="2"/>
      <c r="AB46" s="2"/>
      <c r="AC46" s="28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1:95" ht="25.5" customHeight="1" thickBot="1">
      <c r="A47" s="20">
        <v>39</v>
      </c>
      <c r="B47" s="565" t="s">
        <v>489</v>
      </c>
      <c r="C47" s="868">
        <v>1</v>
      </c>
      <c r="D47" s="877">
        <v>0</v>
      </c>
      <c r="E47" s="874">
        <f t="shared" si="0"/>
        <v>0</v>
      </c>
      <c r="F47" s="518">
        <v>3</v>
      </c>
      <c r="G47" s="518">
        <v>0</v>
      </c>
      <c r="H47" s="518">
        <v>0</v>
      </c>
      <c r="I47" s="523">
        <v>3</v>
      </c>
      <c r="J47" s="518">
        <v>0</v>
      </c>
      <c r="K47" s="873">
        <f t="shared" si="1"/>
        <v>0</v>
      </c>
      <c r="L47" s="518">
        <v>0</v>
      </c>
      <c r="M47" s="874">
        <f t="shared" si="2"/>
        <v>0</v>
      </c>
      <c r="N47" s="518">
        <v>0</v>
      </c>
      <c r="O47" s="874">
        <f t="shared" si="3"/>
        <v>0</v>
      </c>
      <c r="P47" s="602">
        <f t="shared" si="4"/>
        <v>0</v>
      </c>
      <c r="Q47" s="872">
        <v>0</v>
      </c>
      <c r="R47" s="874">
        <f t="shared" si="5"/>
        <v>0</v>
      </c>
      <c r="S47" s="872">
        <v>0</v>
      </c>
      <c r="T47" s="874">
        <f t="shared" si="6"/>
        <v>0</v>
      </c>
      <c r="U47" s="872">
        <v>0</v>
      </c>
      <c r="V47" s="874">
        <f t="shared" si="7"/>
        <v>0</v>
      </c>
      <c r="W47" s="594">
        <f t="shared" si="8"/>
        <v>0</v>
      </c>
      <c r="X47" s="879">
        <v>0</v>
      </c>
      <c r="Y47" s="880">
        <v>0</v>
      </c>
      <c r="Z47" s="2"/>
      <c r="AA47" s="2"/>
      <c r="AB47" s="2"/>
      <c r="AC47" s="28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1:95" ht="25.5" customHeight="1" thickBot="1">
      <c r="A48" s="20">
        <v>40</v>
      </c>
      <c r="B48" s="565" t="s">
        <v>490</v>
      </c>
      <c r="C48" s="868">
        <v>1</v>
      </c>
      <c r="D48" s="877">
        <v>0</v>
      </c>
      <c r="E48" s="874">
        <f t="shared" si="0"/>
        <v>0</v>
      </c>
      <c r="F48" s="518">
        <v>8</v>
      </c>
      <c r="G48" s="518">
        <v>0</v>
      </c>
      <c r="H48" s="518">
        <v>0</v>
      </c>
      <c r="I48" s="523">
        <v>8</v>
      </c>
      <c r="J48" s="518">
        <v>0</v>
      </c>
      <c r="K48" s="873">
        <f t="shared" si="1"/>
        <v>0</v>
      </c>
      <c r="L48" s="518">
        <v>0</v>
      </c>
      <c r="M48" s="874">
        <f t="shared" si="2"/>
        <v>0</v>
      </c>
      <c r="N48" s="518">
        <v>0</v>
      </c>
      <c r="O48" s="874">
        <f t="shared" si="3"/>
        <v>0</v>
      </c>
      <c r="P48" s="602">
        <f t="shared" si="4"/>
        <v>0</v>
      </c>
      <c r="Q48" s="872">
        <v>0</v>
      </c>
      <c r="R48" s="874">
        <f t="shared" si="5"/>
        <v>0</v>
      </c>
      <c r="S48" s="872">
        <v>0</v>
      </c>
      <c r="T48" s="874">
        <f t="shared" si="6"/>
        <v>0</v>
      </c>
      <c r="U48" s="872">
        <v>0</v>
      </c>
      <c r="V48" s="874">
        <f t="shared" si="7"/>
        <v>0</v>
      </c>
      <c r="W48" s="594">
        <f t="shared" si="8"/>
        <v>0</v>
      </c>
      <c r="X48" s="879">
        <v>0</v>
      </c>
      <c r="Y48" s="880">
        <v>0</v>
      </c>
      <c r="Z48" s="2"/>
      <c r="AA48" s="2"/>
      <c r="AB48" s="2"/>
      <c r="AC48" s="28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1:95" ht="25.5" customHeight="1" thickBot="1">
      <c r="A49" s="20">
        <v>41</v>
      </c>
      <c r="B49" s="565" t="s">
        <v>491</v>
      </c>
      <c r="C49" s="868">
        <v>1</v>
      </c>
      <c r="D49" s="877">
        <v>0</v>
      </c>
      <c r="E49" s="874">
        <f t="shared" si="0"/>
        <v>0</v>
      </c>
      <c r="F49" s="518">
        <v>6</v>
      </c>
      <c r="G49" s="518">
        <v>0</v>
      </c>
      <c r="H49" s="518">
        <v>0</v>
      </c>
      <c r="I49" s="523">
        <v>6</v>
      </c>
      <c r="J49" s="518">
        <v>0</v>
      </c>
      <c r="K49" s="873">
        <f t="shared" si="1"/>
        <v>0</v>
      </c>
      <c r="L49" s="518">
        <v>0</v>
      </c>
      <c r="M49" s="874">
        <f t="shared" si="2"/>
        <v>0</v>
      </c>
      <c r="N49" s="518">
        <v>0</v>
      </c>
      <c r="O49" s="874">
        <f t="shared" si="3"/>
        <v>0</v>
      </c>
      <c r="P49" s="602">
        <f t="shared" si="4"/>
        <v>0</v>
      </c>
      <c r="Q49" s="872">
        <v>0</v>
      </c>
      <c r="R49" s="874">
        <f t="shared" si="5"/>
        <v>0</v>
      </c>
      <c r="S49" s="872">
        <v>0</v>
      </c>
      <c r="T49" s="874">
        <f t="shared" si="6"/>
        <v>0</v>
      </c>
      <c r="U49" s="872">
        <v>0</v>
      </c>
      <c r="V49" s="874">
        <f t="shared" si="7"/>
        <v>0</v>
      </c>
      <c r="W49" s="594">
        <f t="shared" si="8"/>
        <v>0</v>
      </c>
      <c r="X49" s="879">
        <v>0</v>
      </c>
      <c r="Y49" s="880">
        <v>0</v>
      </c>
      <c r="Z49" s="2"/>
      <c r="AA49" s="2"/>
      <c r="AB49" s="2"/>
      <c r="AC49" s="28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1:95" ht="25.5" customHeight="1" thickBot="1">
      <c r="A50" s="20">
        <v>42</v>
      </c>
      <c r="B50" s="565" t="s">
        <v>492</v>
      </c>
      <c r="C50" s="868">
        <v>1</v>
      </c>
      <c r="D50" s="877">
        <v>0</v>
      </c>
      <c r="E50" s="874">
        <f t="shared" si="0"/>
        <v>0</v>
      </c>
      <c r="F50" s="518">
        <v>6</v>
      </c>
      <c r="G50" s="518">
        <v>0</v>
      </c>
      <c r="H50" s="518">
        <v>1</v>
      </c>
      <c r="I50" s="523">
        <v>7</v>
      </c>
      <c r="J50" s="518">
        <v>0</v>
      </c>
      <c r="K50" s="873">
        <f t="shared" si="1"/>
        <v>0</v>
      </c>
      <c r="L50" s="518">
        <v>0</v>
      </c>
      <c r="M50" s="874">
        <f t="shared" si="2"/>
        <v>0</v>
      </c>
      <c r="N50" s="518">
        <v>0</v>
      </c>
      <c r="O50" s="874">
        <f t="shared" si="3"/>
        <v>0</v>
      </c>
      <c r="P50" s="602">
        <f t="shared" si="4"/>
        <v>0</v>
      </c>
      <c r="Q50" s="872">
        <v>0</v>
      </c>
      <c r="R50" s="874">
        <f t="shared" si="5"/>
        <v>0</v>
      </c>
      <c r="S50" s="872">
        <v>0</v>
      </c>
      <c r="T50" s="874">
        <f t="shared" si="6"/>
        <v>0</v>
      </c>
      <c r="U50" s="872">
        <v>0</v>
      </c>
      <c r="V50" s="874">
        <f t="shared" si="7"/>
        <v>0</v>
      </c>
      <c r="W50" s="594">
        <f t="shared" si="8"/>
        <v>0</v>
      </c>
      <c r="X50" s="879">
        <v>0</v>
      </c>
      <c r="Y50" s="880">
        <v>0</v>
      </c>
      <c r="Z50" s="2"/>
      <c r="AA50" s="2"/>
      <c r="AB50" s="2"/>
      <c r="AC50" s="28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1:95" ht="32.25" customHeight="1" thickBot="1">
      <c r="A51" s="20">
        <v>43</v>
      </c>
      <c r="B51" s="565" t="s">
        <v>493</v>
      </c>
      <c r="C51" s="868">
        <v>1</v>
      </c>
      <c r="D51" s="877">
        <v>0</v>
      </c>
      <c r="E51" s="874">
        <f t="shared" si="0"/>
        <v>0</v>
      </c>
      <c r="F51" s="518">
        <v>2</v>
      </c>
      <c r="G51" s="518">
        <v>0</v>
      </c>
      <c r="H51" s="518">
        <v>0</v>
      </c>
      <c r="I51" s="523">
        <v>2</v>
      </c>
      <c r="J51" s="518">
        <v>0</v>
      </c>
      <c r="K51" s="873">
        <f t="shared" si="1"/>
        <v>0</v>
      </c>
      <c r="L51" s="518">
        <v>0</v>
      </c>
      <c r="M51" s="874">
        <f t="shared" si="2"/>
        <v>0</v>
      </c>
      <c r="N51" s="518">
        <v>0</v>
      </c>
      <c r="O51" s="874">
        <f t="shared" si="3"/>
        <v>0</v>
      </c>
      <c r="P51" s="602">
        <f t="shared" si="4"/>
        <v>0</v>
      </c>
      <c r="Q51" s="872">
        <v>0</v>
      </c>
      <c r="R51" s="874">
        <f t="shared" si="5"/>
        <v>0</v>
      </c>
      <c r="S51" s="872">
        <v>0</v>
      </c>
      <c r="T51" s="874">
        <f t="shared" si="6"/>
        <v>0</v>
      </c>
      <c r="U51" s="872">
        <v>0</v>
      </c>
      <c r="V51" s="874">
        <f t="shared" si="7"/>
        <v>0</v>
      </c>
      <c r="W51" s="594">
        <f t="shared" si="8"/>
        <v>0</v>
      </c>
      <c r="X51" s="879">
        <v>0</v>
      </c>
      <c r="Y51" s="880">
        <v>0</v>
      </c>
      <c r="Z51" s="2"/>
      <c r="AA51" s="2"/>
      <c r="AB51" s="2"/>
      <c r="AC51" s="28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1:95" ht="25.5" customHeight="1" thickBot="1">
      <c r="A52" s="20">
        <v>44</v>
      </c>
      <c r="B52" s="565" t="s">
        <v>494</v>
      </c>
      <c r="C52" s="868">
        <v>1</v>
      </c>
      <c r="D52" s="877">
        <v>1</v>
      </c>
      <c r="E52" s="874">
        <f t="shared" si="0"/>
        <v>100</v>
      </c>
      <c r="F52" s="518">
        <v>5</v>
      </c>
      <c r="G52" s="518">
        <v>0</v>
      </c>
      <c r="H52" s="518">
        <v>0</v>
      </c>
      <c r="I52" s="523">
        <f>H52+G52+F52</f>
        <v>5</v>
      </c>
      <c r="J52" s="518">
        <v>1</v>
      </c>
      <c r="K52" s="873">
        <f t="shared" si="1"/>
        <v>20</v>
      </c>
      <c r="L52" s="518">
        <v>0</v>
      </c>
      <c r="M52" s="874">
        <f t="shared" si="2"/>
        <v>0</v>
      </c>
      <c r="N52" s="518">
        <v>0</v>
      </c>
      <c r="O52" s="874">
        <f t="shared" si="3"/>
        <v>0</v>
      </c>
      <c r="P52" s="602">
        <f t="shared" si="4"/>
        <v>1</v>
      </c>
      <c r="Q52" s="872">
        <v>0</v>
      </c>
      <c r="R52" s="874">
        <f t="shared" si="5"/>
        <v>0</v>
      </c>
      <c r="S52" s="872">
        <v>0</v>
      </c>
      <c r="T52" s="874">
        <f t="shared" si="6"/>
        <v>0</v>
      </c>
      <c r="U52" s="872">
        <v>0</v>
      </c>
      <c r="V52" s="874">
        <f t="shared" si="7"/>
        <v>0</v>
      </c>
      <c r="W52" s="594">
        <f t="shared" si="8"/>
        <v>0</v>
      </c>
      <c r="X52" s="879">
        <v>0</v>
      </c>
      <c r="Y52" s="880">
        <v>0</v>
      </c>
      <c r="Z52" s="2"/>
      <c r="AA52" s="2"/>
      <c r="AB52" s="2"/>
      <c r="AC52" s="28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1:95" ht="25.5" customHeight="1" thickBot="1">
      <c r="A53" s="20">
        <v>45</v>
      </c>
      <c r="B53" s="565" t="s">
        <v>495</v>
      </c>
      <c r="C53" s="868">
        <v>1</v>
      </c>
      <c r="D53" s="877">
        <v>0</v>
      </c>
      <c r="E53" s="874">
        <f t="shared" si="0"/>
        <v>0</v>
      </c>
      <c r="F53" s="518">
        <v>6</v>
      </c>
      <c r="G53" s="518">
        <v>1</v>
      </c>
      <c r="H53" s="518">
        <v>0</v>
      </c>
      <c r="I53" s="523">
        <v>7</v>
      </c>
      <c r="J53" s="518">
        <v>0</v>
      </c>
      <c r="K53" s="873">
        <f t="shared" si="1"/>
        <v>0</v>
      </c>
      <c r="L53" s="518">
        <v>0</v>
      </c>
      <c r="M53" s="874">
        <f t="shared" si="2"/>
        <v>0</v>
      </c>
      <c r="N53" s="518">
        <v>0</v>
      </c>
      <c r="O53" s="874">
        <f t="shared" si="3"/>
        <v>0</v>
      </c>
      <c r="P53" s="602">
        <f t="shared" si="4"/>
        <v>0</v>
      </c>
      <c r="Q53" s="872">
        <v>0</v>
      </c>
      <c r="R53" s="874">
        <f t="shared" si="5"/>
        <v>0</v>
      </c>
      <c r="S53" s="872">
        <v>0</v>
      </c>
      <c r="T53" s="874">
        <f t="shared" si="6"/>
        <v>0</v>
      </c>
      <c r="U53" s="872">
        <v>0</v>
      </c>
      <c r="V53" s="874">
        <f t="shared" si="7"/>
        <v>0</v>
      </c>
      <c r="W53" s="594">
        <f t="shared" si="8"/>
        <v>0</v>
      </c>
      <c r="X53" s="879">
        <v>0</v>
      </c>
      <c r="Y53" s="880">
        <v>0</v>
      </c>
      <c r="Z53" s="2"/>
      <c r="AA53" s="2"/>
      <c r="AB53" s="2"/>
      <c r="AC53" s="28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1:95" ht="25.5" customHeight="1" thickBot="1">
      <c r="A54" s="20">
        <v>46</v>
      </c>
      <c r="B54" s="565" t="s">
        <v>496</v>
      </c>
      <c r="C54" s="868">
        <v>1</v>
      </c>
      <c r="D54" s="877">
        <v>0</v>
      </c>
      <c r="E54" s="874">
        <f t="shared" si="0"/>
        <v>0</v>
      </c>
      <c r="F54" s="518">
        <v>2</v>
      </c>
      <c r="G54" s="518">
        <v>0</v>
      </c>
      <c r="H54" s="518">
        <v>0</v>
      </c>
      <c r="I54" s="523">
        <v>2</v>
      </c>
      <c r="J54" s="518">
        <v>0</v>
      </c>
      <c r="K54" s="873">
        <f t="shared" si="1"/>
        <v>0</v>
      </c>
      <c r="L54" s="518">
        <v>0</v>
      </c>
      <c r="M54" s="874">
        <f t="shared" si="2"/>
        <v>0</v>
      </c>
      <c r="N54" s="518">
        <v>0</v>
      </c>
      <c r="O54" s="874">
        <f t="shared" si="3"/>
        <v>0</v>
      </c>
      <c r="P54" s="602">
        <f t="shared" si="4"/>
        <v>0</v>
      </c>
      <c r="Q54" s="872">
        <v>0</v>
      </c>
      <c r="R54" s="874">
        <f t="shared" si="5"/>
        <v>0</v>
      </c>
      <c r="S54" s="872">
        <v>0</v>
      </c>
      <c r="T54" s="874">
        <f t="shared" si="6"/>
        <v>0</v>
      </c>
      <c r="U54" s="872">
        <v>0</v>
      </c>
      <c r="V54" s="874">
        <f t="shared" si="7"/>
        <v>0</v>
      </c>
      <c r="W54" s="594">
        <f t="shared" si="8"/>
        <v>0</v>
      </c>
      <c r="X54" s="879">
        <v>0</v>
      </c>
      <c r="Y54" s="880">
        <v>0</v>
      </c>
      <c r="Z54" s="2"/>
      <c r="AA54" s="2"/>
      <c r="AB54" s="2"/>
      <c r="AC54" s="28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1:95" ht="25.5" customHeight="1" thickBot="1">
      <c r="A55" s="20">
        <v>47</v>
      </c>
      <c r="B55" s="565" t="s">
        <v>497</v>
      </c>
      <c r="C55" s="868">
        <v>1</v>
      </c>
      <c r="D55" s="877">
        <v>0</v>
      </c>
      <c r="E55" s="874">
        <f t="shared" si="0"/>
        <v>0</v>
      </c>
      <c r="F55" s="518">
        <v>1</v>
      </c>
      <c r="G55" s="518">
        <v>0</v>
      </c>
      <c r="H55" s="518">
        <v>0</v>
      </c>
      <c r="I55" s="523">
        <v>1</v>
      </c>
      <c r="J55" s="518">
        <v>0</v>
      </c>
      <c r="K55" s="873">
        <f t="shared" si="1"/>
        <v>0</v>
      </c>
      <c r="L55" s="518">
        <v>0</v>
      </c>
      <c r="M55" s="874">
        <f t="shared" si="2"/>
        <v>0</v>
      </c>
      <c r="N55" s="518">
        <v>0</v>
      </c>
      <c r="O55" s="874">
        <f t="shared" si="3"/>
        <v>0</v>
      </c>
      <c r="P55" s="602">
        <f t="shared" si="4"/>
        <v>0</v>
      </c>
      <c r="Q55" s="872">
        <v>0</v>
      </c>
      <c r="R55" s="874">
        <f t="shared" si="5"/>
        <v>0</v>
      </c>
      <c r="S55" s="872">
        <v>0</v>
      </c>
      <c r="T55" s="874">
        <f t="shared" si="6"/>
        <v>0</v>
      </c>
      <c r="U55" s="872">
        <v>0</v>
      </c>
      <c r="V55" s="874">
        <f t="shared" si="7"/>
        <v>0</v>
      </c>
      <c r="W55" s="594">
        <f t="shared" si="8"/>
        <v>0</v>
      </c>
      <c r="X55" s="879">
        <v>0</v>
      </c>
      <c r="Y55" s="880">
        <v>0</v>
      </c>
      <c r="Z55" s="2"/>
      <c r="AA55" s="2"/>
      <c r="AB55" s="2"/>
      <c r="AC55" s="28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1:95" ht="25.5" customHeight="1" thickBot="1">
      <c r="A56" s="20">
        <v>48</v>
      </c>
      <c r="B56" s="565" t="s">
        <v>498</v>
      </c>
      <c r="C56" s="868">
        <v>1</v>
      </c>
      <c r="D56" s="877">
        <v>0</v>
      </c>
      <c r="E56" s="874">
        <f t="shared" si="0"/>
        <v>0</v>
      </c>
      <c r="F56" s="518">
        <v>9</v>
      </c>
      <c r="G56" s="518">
        <v>0</v>
      </c>
      <c r="H56" s="518">
        <v>0</v>
      </c>
      <c r="I56" s="523">
        <v>9</v>
      </c>
      <c r="J56" s="518">
        <v>0</v>
      </c>
      <c r="K56" s="873">
        <f t="shared" si="1"/>
        <v>0</v>
      </c>
      <c r="L56" s="518">
        <v>0</v>
      </c>
      <c r="M56" s="874">
        <f t="shared" si="2"/>
        <v>0</v>
      </c>
      <c r="N56" s="518">
        <v>0</v>
      </c>
      <c r="O56" s="874">
        <f t="shared" si="3"/>
        <v>0</v>
      </c>
      <c r="P56" s="602">
        <f t="shared" si="4"/>
        <v>0</v>
      </c>
      <c r="Q56" s="872">
        <v>0</v>
      </c>
      <c r="R56" s="874">
        <f t="shared" si="5"/>
        <v>0</v>
      </c>
      <c r="S56" s="872">
        <v>0</v>
      </c>
      <c r="T56" s="874">
        <f t="shared" si="6"/>
        <v>0</v>
      </c>
      <c r="U56" s="872">
        <v>0</v>
      </c>
      <c r="V56" s="874">
        <f t="shared" si="7"/>
        <v>0</v>
      </c>
      <c r="W56" s="594">
        <f t="shared" si="8"/>
        <v>0</v>
      </c>
      <c r="X56" s="879">
        <v>0</v>
      </c>
      <c r="Y56" s="880">
        <v>0</v>
      </c>
      <c r="Z56" s="2"/>
      <c r="AA56" s="2"/>
      <c r="AB56" s="2"/>
      <c r="AC56" s="28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1:95" ht="25.5" customHeight="1" thickBot="1">
      <c r="A57" s="20">
        <v>49</v>
      </c>
      <c r="B57" s="565" t="s">
        <v>499</v>
      </c>
      <c r="C57" s="868">
        <v>1</v>
      </c>
      <c r="D57" s="877">
        <v>0</v>
      </c>
      <c r="E57" s="874">
        <f t="shared" si="0"/>
        <v>0</v>
      </c>
      <c r="F57" s="518">
        <v>5</v>
      </c>
      <c r="G57" s="518">
        <v>0</v>
      </c>
      <c r="H57" s="518">
        <v>0</v>
      </c>
      <c r="I57" s="523">
        <v>5</v>
      </c>
      <c r="J57" s="518">
        <v>0</v>
      </c>
      <c r="K57" s="873">
        <f t="shared" si="1"/>
        <v>0</v>
      </c>
      <c r="L57" s="518">
        <v>0</v>
      </c>
      <c r="M57" s="874">
        <f t="shared" si="2"/>
        <v>0</v>
      </c>
      <c r="N57" s="518">
        <v>0</v>
      </c>
      <c r="O57" s="874">
        <f t="shared" si="3"/>
        <v>0</v>
      </c>
      <c r="P57" s="602">
        <f t="shared" si="4"/>
        <v>0</v>
      </c>
      <c r="Q57" s="872">
        <v>0</v>
      </c>
      <c r="R57" s="874">
        <f t="shared" si="5"/>
        <v>0</v>
      </c>
      <c r="S57" s="872">
        <v>0</v>
      </c>
      <c r="T57" s="874">
        <f t="shared" si="6"/>
        <v>0</v>
      </c>
      <c r="U57" s="872">
        <v>0</v>
      </c>
      <c r="V57" s="874">
        <f t="shared" si="7"/>
        <v>0</v>
      </c>
      <c r="W57" s="594">
        <f t="shared" si="8"/>
        <v>0</v>
      </c>
      <c r="X57" s="879">
        <v>0</v>
      </c>
      <c r="Y57" s="880">
        <v>0</v>
      </c>
      <c r="Z57" s="2"/>
      <c r="AA57" s="2"/>
      <c r="AB57" s="2"/>
      <c r="AC57" s="28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1:95" ht="25.5" customHeight="1" thickBot="1">
      <c r="A58" s="20">
        <v>50</v>
      </c>
      <c r="B58" s="565" t="s">
        <v>500</v>
      </c>
      <c r="C58" s="868">
        <v>1</v>
      </c>
      <c r="D58" s="877">
        <v>0</v>
      </c>
      <c r="E58" s="874">
        <f t="shared" si="0"/>
        <v>0</v>
      </c>
      <c r="F58" s="518">
        <v>4</v>
      </c>
      <c r="G58" s="518">
        <v>1</v>
      </c>
      <c r="H58" s="518">
        <v>0</v>
      </c>
      <c r="I58" s="523">
        <v>4</v>
      </c>
      <c r="J58" s="518">
        <v>0</v>
      </c>
      <c r="K58" s="873">
        <f t="shared" si="1"/>
        <v>0</v>
      </c>
      <c r="L58" s="518">
        <v>0</v>
      </c>
      <c r="M58" s="874">
        <f t="shared" si="2"/>
        <v>0</v>
      </c>
      <c r="N58" s="518">
        <v>0</v>
      </c>
      <c r="O58" s="874">
        <f t="shared" si="3"/>
        <v>0</v>
      </c>
      <c r="P58" s="602">
        <f t="shared" si="4"/>
        <v>0</v>
      </c>
      <c r="Q58" s="872">
        <v>0</v>
      </c>
      <c r="R58" s="874">
        <f t="shared" si="5"/>
        <v>0</v>
      </c>
      <c r="S58" s="872">
        <v>0</v>
      </c>
      <c r="T58" s="874">
        <f t="shared" si="6"/>
        <v>0</v>
      </c>
      <c r="U58" s="872">
        <v>0</v>
      </c>
      <c r="V58" s="874">
        <f t="shared" si="7"/>
        <v>0</v>
      </c>
      <c r="W58" s="594">
        <f t="shared" si="8"/>
        <v>0</v>
      </c>
      <c r="X58" s="879">
        <v>0</v>
      </c>
      <c r="Y58" s="880">
        <v>0</v>
      </c>
      <c r="Z58" s="2"/>
      <c r="AA58" s="2"/>
      <c r="AB58" s="2"/>
      <c r="AC58" s="28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1:95" ht="25.5" customHeight="1" thickBot="1">
      <c r="A59" s="20">
        <v>51</v>
      </c>
      <c r="B59" s="565" t="s">
        <v>501</v>
      </c>
      <c r="C59" s="868">
        <v>1</v>
      </c>
      <c r="D59" s="877">
        <v>0</v>
      </c>
      <c r="E59" s="874">
        <f t="shared" si="0"/>
        <v>0</v>
      </c>
      <c r="F59" s="518">
        <v>14</v>
      </c>
      <c r="G59" s="518">
        <v>1</v>
      </c>
      <c r="H59" s="518">
        <v>1</v>
      </c>
      <c r="I59" s="523">
        <v>16</v>
      </c>
      <c r="J59" s="518">
        <v>0</v>
      </c>
      <c r="K59" s="873">
        <f t="shared" si="1"/>
        <v>0</v>
      </c>
      <c r="L59" s="518">
        <v>0</v>
      </c>
      <c r="M59" s="874">
        <f t="shared" si="2"/>
        <v>0</v>
      </c>
      <c r="N59" s="518">
        <v>0</v>
      </c>
      <c r="O59" s="874">
        <f t="shared" si="3"/>
        <v>0</v>
      </c>
      <c r="P59" s="602">
        <f t="shared" si="4"/>
        <v>0</v>
      </c>
      <c r="Q59" s="872">
        <v>0</v>
      </c>
      <c r="R59" s="874">
        <f t="shared" si="5"/>
        <v>0</v>
      </c>
      <c r="S59" s="872">
        <v>0</v>
      </c>
      <c r="T59" s="874">
        <f t="shared" si="6"/>
        <v>0</v>
      </c>
      <c r="U59" s="872">
        <v>0</v>
      </c>
      <c r="V59" s="874">
        <f t="shared" si="7"/>
        <v>0</v>
      </c>
      <c r="W59" s="594">
        <f t="shared" si="8"/>
        <v>0</v>
      </c>
      <c r="X59" s="879">
        <v>0</v>
      </c>
      <c r="Y59" s="880">
        <v>0</v>
      </c>
      <c r="Z59" s="2"/>
      <c r="AA59" s="2"/>
      <c r="AB59" s="2"/>
      <c r="AC59" s="28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1:95" ht="25.5" customHeight="1" thickBot="1">
      <c r="A60" s="20">
        <v>52</v>
      </c>
      <c r="B60" s="565" t="s">
        <v>502</v>
      </c>
      <c r="C60" s="868">
        <v>1</v>
      </c>
      <c r="D60" s="877">
        <v>1</v>
      </c>
      <c r="E60" s="874">
        <f t="shared" si="0"/>
        <v>100</v>
      </c>
      <c r="F60" s="518">
        <v>2</v>
      </c>
      <c r="G60" s="518">
        <v>0</v>
      </c>
      <c r="H60" s="518">
        <v>0</v>
      </c>
      <c r="I60" s="523">
        <f>H60+G60+F60</f>
        <v>2</v>
      </c>
      <c r="J60" s="518">
        <v>2</v>
      </c>
      <c r="K60" s="873">
        <f t="shared" si="1"/>
        <v>100</v>
      </c>
      <c r="L60" s="518">
        <v>0</v>
      </c>
      <c r="M60" s="874">
        <f t="shared" si="2"/>
        <v>0</v>
      </c>
      <c r="N60" s="518">
        <v>0</v>
      </c>
      <c r="O60" s="874">
        <f t="shared" si="3"/>
        <v>0</v>
      </c>
      <c r="P60" s="602">
        <f t="shared" si="4"/>
        <v>2</v>
      </c>
      <c r="Q60" s="872">
        <v>0</v>
      </c>
      <c r="R60" s="874">
        <f t="shared" si="5"/>
        <v>0</v>
      </c>
      <c r="S60" s="872">
        <v>0</v>
      </c>
      <c r="T60" s="874">
        <f t="shared" si="6"/>
        <v>0</v>
      </c>
      <c r="U60" s="872">
        <v>0</v>
      </c>
      <c r="V60" s="874">
        <f t="shared" si="7"/>
        <v>0</v>
      </c>
      <c r="W60" s="594">
        <f t="shared" si="8"/>
        <v>0</v>
      </c>
      <c r="X60" s="879">
        <v>0</v>
      </c>
      <c r="Y60" s="880">
        <v>0</v>
      </c>
      <c r="Z60" s="2"/>
      <c r="AA60" s="2"/>
      <c r="AB60" s="2"/>
      <c r="AC60" s="28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1:95" ht="25.5" customHeight="1" thickBot="1">
      <c r="A61" s="20">
        <v>53</v>
      </c>
      <c r="B61" s="565" t="s">
        <v>503</v>
      </c>
      <c r="C61" s="868">
        <v>1</v>
      </c>
      <c r="D61" s="877">
        <v>0</v>
      </c>
      <c r="E61" s="874">
        <f t="shared" si="0"/>
        <v>0</v>
      </c>
      <c r="F61" s="518">
        <v>16</v>
      </c>
      <c r="G61" s="518">
        <v>0</v>
      </c>
      <c r="H61" s="518">
        <v>2</v>
      </c>
      <c r="I61" s="523">
        <v>18</v>
      </c>
      <c r="J61" s="518">
        <v>0</v>
      </c>
      <c r="K61" s="873">
        <f t="shared" si="1"/>
        <v>0</v>
      </c>
      <c r="L61" s="518">
        <v>0</v>
      </c>
      <c r="M61" s="874">
        <f t="shared" si="2"/>
        <v>0</v>
      </c>
      <c r="N61" s="518">
        <v>0</v>
      </c>
      <c r="O61" s="874">
        <f t="shared" si="3"/>
        <v>0</v>
      </c>
      <c r="P61" s="602">
        <f t="shared" si="4"/>
        <v>0</v>
      </c>
      <c r="Q61" s="872">
        <v>0</v>
      </c>
      <c r="R61" s="874">
        <f t="shared" si="5"/>
        <v>0</v>
      </c>
      <c r="S61" s="872">
        <v>0</v>
      </c>
      <c r="T61" s="874">
        <f t="shared" si="6"/>
        <v>0</v>
      </c>
      <c r="U61" s="872">
        <v>0</v>
      </c>
      <c r="V61" s="874">
        <f t="shared" si="7"/>
        <v>0</v>
      </c>
      <c r="W61" s="594">
        <f t="shared" si="8"/>
        <v>0</v>
      </c>
      <c r="X61" s="879">
        <v>0</v>
      </c>
      <c r="Y61" s="880">
        <v>0</v>
      </c>
      <c r="Z61" s="2"/>
      <c r="AA61" s="2"/>
      <c r="AB61" s="2"/>
      <c r="AC61" s="28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1:95" ht="25.5" customHeight="1" thickBot="1">
      <c r="A62" s="20">
        <v>54</v>
      </c>
      <c r="B62" s="565" t="s">
        <v>504</v>
      </c>
      <c r="C62" s="868">
        <v>1</v>
      </c>
      <c r="D62" s="877">
        <v>0</v>
      </c>
      <c r="E62" s="874">
        <f t="shared" si="0"/>
        <v>0</v>
      </c>
      <c r="F62" s="518">
        <v>3</v>
      </c>
      <c r="G62" s="518">
        <v>1</v>
      </c>
      <c r="H62" s="518">
        <v>0</v>
      </c>
      <c r="I62" s="523">
        <v>4</v>
      </c>
      <c r="J62" s="518">
        <v>0</v>
      </c>
      <c r="K62" s="873">
        <f t="shared" si="1"/>
        <v>0</v>
      </c>
      <c r="L62" s="518">
        <v>0</v>
      </c>
      <c r="M62" s="874">
        <f t="shared" si="2"/>
        <v>0</v>
      </c>
      <c r="N62" s="518">
        <v>0</v>
      </c>
      <c r="O62" s="874">
        <f t="shared" si="3"/>
        <v>0</v>
      </c>
      <c r="P62" s="602">
        <f t="shared" si="4"/>
        <v>0</v>
      </c>
      <c r="Q62" s="872">
        <v>0</v>
      </c>
      <c r="R62" s="874">
        <f t="shared" si="5"/>
        <v>0</v>
      </c>
      <c r="S62" s="872">
        <v>0</v>
      </c>
      <c r="T62" s="874">
        <f t="shared" si="6"/>
        <v>0</v>
      </c>
      <c r="U62" s="872">
        <v>0</v>
      </c>
      <c r="V62" s="874">
        <f t="shared" si="7"/>
        <v>0</v>
      </c>
      <c r="W62" s="594">
        <f t="shared" si="8"/>
        <v>0</v>
      </c>
      <c r="X62" s="879">
        <v>0</v>
      </c>
      <c r="Y62" s="880">
        <v>0</v>
      </c>
      <c r="Z62" s="2"/>
      <c r="AA62" s="2"/>
      <c r="AB62" s="2"/>
      <c r="AC62" s="28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1:95" ht="25.5" customHeight="1" thickBot="1">
      <c r="A63" s="20">
        <v>55</v>
      </c>
      <c r="B63" s="565" t="s">
        <v>505</v>
      </c>
      <c r="C63" s="868">
        <v>1</v>
      </c>
      <c r="D63" s="877">
        <v>0</v>
      </c>
      <c r="E63" s="874">
        <f t="shared" si="0"/>
        <v>0</v>
      </c>
      <c r="F63" s="518">
        <v>7</v>
      </c>
      <c r="G63" s="518">
        <v>1</v>
      </c>
      <c r="H63" s="518">
        <v>0</v>
      </c>
      <c r="I63" s="523">
        <v>8</v>
      </c>
      <c r="J63" s="518">
        <v>0</v>
      </c>
      <c r="K63" s="873">
        <f t="shared" si="1"/>
        <v>0</v>
      </c>
      <c r="L63" s="518">
        <v>0</v>
      </c>
      <c r="M63" s="874">
        <f t="shared" si="2"/>
        <v>0</v>
      </c>
      <c r="N63" s="518">
        <v>0</v>
      </c>
      <c r="O63" s="874">
        <f t="shared" si="3"/>
        <v>0</v>
      </c>
      <c r="P63" s="602">
        <f t="shared" si="4"/>
        <v>0</v>
      </c>
      <c r="Q63" s="872">
        <v>0</v>
      </c>
      <c r="R63" s="874">
        <f t="shared" si="5"/>
        <v>0</v>
      </c>
      <c r="S63" s="872">
        <v>0</v>
      </c>
      <c r="T63" s="874">
        <f t="shared" si="6"/>
        <v>0</v>
      </c>
      <c r="U63" s="872">
        <v>0</v>
      </c>
      <c r="V63" s="874">
        <f t="shared" si="7"/>
        <v>0</v>
      </c>
      <c r="W63" s="594">
        <f t="shared" si="8"/>
        <v>0</v>
      </c>
      <c r="X63" s="879">
        <v>0</v>
      </c>
      <c r="Y63" s="880">
        <v>0</v>
      </c>
      <c r="Z63" s="2"/>
      <c r="AA63" s="2"/>
      <c r="AB63" s="2"/>
      <c r="AC63" s="28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1:95" ht="25.5" customHeight="1" thickBot="1">
      <c r="A64" s="20">
        <v>56</v>
      </c>
      <c r="B64" s="565" t="s">
        <v>457</v>
      </c>
      <c r="C64" s="868">
        <v>1</v>
      </c>
      <c r="D64" s="877">
        <v>0</v>
      </c>
      <c r="E64" s="874">
        <f t="shared" si="0"/>
        <v>0</v>
      </c>
      <c r="F64" s="518">
        <v>5</v>
      </c>
      <c r="G64" s="518">
        <v>0</v>
      </c>
      <c r="H64" s="518">
        <v>0</v>
      </c>
      <c r="I64" s="523">
        <v>5</v>
      </c>
      <c r="J64" s="518">
        <v>0</v>
      </c>
      <c r="K64" s="873">
        <f t="shared" si="1"/>
        <v>0</v>
      </c>
      <c r="L64" s="518">
        <v>0</v>
      </c>
      <c r="M64" s="874">
        <f t="shared" si="2"/>
        <v>0</v>
      </c>
      <c r="N64" s="518">
        <v>0</v>
      </c>
      <c r="O64" s="874">
        <f t="shared" si="3"/>
        <v>0</v>
      </c>
      <c r="P64" s="602">
        <f t="shared" si="4"/>
        <v>0</v>
      </c>
      <c r="Q64" s="872">
        <v>0</v>
      </c>
      <c r="R64" s="874">
        <f t="shared" si="5"/>
        <v>0</v>
      </c>
      <c r="S64" s="872">
        <v>0</v>
      </c>
      <c r="T64" s="874">
        <f t="shared" si="6"/>
        <v>0</v>
      </c>
      <c r="U64" s="872">
        <v>0</v>
      </c>
      <c r="V64" s="874">
        <f t="shared" si="7"/>
        <v>0</v>
      </c>
      <c r="W64" s="594">
        <f t="shared" si="8"/>
        <v>0</v>
      </c>
      <c r="X64" s="879">
        <v>0</v>
      </c>
      <c r="Y64" s="880">
        <v>0</v>
      </c>
      <c r="Z64" s="2"/>
      <c r="AA64" s="2"/>
      <c r="AB64" s="2"/>
      <c r="AC64" s="28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1:95" ht="25.5" customHeight="1" thickBot="1">
      <c r="A65" s="20">
        <v>57</v>
      </c>
      <c r="B65" s="565" t="s">
        <v>506</v>
      </c>
      <c r="C65" s="868">
        <v>1</v>
      </c>
      <c r="D65" s="877">
        <v>0</v>
      </c>
      <c r="E65" s="874">
        <f t="shared" si="0"/>
        <v>0</v>
      </c>
      <c r="F65" s="518">
        <v>11</v>
      </c>
      <c r="G65" s="518">
        <v>2</v>
      </c>
      <c r="H65" s="518">
        <v>5</v>
      </c>
      <c r="I65" s="523">
        <f>H65+G65+F65</f>
        <v>18</v>
      </c>
      <c r="J65" s="518">
        <v>0</v>
      </c>
      <c r="K65" s="873">
        <f t="shared" si="1"/>
        <v>0</v>
      </c>
      <c r="L65" s="518">
        <v>0</v>
      </c>
      <c r="M65" s="874">
        <f t="shared" si="2"/>
        <v>0</v>
      </c>
      <c r="N65" s="518">
        <v>0</v>
      </c>
      <c r="O65" s="874">
        <f t="shared" si="3"/>
        <v>0</v>
      </c>
      <c r="P65" s="602">
        <f t="shared" si="4"/>
        <v>0</v>
      </c>
      <c r="Q65" s="872">
        <v>0</v>
      </c>
      <c r="R65" s="874">
        <f t="shared" si="5"/>
        <v>0</v>
      </c>
      <c r="S65" s="872">
        <v>0</v>
      </c>
      <c r="T65" s="874">
        <f t="shared" si="6"/>
        <v>0</v>
      </c>
      <c r="U65" s="872">
        <v>0</v>
      </c>
      <c r="V65" s="874">
        <f t="shared" si="7"/>
        <v>0</v>
      </c>
      <c r="W65" s="594">
        <f t="shared" si="8"/>
        <v>0</v>
      </c>
      <c r="X65" s="879">
        <v>0</v>
      </c>
      <c r="Y65" s="880">
        <v>0</v>
      </c>
      <c r="Z65" s="2"/>
      <c r="AA65" s="2"/>
      <c r="AB65" s="2"/>
      <c r="AC65" s="28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1:95" ht="25.5" customHeight="1" thickBot="1">
      <c r="A66" s="20">
        <v>58</v>
      </c>
      <c r="B66" s="565" t="s">
        <v>507</v>
      </c>
      <c r="C66" s="868">
        <v>1</v>
      </c>
      <c r="D66" s="877">
        <v>0</v>
      </c>
      <c r="E66" s="874">
        <f t="shared" si="0"/>
        <v>0</v>
      </c>
      <c r="F66" s="518">
        <v>12</v>
      </c>
      <c r="G66" s="518">
        <v>1</v>
      </c>
      <c r="H66" s="518">
        <v>1</v>
      </c>
      <c r="I66" s="523">
        <v>14</v>
      </c>
      <c r="J66" s="518">
        <v>0</v>
      </c>
      <c r="K66" s="873">
        <f t="shared" si="1"/>
        <v>0</v>
      </c>
      <c r="L66" s="518">
        <v>0</v>
      </c>
      <c r="M66" s="874">
        <f t="shared" si="2"/>
        <v>0</v>
      </c>
      <c r="N66" s="518">
        <v>0</v>
      </c>
      <c r="O66" s="874">
        <f t="shared" si="3"/>
        <v>0</v>
      </c>
      <c r="P66" s="602">
        <f t="shared" si="4"/>
        <v>0</v>
      </c>
      <c r="Q66" s="872">
        <v>0</v>
      </c>
      <c r="R66" s="874">
        <f t="shared" si="5"/>
        <v>0</v>
      </c>
      <c r="S66" s="872">
        <v>0</v>
      </c>
      <c r="T66" s="874">
        <f t="shared" si="6"/>
        <v>0</v>
      </c>
      <c r="U66" s="872">
        <v>0</v>
      </c>
      <c r="V66" s="874">
        <f t="shared" si="7"/>
        <v>0</v>
      </c>
      <c r="W66" s="594">
        <f t="shared" si="8"/>
        <v>0</v>
      </c>
      <c r="X66" s="879">
        <v>0</v>
      </c>
      <c r="Y66" s="880">
        <v>0</v>
      </c>
      <c r="Z66" s="2"/>
      <c r="AA66" s="2"/>
      <c r="AB66" s="2"/>
      <c r="AC66" s="28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1:95" ht="25.5" customHeight="1" thickBot="1">
      <c r="A67" s="20">
        <v>59</v>
      </c>
      <c r="B67" s="565" t="s">
        <v>508</v>
      </c>
      <c r="C67" s="868">
        <v>1</v>
      </c>
      <c r="D67" s="877">
        <v>0</v>
      </c>
      <c r="E67" s="874">
        <f t="shared" si="0"/>
        <v>0</v>
      </c>
      <c r="F67" s="518">
        <v>8</v>
      </c>
      <c r="G67" s="518">
        <v>0</v>
      </c>
      <c r="H67" s="518">
        <v>0</v>
      </c>
      <c r="I67" s="523">
        <v>8</v>
      </c>
      <c r="J67" s="518">
        <v>0</v>
      </c>
      <c r="K67" s="873">
        <f t="shared" si="1"/>
        <v>0</v>
      </c>
      <c r="L67" s="518">
        <v>0</v>
      </c>
      <c r="M67" s="874">
        <f t="shared" si="2"/>
        <v>0</v>
      </c>
      <c r="N67" s="518">
        <v>0</v>
      </c>
      <c r="O67" s="874">
        <f t="shared" si="3"/>
        <v>0</v>
      </c>
      <c r="P67" s="602">
        <f t="shared" si="4"/>
        <v>0</v>
      </c>
      <c r="Q67" s="872">
        <v>0</v>
      </c>
      <c r="R67" s="874">
        <f t="shared" si="5"/>
        <v>0</v>
      </c>
      <c r="S67" s="872">
        <v>0</v>
      </c>
      <c r="T67" s="874">
        <f t="shared" si="6"/>
        <v>0</v>
      </c>
      <c r="U67" s="872">
        <v>0</v>
      </c>
      <c r="V67" s="874">
        <f t="shared" si="7"/>
        <v>0</v>
      </c>
      <c r="W67" s="594">
        <f t="shared" si="8"/>
        <v>0</v>
      </c>
      <c r="X67" s="879">
        <v>0</v>
      </c>
      <c r="Y67" s="880">
        <v>0</v>
      </c>
      <c r="Z67" s="2"/>
      <c r="AA67" s="2"/>
      <c r="AB67" s="2"/>
      <c r="AC67" s="28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1:95" ht="25.5" customHeight="1" thickBot="1">
      <c r="A68" s="20">
        <v>60</v>
      </c>
      <c r="B68" s="565" t="s">
        <v>509</v>
      </c>
      <c r="C68" s="868">
        <v>1</v>
      </c>
      <c r="D68" s="877">
        <v>0</v>
      </c>
      <c r="E68" s="874">
        <f t="shared" si="0"/>
        <v>0</v>
      </c>
      <c r="F68" s="871">
        <v>6</v>
      </c>
      <c r="G68" s="470">
        <v>0</v>
      </c>
      <c r="H68" s="470">
        <v>0</v>
      </c>
      <c r="I68" s="470">
        <v>6</v>
      </c>
      <c r="J68" s="518">
        <v>0</v>
      </c>
      <c r="K68" s="873">
        <f t="shared" si="1"/>
        <v>0</v>
      </c>
      <c r="L68" s="518">
        <v>0</v>
      </c>
      <c r="M68" s="874">
        <f t="shared" si="2"/>
        <v>0</v>
      </c>
      <c r="N68" s="518">
        <v>0</v>
      </c>
      <c r="O68" s="874">
        <f t="shared" si="3"/>
        <v>0</v>
      </c>
      <c r="P68" s="602">
        <f t="shared" si="4"/>
        <v>0</v>
      </c>
      <c r="Q68" s="872">
        <v>0</v>
      </c>
      <c r="R68" s="874">
        <f t="shared" si="5"/>
        <v>0</v>
      </c>
      <c r="S68" s="872">
        <v>0</v>
      </c>
      <c r="T68" s="874">
        <f t="shared" si="6"/>
        <v>0</v>
      </c>
      <c r="U68" s="872">
        <v>0</v>
      </c>
      <c r="V68" s="874">
        <f t="shared" si="7"/>
        <v>0</v>
      </c>
      <c r="W68" s="594">
        <f t="shared" si="8"/>
        <v>0</v>
      </c>
      <c r="X68" s="879">
        <v>0</v>
      </c>
      <c r="Y68" s="880">
        <v>0</v>
      </c>
      <c r="Z68" s="2"/>
      <c r="AA68" s="2"/>
      <c r="AB68" s="2"/>
      <c r="AC68" s="28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1:95" ht="25.5" customHeight="1" thickBot="1">
      <c r="A69" s="20">
        <v>61</v>
      </c>
      <c r="B69" s="579" t="s">
        <v>510</v>
      </c>
      <c r="C69" s="868">
        <v>1</v>
      </c>
      <c r="D69" s="877">
        <v>0</v>
      </c>
      <c r="E69" s="874">
        <f t="shared" si="0"/>
        <v>0</v>
      </c>
      <c r="F69" s="518">
        <v>9</v>
      </c>
      <c r="G69" s="518">
        <v>0</v>
      </c>
      <c r="H69" s="518">
        <v>2</v>
      </c>
      <c r="I69" s="523">
        <v>11</v>
      </c>
      <c r="J69" s="518">
        <v>0</v>
      </c>
      <c r="K69" s="873">
        <f t="shared" si="1"/>
        <v>0</v>
      </c>
      <c r="L69" s="518">
        <v>0</v>
      </c>
      <c r="M69" s="874">
        <f t="shared" si="2"/>
        <v>0</v>
      </c>
      <c r="N69" s="518">
        <v>0</v>
      </c>
      <c r="O69" s="874">
        <f t="shared" si="3"/>
        <v>0</v>
      </c>
      <c r="P69" s="602">
        <f t="shared" si="4"/>
        <v>0</v>
      </c>
      <c r="Q69" s="872">
        <v>0</v>
      </c>
      <c r="R69" s="874">
        <f t="shared" si="5"/>
        <v>0</v>
      </c>
      <c r="S69" s="872">
        <v>0</v>
      </c>
      <c r="T69" s="874">
        <f t="shared" si="6"/>
        <v>0</v>
      </c>
      <c r="U69" s="872">
        <v>0</v>
      </c>
      <c r="V69" s="874">
        <f t="shared" si="7"/>
        <v>0</v>
      </c>
      <c r="W69" s="594">
        <f t="shared" si="8"/>
        <v>0</v>
      </c>
      <c r="X69" s="879">
        <v>0</v>
      </c>
      <c r="Y69" s="880">
        <v>0</v>
      </c>
      <c r="Z69" s="2"/>
      <c r="AA69" s="2"/>
      <c r="AB69" s="2"/>
      <c r="AC69" s="28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1:95" ht="25.5" customHeight="1" thickBot="1">
      <c r="A70" s="20">
        <v>62</v>
      </c>
      <c r="B70" s="579" t="s">
        <v>511</v>
      </c>
      <c r="C70" s="881">
        <v>1</v>
      </c>
      <c r="D70" s="877">
        <v>1</v>
      </c>
      <c r="E70" s="874">
        <f t="shared" si="0"/>
        <v>100</v>
      </c>
      <c r="F70" s="518">
        <v>4</v>
      </c>
      <c r="G70" s="518">
        <v>0</v>
      </c>
      <c r="H70" s="518">
        <v>0</v>
      </c>
      <c r="I70" s="523">
        <f>H70+G70+F70</f>
        <v>4</v>
      </c>
      <c r="J70" s="518">
        <v>4</v>
      </c>
      <c r="K70" s="873">
        <f t="shared" si="1"/>
        <v>100</v>
      </c>
      <c r="L70" s="518">
        <v>0</v>
      </c>
      <c r="M70" s="874">
        <f t="shared" si="2"/>
        <v>0</v>
      </c>
      <c r="N70" s="518">
        <v>0</v>
      </c>
      <c r="O70" s="874">
        <f t="shared" si="3"/>
        <v>0</v>
      </c>
      <c r="P70" s="602">
        <f t="shared" si="4"/>
        <v>4</v>
      </c>
      <c r="Q70" s="872">
        <v>0</v>
      </c>
      <c r="R70" s="874">
        <f t="shared" si="5"/>
        <v>0</v>
      </c>
      <c r="S70" s="872">
        <v>0</v>
      </c>
      <c r="T70" s="874">
        <f t="shared" si="6"/>
        <v>0</v>
      </c>
      <c r="U70" s="872">
        <v>0</v>
      </c>
      <c r="V70" s="874">
        <f t="shared" si="7"/>
        <v>0</v>
      </c>
      <c r="W70" s="594">
        <f t="shared" si="8"/>
        <v>0</v>
      </c>
      <c r="X70" s="879">
        <v>0</v>
      </c>
      <c r="Y70" s="880">
        <v>0</v>
      </c>
      <c r="Z70" s="2"/>
      <c r="AA70" s="2"/>
      <c r="AB70" s="2"/>
      <c r="AC70" s="28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1:95" ht="25.5" customHeight="1" thickBot="1">
      <c r="A71" s="20">
        <v>63</v>
      </c>
      <c r="B71" s="565" t="s">
        <v>512</v>
      </c>
      <c r="C71" s="868">
        <v>1</v>
      </c>
      <c r="D71" s="877">
        <v>0</v>
      </c>
      <c r="E71" s="874">
        <f t="shared" si="0"/>
        <v>0</v>
      </c>
      <c r="F71" s="518">
        <v>3</v>
      </c>
      <c r="G71" s="518">
        <v>1</v>
      </c>
      <c r="H71" s="518">
        <v>0</v>
      </c>
      <c r="I71" s="523">
        <v>4</v>
      </c>
      <c r="J71" s="518">
        <v>0</v>
      </c>
      <c r="K71" s="873">
        <f t="shared" si="1"/>
        <v>0</v>
      </c>
      <c r="L71" s="518">
        <v>0</v>
      </c>
      <c r="M71" s="874">
        <f t="shared" si="2"/>
        <v>0</v>
      </c>
      <c r="N71" s="518">
        <v>0</v>
      </c>
      <c r="O71" s="874">
        <f t="shared" si="3"/>
        <v>0</v>
      </c>
      <c r="P71" s="602">
        <f t="shared" si="4"/>
        <v>0</v>
      </c>
      <c r="Q71" s="872">
        <v>0</v>
      </c>
      <c r="R71" s="874">
        <f t="shared" si="5"/>
        <v>0</v>
      </c>
      <c r="S71" s="872">
        <v>0</v>
      </c>
      <c r="T71" s="874">
        <f t="shared" si="6"/>
        <v>0</v>
      </c>
      <c r="U71" s="872">
        <v>0</v>
      </c>
      <c r="V71" s="874">
        <f t="shared" si="7"/>
        <v>0</v>
      </c>
      <c r="W71" s="594">
        <f t="shared" si="8"/>
        <v>0</v>
      </c>
      <c r="X71" s="879">
        <v>0</v>
      </c>
      <c r="Y71" s="880">
        <v>0</v>
      </c>
      <c r="Z71" s="2"/>
      <c r="AA71" s="2"/>
      <c r="AB71" s="2"/>
      <c r="AC71" s="28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1:95" ht="25.5" customHeight="1" thickBot="1">
      <c r="A72" s="20">
        <v>64</v>
      </c>
      <c r="B72" s="565" t="s">
        <v>513</v>
      </c>
      <c r="C72" s="868">
        <v>1</v>
      </c>
      <c r="D72" s="877">
        <v>0</v>
      </c>
      <c r="E72" s="874">
        <f t="shared" si="0"/>
        <v>0</v>
      </c>
      <c r="F72" s="518">
        <v>5</v>
      </c>
      <c r="G72" s="518">
        <v>0</v>
      </c>
      <c r="H72" s="518">
        <v>0</v>
      </c>
      <c r="I72" s="523">
        <v>5</v>
      </c>
      <c r="J72" s="518">
        <v>0</v>
      </c>
      <c r="K72" s="873">
        <f t="shared" si="1"/>
        <v>0</v>
      </c>
      <c r="L72" s="518">
        <v>0</v>
      </c>
      <c r="M72" s="874">
        <f t="shared" si="2"/>
        <v>0</v>
      </c>
      <c r="N72" s="518">
        <v>0</v>
      </c>
      <c r="O72" s="874">
        <f t="shared" si="3"/>
        <v>0</v>
      </c>
      <c r="P72" s="602">
        <f t="shared" si="4"/>
        <v>0</v>
      </c>
      <c r="Q72" s="872">
        <v>0</v>
      </c>
      <c r="R72" s="874">
        <f t="shared" si="5"/>
        <v>0</v>
      </c>
      <c r="S72" s="872">
        <v>0</v>
      </c>
      <c r="T72" s="874">
        <f t="shared" si="6"/>
        <v>0</v>
      </c>
      <c r="U72" s="872">
        <v>0</v>
      </c>
      <c r="V72" s="874">
        <f t="shared" si="7"/>
        <v>0</v>
      </c>
      <c r="W72" s="594">
        <f t="shared" si="8"/>
        <v>0</v>
      </c>
      <c r="X72" s="879">
        <v>0</v>
      </c>
      <c r="Y72" s="880">
        <v>0</v>
      </c>
      <c r="Z72" s="2"/>
      <c r="AA72" s="2"/>
      <c r="AB72" s="2"/>
      <c r="AC72" s="28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1:95" ht="25.5" customHeight="1" thickBot="1">
      <c r="A73" s="20">
        <v>65</v>
      </c>
      <c r="B73" s="565" t="s">
        <v>514</v>
      </c>
      <c r="C73" s="868">
        <v>1</v>
      </c>
      <c r="D73" s="877">
        <v>0</v>
      </c>
      <c r="E73" s="874">
        <f t="shared" si="0"/>
        <v>0</v>
      </c>
      <c r="F73" s="518">
        <v>7</v>
      </c>
      <c r="G73" s="518">
        <v>0</v>
      </c>
      <c r="H73" s="518">
        <v>0</v>
      </c>
      <c r="I73" s="523">
        <v>7</v>
      </c>
      <c r="J73" s="518">
        <v>0</v>
      </c>
      <c r="K73" s="873">
        <f t="shared" si="1"/>
        <v>0</v>
      </c>
      <c r="L73" s="518">
        <v>0</v>
      </c>
      <c r="M73" s="874">
        <f t="shared" si="2"/>
        <v>0</v>
      </c>
      <c r="N73" s="518">
        <v>0</v>
      </c>
      <c r="O73" s="874">
        <f t="shared" si="3"/>
        <v>0</v>
      </c>
      <c r="P73" s="602">
        <f t="shared" si="4"/>
        <v>0</v>
      </c>
      <c r="Q73" s="872">
        <v>0</v>
      </c>
      <c r="R73" s="874">
        <f t="shared" si="5"/>
        <v>0</v>
      </c>
      <c r="S73" s="872">
        <v>0</v>
      </c>
      <c r="T73" s="874">
        <f t="shared" si="6"/>
        <v>0</v>
      </c>
      <c r="U73" s="872">
        <v>0</v>
      </c>
      <c r="V73" s="874">
        <f t="shared" si="7"/>
        <v>0</v>
      </c>
      <c r="W73" s="594">
        <f t="shared" si="8"/>
        <v>0</v>
      </c>
      <c r="X73" s="879">
        <v>0</v>
      </c>
      <c r="Y73" s="880">
        <v>0</v>
      </c>
      <c r="Z73" s="2"/>
      <c r="AA73" s="2"/>
      <c r="AB73" s="2"/>
      <c r="AC73" s="28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1:95" ht="25.5" customHeight="1" thickBot="1">
      <c r="A74" s="20">
        <v>66</v>
      </c>
      <c r="B74" s="565" t="s">
        <v>515</v>
      </c>
      <c r="C74" s="868">
        <v>1</v>
      </c>
      <c r="D74" s="877">
        <v>1</v>
      </c>
      <c r="E74" s="874">
        <f aca="true" t="shared" si="9" ref="E74:E104">IF((D74=0),,D74/C74*100)</f>
        <v>100</v>
      </c>
      <c r="F74" s="518">
        <v>6</v>
      </c>
      <c r="G74" s="518">
        <v>2</v>
      </c>
      <c r="H74" s="518">
        <v>0</v>
      </c>
      <c r="I74" s="523">
        <f>H74+G74+F74</f>
        <v>8</v>
      </c>
      <c r="J74" s="518">
        <v>4</v>
      </c>
      <c r="K74" s="873">
        <f aca="true" t="shared" si="10" ref="K74:K104">IF((F74=0),,J74/F74*100)</f>
        <v>66.66666666666666</v>
      </c>
      <c r="L74" s="518">
        <v>1</v>
      </c>
      <c r="M74" s="874">
        <f aca="true" t="shared" si="11" ref="M74:M104">IF((G74=0),,L74/G74*100)</f>
        <v>50</v>
      </c>
      <c r="N74" s="518">
        <v>0</v>
      </c>
      <c r="O74" s="874">
        <f aca="true" t="shared" si="12" ref="O74:O104">IF((H74=0),,N74/H74*100)</f>
        <v>0</v>
      </c>
      <c r="P74" s="602">
        <f aca="true" t="shared" si="13" ref="P74:P104">N74+L74+J74</f>
        <v>5</v>
      </c>
      <c r="Q74" s="872">
        <v>0</v>
      </c>
      <c r="R74" s="874">
        <f aca="true" t="shared" si="14" ref="R74:R104">IF((J74=0),,Q74/J74*100)</f>
        <v>0</v>
      </c>
      <c r="S74" s="872">
        <v>0</v>
      </c>
      <c r="T74" s="874">
        <f aca="true" t="shared" si="15" ref="T74:T104">IF((L74=0),,S74/L74*100)</f>
        <v>0</v>
      </c>
      <c r="U74" s="872">
        <v>0</v>
      </c>
      <c r="V74" s="874">
        <f aca="true" t="shared" si="16" ref="V74:V104">IF((N74=0),,U74/N74*100)</f>
        <v>0</v>
      </c>
      <c r="W74" s="594">
        <f aca="true" t="shared" si="17" ref="W74:W104">Q74+S74+U74</f>
        <v>0</v>
      </c>
      <c r="X74" s="879">
        <v>0</v>
      </c>
      <c r="Y74" s="880">
        <v>0</v>
      </c>
      <c r="Z74" s="2"/>
      <c r="AA74" s="2"/>
      <c r="AB74" s="2"/>
      <c r="AC74" s="28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1:95" ht="25.5" customHeight="1" thickBot="1">
      <c r="A75" s="20">
        <v>67</v>
      </c>
      <c r="B75" s="565" t="s">
        <v>516</v>
      </c>
      <c r="C75" s="868">
        <v>1</v>
      </c>
      <c r="D75" s="877">
        <v>0</v>
      </c>
      <c r="E75" s="874">
        <f t="shared" si="9"/>
        <v>0</v>
      </c>
      <c r="F75" s="518">
        <v>8</v>
      </c>
      <c r="G75" s="518">
        <v>0</v>
      </c>
      <c r="H75" s="518">
        <v>0</v>
      </c>
      <c r="I75" s="523">
        <f>H75+G75+F75</f>
        <v>8</v>
      </c>
      <c r="J75" s="518">
        <v>8</v>
      </c>
      <c r="K75" s="873">
        <f t="shared" si="10"/>
        <v>100</v>
      </c>
      <c r="L75" s="518">
        <v>0</v>
      </c>
      <c r="M75" s="874">
        <f t="shared" si="11"/>
        <v>0</v>
      </c>
      <c r="N75" s="518">
        <v>0</v>
      </c>
      <c r="O75" s="874">
        <f t="shared" si="12"/>
        <v>0</v>
      </c>
      <c r="P75" s="602">
        <f t="shared" si="13"/>
        <v>8</v>
      </c>
      <c r="Q75" s="872">
        <v>0</v>
      </c>
      <c r="R75" s="874">
        <f t="shared" si="14"/>
        <v>0</v>
      </c>
      <c r="S75" s="872">
        <v>0</v>
      </c>
      <c r="T75" s="874">
        <f t="shared" si="15"/>
        <v>0</v>
      </c>
      <c r="U75" s="872">
        <v>0</v>
      </c>
      <c r="V75" s="874">
        <f t="shared" si="16"/>
        <v>0</v>
      </c>
      <c r="W75" s="594">
        <f t="shared" si="17"/>
        <v>0</v>
      </c>
      <c r="X75" s="879">
        <v>0</v>
      </c>
      <c r="Y75" s="880">
        <v>0</v>
      </c>
      <c r="Z75" s="2"/>
      <c r="AA75" s="2"/>
      <c r="AB75" s="2"/>
      <c r="AC75" s="28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1:95" ht="25.5" customHeight="1" thickBot="1">
      <c r="A76" s="20">
        <v>68</v>
      </c>
      <c r="B76" s="565" t="s">
        <v>433</v>
      </c>
      <c r="C76" s="868">
        <v>1</v>
      </c>
      <c r="D76" s="877">
        <v>0</v>
      </c>
      <c r="E76" s="874">
        <f t="shared" si="9"/>
        <v>0</v>
      </c>
      <c r="F76" s="518">
        <v>7</v>
      </c>
      <c r="G76" s="518">
        <v>0</v>
      </c>
      <c r="H76" s="518">
        <v>0</v>
      </c>
      <c r="I76" s="523">
        <f>H76+G76+F76</f>
        <v>7</v>
      </c>
      <c r="J76" s="518">
        <v>7</v>
      </c>
      <c r="K76" s="873">
        <f t="shared" si="10"/>
        <v>100</v>
      </c>
      <c r="L76" s="518">
        <v>0</v>
      </c>
      <c r="M76" s="874">
        <f t="shared" si="11"/>
        <v>0</v>
      </c>
      <c r="N76" s="518">
        <v>0</v>
      </c>
      <c r="O76" s="874">
        <f t="shared" si="12"/>
        <v>0</v>
      </c>
      <c r="P76" s="602">
        <f t="shared" si="13"/>
        <v>7</v>
      </c>
      <c r="Q76" s="872">
        <v>0</v>
      </c>
      <c r="R76" s="874">
        <f t="shared" si="14"/>
        <v>0</v>
      </c>
      <c r="S76" s="872">
        <v>0</v>
      </c>
      <c r="T76" s="874">
        <f t="shared" si="15"/>
        <v>0</v>
      </c>
      <c r="U76" s="872">
        <v>0</v>
      </c>
      <c r="V76" s="874">
        <f t="shared" si="16"/>
        <v>0</v>
      </c>
      <c r="W76" s="594">
        <f t="shared" si="17"/>
        <v>0</v>
      </c>
      <c r="X76" s="879">
        <v>0</v>
      </c>
      <c r="Y76" s="880">
        <v>0</v>
      </c>
      <c r="Z76" s="2"/>
      <c r="AA76" s="2"/>
      <c r="AB76" s="2"/>
      <c r="AC76" s="28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1:95" ht="25.5" customHeight="1" thickBot="1">
      <c r="A77" s="20">
        <v>69</v>
      </c>
      <c r="B77" s="565" t="s">
        <v>517</v>
      </c>
      <c r="C77" s="868">
        <v>1</v>
      </c>
      <c r="D77" s="877">
        <v>0</v>
      </c>
      <c r="E77" s="874">
        <f t="shared" si="9"/>
        <v>0</v>
      </c>
      <c r="F77" s="518">
        <v>28</v>
      </c>
      <c r="G77" s="518">
        <v>2</v>
      </c>
      <c r="H77" s="518">
        <v>3</v>
      </c>
      <c r="I77" s="523">
        <f>H77+G77+F77</f>
        <v>33</v>
      </c>
      <c r="J77" s="518">
        <v>0</v>
      </c>
      <c r="K77" s="873">
        <f t="shared" si="10"/>
        <v>0</v>
      </c>
      <c r="L77" s="518">
        <v>0</v>
      </c>
      <c r="M77" s="874">
        <f t="shared" si="11"/>
        <v>0</v>
      </c>
      <c r="N77" s="518">
        <v>0</v>
      </c>
      <c r="O77" s="874">
        <f t="shared" si="12"/>
        <v>0</v>
      </c>
      <c r="P77" s="602">
        <f t="shared" si="13"/>
        <v>0</v>
      </c>
      <c r="Q77" s="872">
        <v>0</v>
      </c>
      <c r="R77" s="874">
        <f t="shared" si="14"/>
        <v>0</v>
      </c>
      <c r="S77" s="872">
        <v>0</v>
      </c>
      <c r="T77" s="874">
        <f t="shared" si="15"/>
        <v>0</v>
      </c>
      <c r="U77" s="872">
        <v>0</v>
      </c>
      <c r="V77" s="874">
        <f t="shared" si="16"/>
        <v>0</v>
      </c>
      <c r="W77" s="594">
        <f t="shared" si="17"/>
        <v>0</v>
      </c>
      <c r="X77" s="879">
        <v>0</v>
      </c>
      <c r="Y77" s="880">
        <v>0</v>
      </c>
      <c r="Z77" s="2"/>
      <c r="AA77" s="2"/>
      <c r="AB77" s="2"/>
      <c r="AC77" s="28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1:95" ht="25.5" customHeight="1" thickBot="1">
      <c r="A78" s="20">
        <v>70</v>
      </c>
      <c r="B78" s="565" t="s">
        <v>518</v>
      </c>
      <c r="C78" s="868">
        <v>1</v>
      </c>
      <c r="D78" s="877">
        <v>0</v>
      </c>
      <c r="E78" s="874">
        <f t="shared" si="9"/>
        <v>0</v>
      </c>
      <c r="F78" s="871">
        <v>2</v>
      </c>
      <c r="G78" s="470">
        <v>1</v>
      </c>
      <c r="H78" s="470">
        <v>0</v>
      </c>
      <c r="I78" s="470">
        <v>3</v>
      </c>
      <c r="J78" s="518">
        <v>0</v>
      </c>
      <c r="K78" s="873">
        <f t="shared" si="10"/>
        <v>0</v>
      </c>
      <c r="L78" s="518">
        <v>0</v>
      </c>
      <c r="M78" s="874">
        <f t="shared" si="11"/>
        <v>0</v>
      </c>
      <c r="N78" s="518">
        <v>0</v>
      </c>
      <c r="O78" s="874">
        <f t="shared" si="12"/>
        <v>0</v>
      </c>
      <c r="P78" s="602">
        <f t="shared" si="13"/>
        <v>0</v>
      </c>
      <c r="Q78" s="872">
        <v>0</v>
      </c>
      <c r="R78" s="874">
        <f t="shared" si="14"/>
        <v>0</v>
      </c>
      <c r="S78" s="872">
        <v>0</v>
      </c>
      <c r="T78" s="874">
        <f t="shared" si="15"/>
        <v>0</v>
      </c>
      <c r="U78" s="872">
        <v>0</v>
      </c>
      <c r="V78" s="874">
        <f t="shared" si="16"/>
        <v>0</v>
      </c>
      <c r="W78" s="594">
        <f t="shared" si="17"/>
        <v>0</v>
      </c>
      <c r="X78" s="879">
        <v>0</v>
      </c>
      <c r="Y78" s="880">
        <v>0</v>
      </c>
      <c r="Z78" s="2"/>
      <c r="AA78" s="2"/>
      <c r="AB78" s="2"/>
      <c r="AC78" s="28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1:95" ht="25.5" customHeight="1" thickBot="1">
      <c r="A79" s="20">
        <v>71</v>
      </c>
      <c r="B79" s="565" t="s">
        <v>519</v>
      </c>
      <c r="C79" s="868">
        <v>1</v>
      </c>
      <c r="D79" s="877">
        <v>0</v>
      </c>
      <c r="E79" s="874">
        <f t="shared" si="9"/>
        <v>0</v>
      </c>
      <c r="F79" s="518">
        <v>2</v>
      </c>
      <c r="G79" s="518">
        <v>0</v>
      </c>
      <c r="H79" s="518">
        <v>0</v>
      </c>
      <c r="I79" s="523">
        <v>2</v>
      </c>
      <c r="J79" s="518">
        <v>0</v>
      </c>
      <c r="K79" s="873">
        <f t="shared" si="10"/>
        <v>0</v>
      </c>
      <c r="L79" s="518">
        <v>0</v>
      </c>
      <c r="M79" s="874">
        <f t="shared" si="11"/>
        <v>0</v>
      </c>
      <c r="N79" s="518">
        <v>0</v>
      </c>
      <c r="O79" s="874">
        <f t="shared" si="12"/>
        <v>0</v>
      </c>
      <c r="P79" s="602">
        <f t="shared" si="13"/>
        <v>0</v>
      </c>
      <c r="Q79" s="872">
        <v>0</v>
      </c>
      <c r="R79" s="874">
        <f t="shared" si="14"/>
        <v>0</v>
      </c>
      <c r="S79" s="872">
        <v>0</v>
      </c>
      <c r="T79" s="874">
        <f t="shared" si="15"/>
        <v>0</v>
      </c>
      <c r="U79" s="872">
        <v>0</v>
      </c>
      <c r="V79" s="874">
        <f t="shared" si="16"/>
        <v>0</v>
      </c>
      <c r="W79" s="594">
        <f t="shared" si="17"/>
        <v>0</v>
      </c>
      <c r="X79" s="879">
        <v>0</v>
      </c>
      <c r="Y79" s="880">
        <v>0</v>
      </c>
      <c r="Z79" s="2"/>
      <c r="AA79" s="2"/>
      <c r="AB79" s="2"/>
      <c r="AC79" s="28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1:95" ht="25.5" customHeight="1" thickBot="1">
      <c r="A80" s="20">
        <v>72</v>
      </c>
      <c r="B80" s="565" t="s">
        <v>520</v>
      </c>
      <c r="C80" s="868">
        <v>1</v>
      </c>
      <c r="D80" s="877">
        <v>0</v>
      </c>
      <c r="E80" s="874">
        <f t="shared" si="9"/>
        <v>0</v>
      </c>
      <c r="F80" s="518">
        <v>2</v>
      </c>
      <c r="G80" s="518">
        <v>1</v>
      </c>
      <c r="H80" s="518">
        <v>0</v>
      </c>
      <c r="I80" s="523">
        <v>3</v>
      </c>
      <c r="J80" s="518">
        <v>0</v>
      </c>
      <c r="K80" s="873">
        <f t="shared" si="10"/>
        <v>0</v>
      </c>
      <c r="L80" s="518">
        <v>0</v>
      </c>
      <c r="M80" s="874">
        <f t="shared" si="11"/>
        <v>0</v>
      </c>
      <c r="N80" s="518">
        <v>0</v>
      </c>
      <c r="O80" s="874">
        <f t="shared" si="12"/>
        <v>0</v>
      </c>
      <c r="P80" s="602">
        <f t="shared" si="13"/>
        <v>0</v>
      </c>
      <c r="Q80" s="872">
        <v>0</v>
      </c>
      <c r="R80" s="874">
        <f t="shared" si="14"/>
        <v>0</v>
      </c>
      <c r="S80" s="872">
        <v>0</v>
      </c>
      <c r="T80" s="874">
        <f t="shared" si="15"/>
        <v>0</v>
      </c>
      <c r="U80" s="872">
        <v>0</v>
      </c>
      <c r="V80" s="874">
        <f t="shared" si="16"/>
        <v>0</v>
      </c>
      <c r="W80" s="594">
        <f t="shared" si="17"/>
        <v>0</v>
      </c>
      <c r="X80" s="879">
        <v>0</v>
      </c>
      <c r="Y80" s="880">
        <v>0</v>
      </c>
      <c r="Z80" s="2"/>
      <c r="AA80" s="2"/>
      <c r="AB80" s="2"/>
      <c r="AC80" s="28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1:95" ht="25.5" customHeight="1" thickBot="1">
      <c r="A81" s="20">
        <v>73</v>
      </c>
      <c r="B81" s="565" t="s">
        <v>207</v>
      </c>
      <c r="C81" s="868">
        <v>1</v>
      </c>
      <c r="D81" s="877">
        <v>0</v>
      </c>
      <c r="E81" s="874">
        <f t="shared" si="9"/>
        <v>0</v>
      </c>
      <c r="F81" s="518">
        <v>13</v>
      </c>
      <c r="G81" s="518">
        <v>0</v>
      </c>
      <c r="H81" s="518">
        <v>0</v>
      </c>
      <c r="I81" s="601">
        <v>13</v>
      </c>
      <c r="J81" s="518">
        <v>0</v>
      </c>
      <c r="K81" s="873">
        <f t="shared" si="10"/>
        <v>0</v>
      </c>
      <c r="L81" s="518">
        <v>0</v>
      </c>
      <c r="M81" s="874">
        <f t="shared" si="11"/>
        <v>0</v>
      </c>
      <c r="N81" s="518">
        <v>0</v>
      </c>
      <c r="O81" s="874">
        <f t="shared" si="12"/>
        <v>0</v>
      </c>
      <c r="P81" s="602">
        <f t="shared" si="13"/>
        <v>0</v>
      </c>
      <c r="Q81" s="872">
        <v>0</v>
      </c>
      <c r="R81" s="874">
        <f t="shared" si="14"/>
        <v>0</v>
      </c>
      <c r="S81" s="872">
        <v>0</v>
      </c>
      <c r="T81" s="874">
        <f t="shared" si="15"/>
        <v>0</v>
      </c>
      <c r="U81" s="872">
        <v>0</v>
      </c>
      <c r="V81" s="874">
        <f t="shared" si="16"/>
        <v>0</v>
      </c>
      <c r="W81" s="594">
        <f t="shared" si="17"/>
        <v>0</v>
      </c>
      <c r="X81" s="879">
        <v>0</v>
      </c>
      <c r="Y81" s="880">
        <v>0</v>
      </c>
      <c r="Z81" s="2"/>
      <c r="AA81" s="2"/>
      <c r="AB81" s="2"/>
      <c r="AC81" s="28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1:95" ht="25.5" customHeight="1" thickBot="1">
      <c r="A82" s="20">
        <v>74</v>
      </c>
      <c r="B82" s="565" t="s">
        <v>521</v>
      </c>
      <c r="C82" s="868">
        <v>1</v>
      </c>
      <c r="D82" s="877">
        <v>0</v>
      </c>
      <c r="E82" s="874">
        <f t="shared" si="9"/>
        <v>0</v>
      </c>
      <c r="F82" s="871">
        <v>19</v>
      </c>
      <c r="G82" s="470">
        <v>0</v>
      </c>
      <c r="H82" s="470">
        <v>0</v>
      </c>
      <c r="I82" s="470">
        <v>19</v>
      </c>
      <c r="J82" s="518">
        <v>0</v>
      </c>
      <c r="K82" s="873">
        <f t="shared" si="10"/>
        <v>0</v>
      </c>
      <c r="L82" s="518">
        <v>0</v>
      </c>
      <c r="M82" s="874">
        <f t="shared" si="11"/>
        <v>0</v>
      </c>
      <c r="N82" s="518">
        <v>0</v>
      </c>
      <c r="O82" s="874">
        <f t="shared" si="12"/>
        <v>0</v>
      </c>
      <c r="P82" s="602">
        <f t="shared" si="13"/>
        <v>0</v>
      </c>
      <c r="Q82" s="872">
        <v>0</v>
      </c>
      <c r="R82" s="874">
        <f t="shared" si="14"/>
        <v>0</v>
      </c>
      <c r="S82" s="872">
        <v>0</v>
      </c>
      <c r="T82" s="874">
        <f t="shared" si="15"/>
        <v>0</v>
      </c>
      <c r="U82" s="872">
        <v>0</v>
      </c>
      <c r="V82" s="874">
        <f t="shared" si="16"/>
        <v>0</v>
      </c>
      <c r="W82" s="594">
        <f t="shared" si="17"/>
        <v>0</v>
      </c>
      <c r="X82" s="879">
        <v>0</v>
      </c>
      <c r="Y82" s="880">
        <v>0</v>
      </c>
      <c r="Z82" s="2"/>
      <c r="AA82" s="2"/>
      <c r="AB82" s="2"/>
      <c r="AC82" s="28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1:95" ht="25.5" customHeight="1" thickBot="1">
      <c r="A83" s="20">
        <v>75</v>
      </c>
      <c r="B83" s="565" t="s">
        <v>522</v>
      </c>
      <c r="C83" s="868">
        <v>1</v>
      </c>
      <c r="D83" s="877">
        <v>0</v>
      </c>
      <c r="E83" s="874">
        <f t="shared" si="9"/>
        <v>0</v>
      </c>
      <c r="F83" s="518">
        <v>5</v>
      </c>
      <c r="G83" s="518">
        <v>0</v>
      </c>
      <c r="H83" s="518">
        <v>0</v>
      </c>
      <c r="I83" s="523">
        <v>5</v>
      </c>
      <c r="J83" s="518">
        <v>0</v>
      </c>
      <c r="K83" s="873">
        <f t="shared" si="10"/>
        <v>0</v>
      </c>
      <c r="L83" s="518">
        <v>0</v>
      </c>
      <c r="M83" s="874">
        <f t="shared" si="11"/>
        <v>0</v>
      </c>
      <c r="N83" s="518">
        <v>0</v>
      </c>
      <c r="O83" s="874">
        <f t="shared" si="12"/>
        <v>0</v>
      </c>
      <c r="P83" s="602">
        <f t="shared" si="13"/>
        <v>0</v>
      </c>
      <c r="Q83" s="872">
        <v>0</v>
      </c>
      <c r="R83" s="874">
        <f t="shared" si="14"/>
        <v>0</v>
      </c>
      <c r="S83" s="872">
        <v>0</v>
      </c>
      <c r="T83" s="874">
        <f t="shared" si="15"/>
        <v>0</v>
      </c>
      <c r="U83" s="872">
        <v>0</v>
      </c>
      <c r="V83" s="874">
        <f t="shared" si="16"/>
        <v>0</v>
      </c>
      <c r="W83" s="594">
        <f t="shared" si="17"/>
        <v>0</v>
      </c>
      <c r="X83" s="879">
        <v>0</v>
      </c>
      <c r="Y83" s="880">
        <v>0</v>
      </c>
      <c r="Z83" s="2"/>
      <c r="AA83" s="2"/>
      <c r="AB83" s="2"/>
      <c r="AC83" s="28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1:95" ht="25.5" customHeight="1" thickBot="1">
      <c r="A84" s="20">
        <v>76</v>
      </c>
      <c r="B84" s="565" t="s">
        <v>523</v>
      </c>
      <c r="C84" s="868">
        <v>1</v>
      </c>
      <c r="D84" s="877">
        <v>0</v>
      </c>
      <c r="E84" s="874">
        <f t="shared" si="9"/>
        <v>0</v>
      </c>
      <c r="F84" s="518">
        <v>1</v>
      </c>
      <c r="G84" s="518">
        <v>0</v>
      </c>
      <c r="H84" s="518">
        <v>0</v>
      </c>
      <c r="I84" s="523">
        <v>1</v>
      </c>
      <c r="J84" s="518">
        <v>0</v>
      </c>
      <c r="K84" s="873">
        <f t="shared" si="10"/>
        <v>0</v>
      </c>
      <c r="L84" s="518">
        <v>0</v>
      </c>
      <c r="M84" s="874">
        <f t="shared" si="11"/>
        <v>0</v>
      </c>
      <c r="N84" s="518">
        <v>0</v>
      </c>
      <c r="O84" s="874">
        <f t="shared" si="12"/>
        <v>0</v>
      </c>
      <c r="P84" s="602">
        <f t="shared" si="13"/>
        <v>0</v>
      </c>
      <c r="Q84" s="872">
        <v>0</v>
      </c>
      <c r="R84" s="874">
        <f t="shared" si="14"/>
        <v>0</v>
      </c>
      <c r="S84" s="872">
        <v>0</v>
      </c>
      <c r="T84" s="874">
        <f t="shared" si="15"/>
        <v>0</v>
      </c>
      <c r="U84" s="872">
        <v>0</v>
      </c>
      <c r="V84" s="874">
        <f t="shared" si="16"/>
        <v>0</v>
      </c>
      <c r="W84" s="594">
        <f t="shared" si="17"/>
        <v>0</v>
      </c>
      <c r="X84" s="879">
        <v>0</v>
      </c>
      <c r="Y84" s="880">
        <v>0</v>
      </c>
      <c r="Z84" s="2"/>
      <c r="AA84" s="2"/>
      <c r="AB84" s="2"/>
      <c r="AC84" s="28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1:95" ht="25.5" customHeight="1" thickBot="1">
      <c r="A85" s="20">
        <v>77</v>
      </c>
      <c r="B85" s="565" t="s">
        <v>524</v>
      </c>
      <c r="C85" s="868">
        <v>1</v>
      </c>
      <c r="D85" s="877">
        <v>0</v>
      </c>
      <c r="E85" s="874">
        <f t="shared" si="9"/>
        <v>0</v>
      </c>
      <c r="F85" s="518">
        <v>3</v>
      </c>
      <c r="G85" s="518">
        <v>1</v>
      </c>
      <c r="H85" s="518">
        <v>0</v>
      </c>
      <c r="I85" s="523">
        <v>4</v>
      </c>
      <c r="J85" s="518">
        <v>0</v>
      </c>
      <c r="K85" s="873">
        <f t="shared" si="10"/>
        <v>0</v>
      </c>
      <c r="L85" s="518">
        <v>0</v>
      </c>
      <c r="M85" s="874">
        <f t="shared" si="11"/>
        <v>0</v>
      </c>
      <c r="N85" s="518">
        <v>0</v>
      </c>
      <c r="O85" s="874">
        <f t="shared" si="12"/>
        <v>0</v>
      </c>
      <c r="P85" s="602">
        <f t="shared" si="13"/>
        <v>0</v>
      </c>
      <c r="Q85" s="872">
        <v>0</v>
      </c>
      <c r="R85" s="874">
        <f t="shared" si="14"/>
        <v>0</v>
      </c>
      <c r="S85" s="872">
        <v>0</v>
      </c>
      <c r="T85" s="874">
        <f t="shared" si="15"/>
        <v>0</v>
      </c>
      <c r="U85" s="872">
        <v>0</v>
      </c>
      <c r="V85" s="874">
        <f t="shared" si="16"/>
        <v>0</v>
      </c>
      <c r="W85" s="594">
        <f t="shared" si="17"/>
        <v>0</v>
      </c>
      <c r="X85" s="879">
        <v>0</v>
      </c>
      <c r="Y85" s="880">
        <v>0</v>
      </c>
      <c r="Z85" s="2"/>
      <c r="AA85" s="2"/>
      <c r="AB85" s="2"/>
      <c r="AC85" s="28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1:95" ht="25.5" customHeight="1" thickBot="1">
      <c r="A86" s="20">
        <v>78</v>
      </c>
      <c r="B86" s="565" t="s">
        <v>250</v>
      </c>
      <c r="C86" s="868">
        <v>1</v>
      </c>
      <c r="D86" s="877">
        <v>0</v>
      </c>
      <c r="E86" s="874">
        <f t="shared" si="9"/>
        <v>0</v>
      </c>
      <c r="F86" s="518">
        <v>5</v>
      </c>
      <c r="G86" s="518">
        <v>0</v>
      </c>
      <c r="H86" s="518">
        <v>0</v>
      </c>
      <c r="I86" s="523">
        <v>5</v>
      </c>
      <c r="J86" s="518">
        <v>0</v>
      </c>
      <c r="K86" s="873">
        <f t="shared" si="10"/>
        <v>0</v>
      </c>
      <c r="L86" s="518">
        <v>0</v>
      </c>
      <c r="M86" s="874">
        <f t="shared" si="11"/>
        <v>0</v>
      </c>
      <c r="N86" s="518">
        <v>0</v>
      </c>
      <c r="O86" s="874">
        <f t="shared" si="12"/>
        <v>0</v>
      </c>
      <c r="P86" s="602">
        <f t="shared" si="13"/>
        <v>0</v>
      </c>
      <c r="Q86" s="872">
        <v>0</v>
      </c>
      <c r="R86" s="874">
        <f t="shared" si="14"/>
        <v>0</v>
      </c>
      <c r="S86" s="872">
        <v>0</v>
      </c>
      <c r="T86" s="874">
        <f t="shared" si="15"/>
        <v>0</v>
      </c>
      <c r="U86" s="872">
        <v>0</v>
      </c>
      <c r="V86" s="874">
        <f t="shared" si="16"/>
        <v>0</v>
      </c>
      <c r="W86" s="594">
        <f t="shared" si="17"/>
        <v>0</v>
      </c>
      <c r="X86" s="879">
        <v>0</v>
      </c>
      <c r="Y86" s="880">
        <v>0</v>
      </c>
      <c r="Z86" s="2"/>
      <c r="AA86" s="2"/>
      <c r="AB86" s="2"/>
      <c r="AC86" s="28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1:95" ht="25.5" customHeight="1" thickBot="1">
      <c r="A87" s="20">
        <v>79</v>
      </c>
      <c r="B87" s="565" t="s">
        <v>525</v>
      </c>
      <c r="C87" s="868">
        <v>1</v>
      </c>
      <c r="D87" s="877">
        <v>0</v>
      </c>
      <c r="E87" s="874">
        <f t="shared" si="9"/>
        <v>0</v>
      </c>
      <c r="F87" s="518">
        <v>5</v>
      </c>
      <c r="G87" s="518">
        <v>0</v>
      </c>
      <c r="H87" s="518">
        <v>0</v>
      </c>
      <c r="I87" s="523">
        <v>5</v>
      </c>
      <c r="J87" s="518">
        <v>0</v>
      </c>
      <c r="K87" s="873">
        <f t="shared" si="10"/>
        <v>0</v>
      </c>
      <c r="L87" s="518">
        <v>0</v>
      </c>
      <c r="M87" s="874">
        <f t="shared" si="11"/>
        <v>0</v>
      </c>
      <c r="N87" s="518">
        <v>0</v>
      </c>
      <c r="O87" s="874">
        <f t="shared" si="12"/>
        <v>0</v>
      </c>
      <c r="P87" s="602">
        <f t="shared" si="13"/>
        <v>0</v>
      </c>
      <c r="Q87" s="872">
        <v>0</v>
      </c>
      <c r="R87" s="874">
        <f t="shared" si="14"/>
        <v>0</v>
      </c>
      <c r="S87" s="872">
        <v>0</v>
      </c>
      <c r="T87" s="874">
        <f t="shared" si="15"/>
        <v>0</v>
      </c>
      <c r="U87" s="872">
        <v>0</v>
      </c>
      <c r="V87" s="874">
        <f t="shared" si="16"/>
        <v>0</v>
      </c>
      <c r="W87" s="594">
        <f t="shared" si="17"/>
        <v>0</v>
      </c>
      <c r="X87" s="879">
        <v>0</v>
      </c>
      <c r="Y87" s="880">
        <v>0</v>
      </c>
      <c r="Z87" s="2"/>
      <c r="AA87" s="2"/>
      <c r="AB87" s="2"/>
      <c r="AC87" s="28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1:95" ht="25.5" customHeight="1" thickBot="1">
      <c r="A88" s="20">
        <v>80</v>
      </c>
      <c r="B88" s="565" t="s">
        <v>526</v>
      </c>
      <c r="C88" s="868">
        <v>1</v>
      </c>
      <c r="D88" s="877">
        <v>0</v>
      </c>
      <c r="E88" s="874">
        <f t="shared" si="9"/>
        <v>0</v>
      </c>
      <c r="F88" s="518">
        <v>8</v>
      </c>
      <c r="G88" s="518">
        <v>0</v>
      </c>
      <c r="H88" s="518">
        <v>0</v>
      </c>
      <c r="I88" s="523">
        <v>8</v>
      </c>
      <c r="J88" s="518">
        <v>0</v>
      </c>
      <c r="K88" s="873">
        <f t="shared" si="10"/>
        <v>0</v>
      </c>
      <c r="L88" s="518">
        <v>0</v>
      </c>
      <c r="M88" s="874">
        <f t="shared" si="11"/>
        <v>0</v>
      </c>
      <c r="N88" s="518">
        <v>0</v>
      </c>
      <c r="O88" s="874">
        <f t="shared" si="12"/>
        <v>0</v>
      </c>
      <c r="P88" s="602">
        <f t="shared" si="13"/>
        <v>0</v>
      </c>
      <c r="Q88" s="872">
        <v>0</v>
      </c>
      <c r="R88" s="874">
        <f t="shared" si="14"/>
        <v>0</v>
      </c>
      <c r="S88" s="872">
        <v>0</v>
      </c>
      <c r="T88" s="874">
        <f t="shared" si="15"/>
        <v>0</v>
      </c>
      <c r="U88" s="872">
        <v>0</v>
      </c>
      <c r="V88" s="874">
        <f t="shared" si="16"/>
        <v>0</v>
      </c>
      <c r="W88" s="594">
        <f t="shared" si="17"/>
        <v>0</v>
      </c>
      <c r="X88" s="879">
        <v>0</v>
      </c>
      <c r="Y88" s="880">
        <v>0</v>
      </c>
      <c r="Z88" s="2"/>
      <c r="AA88" s="2"/>
      <c r="AB88" s="2"/>
      <c r="AC88" s="28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1:95" ht="25.5" customHeight="1" thickBot="1">
      <c r="A89" s="20">
        <v>81</v>
      </c>
      <c r="B89" s="565" t="s">
        <v>527</v>
      </c>
      <c r="C89" s="868">
        <v>1</v>
      </c>
      <c r="D89" s="877">
        <v>0</v>
      </c>
      <c r="E89" s="874">
        <f t="shared" si="9"/>
        <v>0</v>
      </c>
      <c r="F89" s="518">
        <v>2</v>
      </c>
      <c r="G89" s="518">
        <v>0</v>
      </c>
      <c r="H89" s="518">
        <v>0</v>
      </c>
      <c r="I89" s="523">
        <v>2</v>
      </c>
      <c r="J89" s="518">
        <v>0</v>
      </c>
      <c r="K89" s="873">
        <f t="shared" si="10"/>
        <v>0</v>
      </c>
      <c r="L89" s="518">
        <v>0</v>
      </c>
      <c r="M89" s="874">
        <f t="shared" si="11"/>
        <v>0</v>
      </c>
      <c r="N89" s="518">
        <v>0</v>
      </c>
      <c r="O89" s="874">
        <f t="shared" si="12"/>
        <v>0</v>
      </c>
      <c r="P89" s="602">
        <f t="shared" si="13"/>
        <v>0</v>
      </c>
      <c r="Q89" s="872">
        <v>0</v>
      </c>
      <c r="R89" s="874">
        <f t="shared" si="14"/>
        <v>0</v>
      </c>
      <c r="S89" s="872">
        <v>0</v>
      </c>
      <c r="T89" s="874">
        <f t="shared" si="15"/>
        <v>0</v>
      </c>
      <c r="U89" s="872">
        <v>0</v>
      </c>
      <c r="V89" s="874">
        <f t="shared" si="16"/>
        <v>0</v>
      </c>
      <c r="W89" s="594">
        <f t="shared" si="17"/>
        <v>0</v>
      </c>
      <c r="X89" s="879">
        <v>0</v>
      </c>
      <c r="Y89" s="880">
        <v>0</v>
      </c>
      <c r="Z89" s="2"/>
      <c r="AA89" s="2"/>
      <c r="AB89" s="2"/>
      <c r="AC89" s="28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1:95" ht="25.5" customHeight="1" thickBot="1">
      <c r="A90" s="20">
        <v>82</v>
      </c>
      <c r="B90" s="565" t="s">
        <v>528</v>
      </c>
      <c r="C90" s="868">
        <v>1</v>
      </c>
      <c r="D90" s="877">
        <v>0</v>
      </c>
      <c r="E90" s="874">
        <f t="shared" si="9"/>
        <v>0</v>
      </c>
      <c r="F90" s="871">
        <v>5</v>
      </c>
      <c r="G90" s="470">
        <v>0</v>
      </c>
      <c r="H90" s="470">
        <v>0</v>
      </c>
      <c r="I90" s="470">
        <v>5</v>
      </c>
      <c r="J90" s="518">
        <v>0</v>
      </c>
      <c r="K90" s="873">
        <f t="shared" si="10"/>
        <v>0</v>
      </c>
      <c r="L90" s="518">
        <v>0</v>
      </c>
      <c r="M90" s="874">
        <f t="shared" si="11"/>
        <v>0</v>
      </c>
      <c r="N90" s="518">
        <v>0</v>
      </c>
      <c r="O90" s="874">
        <f t="shared" si="12"/>
        <v>0</v>
      </c>
      <c r="P90" s="602">
        <f t="shared" si="13"/>
        <v>0</v>
      </c>
      <c r="Q90" s="872">
        <v>0</v>
      </c>
      <c r="R90" s="874">
        <f t="shared" si="14"/>
        <v>0</v>
      </c>
      <c r="S90" s="872">
        <v>0</v>
      </c>
      <c r="T90" s="874">
        <f t="shared" si="15"/>
        <v>0</v>
      </c>
      <c r="U90" s="872">
        <v>0</v>
      </c>
      <c r="V90" s="874">
        <f t="shared" si="16"/>
        <v>0</v>
      </c>
      <c r="W90" s="594">
        <f t="shared" si="17"/>
        <v>0</v>
      </c>
      <c r="X90" s="879">
        <v>0</v>
      </c>
      <c r="Y90" s="880">
        <v>0</v>
      </c>
      <c r="Z90" s="2"/>
      <c r="AA90" s="2"/>
      <c r="AB90" s="2"/>
      <c r="AC90" s="28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1:95" ht="25.5" customHeight="1" thickBot="1">
      <c r="A91" s="20">
        <v>83</v>
      </c>
      <c r="B91" s="565" t="s">
        <v>529</v>
      </c>
      <c r="C91" s="868">
        <v>1</v>
      </c>
      <c r="D91" s="877">
        <v>1</v>
      </c>
      <c r="E91" s="874">
        <f t="shared" si="9"/>
        <v>100</v>
      </c>
      <c r="F91" s="518">
        <v>1</v>
      </c>
      <c r="G91" s="518">
        <v>0</v>
      </c>
      <c r="H91" s="518">
        <v>0</v>
      </c>
      <c r="I91" s="523">
        <v>1</v>
      </c>
      <c r="J91" s="518">
        <v>1</v>
      </c>
      <c r="K91" s="873">
        <f t="shared" si="10"/>
        <v>100</v>
      </c>
      <c r="L91" s="518">
        <v>0</v>
      </c>
      <c r="M91" s="874">
        <f t="shared" si="11"/>
        <v>0</v>
      </c>
      <c r="N91" s="518">
        <v>0</v>
      </c>
      <c r="O91" s="874">
        <f t="shared" si="12"/>
        <v>0</v>
      </c>
      <c r="P91" s="602">
        <f t="shared" si="13"/>
        <v>1</v>
      </c>
      <c r="Q91" s="872">
        <v>0</v>
      </c>
      <c r="R91" s="874">
        <f t="shared" si="14"/>
        <v>0</v>
      </c>
      <c r="S91" s="872">
        <v>0</v>
      </c>
      <c r="T91" s="874">
        <f t="shared" si="15"/>
        <v>0</v>
      </c>
      <c r="U91" s="872">
        <v>0</v>
      </c>
      <c r="V91" s="874">
        <f t="shared" si="16"/>
        <v>0</v>
      </c>
      <c r="W91" s="594">
        <f t="shared" si="17"/>
        <v>0</v>
      </c>
      <c r="X91" s="879">
        <v>0</v>
      </c>
      <c r="Y91" s="880">
        <v>0</v>
      </c>
      <c r="Z91" s="2"/>
      <c r="AA91" s="2"/>
      <c r="AB91" s="2"/>
      <c r="AC91" s="28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1:95" ht="25.5" customHeight="1" thickBot="1">
      <c r="A92" s="20">
        <v>84</v>
      </c>
      <c r="B92" s="565" t="s">
        <v>530</v>
      </c>
      <c r="C92" s="868">
        <v>1</v>
      </c>
      <c r="D92" s="877">
        <v>0</v>
      </c>
      <c r="E92" s="874">
        <f t="shared" si="9"/>
        <v>0</v>
      </c>
      <c r="F92" s="518">
        <v>17</v>
      </c>
      <c r="G92" s="518">
        <v>1</v>
      </c>
      <c r="H92" s="518">
        <v>2</v>
      </c>
      <c r="I92" s="523">
        <v>19</v>
      </c>
      <c r="J92" s="518">
        <v>0</v>
      </c>
      <c r="K92" s="873">
        <f t="shared" si="10"/>
        <v>0</v>
      </c>
      <c r="L92" s="518">
        <v>0</v>
      </c>
      <c r="M92" s="874">
        <f t="shared" si="11"/>
        <v>0</v>
      </c>
      <c r="N92" s="518">
        <v>0</v>
      </c>
      <c r="O92" s="874">
        <f t="shared" si="12"/>
        <v>0</v>
      </c>
      <c r="P92" s="602">
        <f t="shared" si="13"/>
        <v>0</v>
      </c>
      <c r="Q92" s="872">
        <v>0</v>
      </c>
      <c r="R92" s="874">
        <f t="shared" si="14"/>
        <v>0</v>
      </c>
      <c r="S92" s="872">
        <v>0</v>
      </c>
      <c r="T92" s="874">
        <f t="shared" si="15"/>
        <v>0</v>
      </c>
      <c r="U92" s="872">
        <v>0</v>
      </c>
      <c r="V92" s="874">
        <f t="shared" si="16"/>
        <v>0</v>
      </c>
      <c r="W92" s="594">
        <f t="shared" si="17"/>
        <v>0</v>
      </c>
      <c r="X92" s="879">
        <v>0</v>
      </c>
      <c r="Y92" s="880">
        <v>0</v>
      </c>
      <c r="Z92" s="2"/>
      <c r="AA92" s="2"/>
      <c r="AB92" s="2"/>
      <c r="AC92" s="28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1:95" ht="25.5" customHeight="1" thickBot="1">
      <c r="A93" s="20">
        <v>85</v>
      </c>
      <c r="B93" s="565" t="s">
        <v>531</v>
      </c>
      <c r="C93" s="868">
        <v>1</v>
      </c>
      <c r="D93" s="877">
        <v>0</v>
      </c>
      <c r="E93" s="874">
        <f t="shared" si="9"/>
        <v>0</v>
      </c>
      <c r="F93" s="518">
        <v>5</v>
      </c>
      <c r="G93" s="518">
        <v>0</v>
      </c>
      <c r="H93" s="518">
        <v>0</v>
      </c>
      <c r="I93" s="523">
        <v>5</v>
      </c>
      <c r="J93" s="518">
        <v>0</v>
      </c>
      <c r="K93" s="873">
        <f t="shared" si="10"/>
        <v>0</v>
      </c>
      <c r="L93" s="518">
        <v>0</v>
      </c>
      <c r="M93" s="874">
        <f t="shared" si="11"/>
        <v>0</v>
      </c>
      <c r="N93" s="518">
        <v>0</v>
      </c>
      <c r="O93" s="874">
        <f t="shared" si="12"/>
        <v>0</v>
      </c>
      <c r="P93" s="602">
        <f t="shared" si="13"/>
        <v>0</v>
      </c>
      <c r="Q93" s="872">
        <v>0</v>
      </c>
      <c r="R93" s="874">
        <f t="shared" si="14"/>
        <v>0</v>
      </c>
      <c r="S93" s="872">
        <v>0</v>
      </c>
      <c r="T93" s="874">
        <f t="shared" si="15"/>
        <v>0</v>
      </c>
      <c r="U93" s="872">
        <v>0</v>
      </c>
      <c r="V93" s="874">
        <f t="shared" si="16"/>
        <v>0</v>
      </c>
      <c r="W93" s="594">
        <f t="shared" si="17"/>
        <v>0</v>
      </c>
      <c r="X93" s="879">
        <v>0</v>
      </c>
      <c r="Y93" s="880">
        <v>0</v>
      </c>
      <c r="Z93" s="2"/>
      <c r="AA93" s="2"/>
      <c r="AB93" s="2"/>
      <c r="AC93" s="28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1:95" ht="25.5" customHeight="1" thickBot="1">
      <c r="A94" s="20">
        <v>86</v>
      </c>
      <c r="B94" s="565" t="s">
        <v>532</v>
      </c>
      <c r="C94" s="868">
        <v>1</v>
      </c>
      <c r="D94" s="877">
        <v>0</v>
      </c>
      <c r="E94" s="874">
        <f t="shared" si="9"/>
        <v>0</v>
      </c>
      <c r="F94" s="518">
        <v>2</v>
      </c>
      <c r="G94" s="518">
        <v>0</v>
      </c>
      <c r="H94" s="518">
        <v>0</v>
      </c>
      <c r="I94" s="523">
        <v>2</v>
      </c>
      <c r="J94" s="518">
        <v>0</v>
      </c>
      <c r="K94" s="873">
        <f t="shared" si="10"/>
        <v>0</v>
      </c>
      <c r="L94" s="518">
        <v>0</v>
      </c>
      <c r="M94" s="874">
        <f t="shared" si="11"/>
        <v>0</v>
      </c>
      <c r="N94" s="518">
        <v>0</v>
      </c>
      <c r="O94" s="874">
        <f t="shared" si="12"/>
        <v>0</v>
      </c>
      <c r="P94" s="602">
        <f t="shared" si="13"/>
        <v>0</v>
      </c>
      <c r="Q94" s="872">
        <v>0</v>
      </c>
      <c r="R94" s="874">
        <f t="shared" si="14"/>
        <v>0</v>
      </c>
      <c r="S94" s="872">
        <v>0</v>
      </c>
      <c r="T94" s="874">
        <f t="shared" si="15"/>
        <v>0</v>
      </c>
      <c r="U94" s="872">
        <v>0</v>
      </c>
      <c r="V94" s="874">
        <f t="shared" si="16"/>
        <v>0</v>
      </c>
      <c r="W94" s="594">
        <f t="shared" si="17"/>
        <v>0</v>
      </c>
      <c r="X94" s="879">
        <v>0</v>
      </c>
      <c r="Y94" s="880">
        <v>0</v>
      </c>
      <c r="Z94" s="2"/>
      <c r="AA94" s="2"/>
      <c r="AB94" s="2"/>
      <c r="AC94" s="28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1:95" ht="25.5" customHeight="1" thickBot="1">
      <c r="A95" s="20">
        <v>87</v>
      </c>
      <c r="B95" s="565" t="s">
        <v>533</v>
      </c>
      <c r="C95" s="868">
        <v>1</v>
      </c>
      <c r="D95" s="877">
        <v>1</v>
      </c>
      <c r="E95" s="874">
        <f t="shared" si="9"/>
        <v>100</v>
      </c>
      <c r="F95" s="518">
        <v>2</v>
      </c>
      <c r="G95" s="518">
        <v>0</v>
      </c>
      <c r="H95" s="518">
        <v>0</v>
      </c>
      <c r="I95" s="523">
        <f>H95+G95+F95</f>
        <v>2</v>
      </c>
      <c r="J95" s="518">
        <v>2</v>
      </c>
      <c r="K95" s="873">
        <f t="shared" si="10"/>
        <v>100</v>
      </c>
      <c r="L95" s="518">
        <v>0</v>
      </c>
      <c r="M95" s="874">
        <f t="shared" si="11"/>
        <v>0</v>
      </c>
      <c r="N95" s="518">
        <v>0</v>
      </c>
      <c r="O95" s="874">
        <f t="shared" si="12"/>
        <v>0</v>
      </c>
      <c r="P95" s="602">
        <f t="shared" si="13"/>
        <v>2</v>
      </c>
      <c r="Q95" s="872">
        <v>0</v>
      </c>
      <c r="R95" s="874">
        <f t="shared" si="14"/>
        <v>0</v>
      </c>
      <c r="S95" s="872">
        <v>0</v>
      </c>
      <c r="T95" s="874">
        <f t="shared" si="15"/>
        <v>0</v>
      </c>
      <c r="U95" s="872">
        <v>0</v>
      </c>
      <c r="V95" s="874">
        <f t="shared" si="16"/>
        <v>0</v>
      </c>
      <c r="W95" s="594">
        <f t="shared" si="17"/>
        <v>0</v>
      </c>
      <c r="X95" s="879">
        <v>0</v>
      </c>
      <c r="Y95" s="880">
        <v>0</v>
      </c>
      <c r="Z95" s="2"/>
      <c r="AA95" s="2"/>
      <c r="AB95" s="2"/>
      <c r="AC95" s="28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1:95" ht="25.5" customHeight="1" thickBot="1">
      <c r="A96" s="20">
        <v>88</v>
      </c>
      <c r="B96" s="565" t="s">
        <v>534</v>
      </c>
      <c r="C96" s="868">
        <v>1</v>
      </c>
      <c r="D96" s="877">
        <v>0</v>
      </c>
      <c r="E96" s="874">
        <f t="shared" si="9"/>
        <v>0</v>
      </c>
      <c r="F96" s="518">
        <v>2</v>
      </c>
      <c r="G96" s="518">
        <v>0</v>
      </c>
      <c r="H96" s="518">
        <v>0</v>
      </c>
      <c r="I96" s="523">
        <v>2</v>
      </c>
      <c r="J96" s="518">
        <v>0</v>
      </c>
      <c r="K96" s="873">
        <f t="shared" si="10"/>
        <v>0</v>
      </c>
      <c r="L96" s="518">
        <v>0</v>
      </c>
      <c r="M96" s="874">
        <f t="shared" si="11"/>
        <v>0</v>
      </c>
      <c r="N96" s="518">
        <v>0</v>
      </c>
      <c r="O96" s="874">
        <f t="shared" si="12"/>
        <v>0</v>
      </c>
      <c r="P96" s="602">
        <f t="shared" si="13"/>
        <v>0</v>
      </c>
      <c r="Q96" s="872">
        <v>0</v>
      </c>
      <c r="R96" s="874">
        <f t="shared" si="14"/>
        <v>0</v>
      </c>
      <c r="S96" s="872">
        <v>0</v>
      </c>
      <c r="T96" s="874">
        <f t="shared" si="15"/>
        <v>0</v>
      </c>
      <c r="U96" s="872">
        <v>0</v>
      </c>
      <c r="V96" s="874">
        <f t="shared" si="16"/>
        <v>0</v>
      </c>
      <c r="W96" s="594">
        <f t="shared" si="17"/>
        <v>0</v>
      </c>
      <c r="X96" s="879">
        <v>0</v>
      </c>
      <c r="Y96" s="880">
        <v>0</v>
      </c>
      <c r="Z96" s="2"/>
      <c r="AA96" s="2"/>
      <c r="AB96" s="2"/>
      <c r="AC96" s="28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1:95" ht="25.5" customHeight="1" thickBot="1">
      <c r="A97" s="20">
        <v>89</v>
      </c>
      <c r="B97" s="565" t="s">
        <v>535</v>
      </c>
      <c r="C97" s="868">
        <v>1</v>
      </c>
      <c r="D97" s="877">
        <v>0</v>
      </c>
      <c r="E97" s="874">
        <f t="shared" si="9"/>
        <v>0</v>
      </c>
      <c r="F97" s="518">
        <v>20</v>
      </c>
      <c r="G97" s="518">
        <v>0</v>
      </c>
      <c r="H97" s="518">
        <v>1</v>
      </c>
      <c r="I97" s="523">
        <v>21</v>
      </c>
      <c r="J97" s="518">
        <v>0</v>
      </c>
      <c r="K97" s="873">
        <f t="shared" si="10"/>
        <v>0</v>
      </c>
      <c r="L97" s="518">
        <v>0</v>
      </c>
      <c r="M97" s="874">
        <f t="shared" si="11"/>
        <v>0</v>
      </c>
      <c r="N97" s="518">
        <v>0</v>
      </c>
      <c r="O97" s="874">
        <f t="shared" si="12"/>
        <v>0</v>
      </c>
      <c r="P97" s="602">
        <f t="shared" si="13"/>
        <v>0</v>
      </c>
      <c r="Q97" s="872">
        <v>0</v>
      </c>
      <c r="R97" s="874">
        <f t="shared" si="14"/>
        <v>0</v>
      </c>
      <c r="S97" s="872">
        <v>0</v>
      </c>
      <c r="T97" s="874">
        <f t="shared" si="15"/>
        <v>0</v>
      </c>
      <c r="U97" s="872">
        <v>0</v>
      </c>
      <c r="V97" s="874">
        <f t="shared" si="16"/>
        <v>0</v>
      </c>
      <c r="W97" s="594">
        <f t="shared" si="17"/>
        <v>0</v>
      </c>
      <c r="X97" s="879">
        <v>0</v>
      </c>
      <c r="Y97" s="880">
        <v>0</v>
      </c>
      <c r="Z97" s="2"/>
      <c r="AA97" s="2"/>
      <c r="AB97" s="2"/>
      <c r="AC97" s="28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1:27" ht="21.75" customHeight="1" thickBot="1">
      <c r="A98" s="20">
        <v>90</v>
      </c>
      <c r="B98" s="565" t="s">
        <v>536</v>
      </c>
      <c r="C98" s="868">
        <v>1</v>
      </c>
      <c r="D98" s="523">
        <v>0</v>
      </c>
      <c r="E98" s="874">
        <f t="shared" si="9"/>
        <v>0</v>
      </c>
      <c r="F98" s="523">
        <v>2</v>
      </c>
      <c r="G98" s="523">
        <v>0</v>
      </c>
      <c r="H98" s="523">
        <v>0</v>
      </c>
      <c r="I98" s="523">
        <v>2</v>
      </c>
      <c r="J98" s="518">
        <v>0</v>
      </c>
      <c r="K98" s="873">
        <f t="shared" si="10"/>
        <v>0</v>
      </c>
      <c r="L98" s="518">
        <v>0</v>
      </c>
      <c r="M98" s="874">
        <f t="shared" si="11"/>
        <v>0</v>
      </c>
      <c r="N98" s="518">
        <v>0</v>
      </c>
      <c r="O98" s="874">
        <f t="shared" si="12"/>
        <v>0</v>
      </c>
      <c r="P98" s="602">
        <f t="shared" si="13"/>
        <v>0</v>
      </c>
      <c r="Q98" s="872">
        <v>0</v>
      </c>
      <c r="R98" s="874">
        <f t="shared" si="14"/>
        <v>0</v>
      </c>
      <c r="S98" s="872">
        <v>0</v>
      </c>
      <c r="T98" s="874">
        <f t="shared" si="15"/>
        <v>0</v>
      </c>
      <c r="U98" s="872">
        <v>0</v>
      </c>
      <c r="V98" s="874">
        <f t="shared" si="16"/>
        <v>0</v>
      </c>
      <c r="W98" s="594">
        <f t="shared" si="17"/>
        <v>0</v>
      </c>
      <c r="X98" s="879">
        <v>0</v>
      </c>
      <c r="Y98" s="880">
        <v>0</v>
      </c>
      <c r="Z98" s="2"/>
      <c r="AA98" s="2"/>
    </row>
    <row r="99" spans="1:27" ht="25.5" customHeight="1" thickBot="1">
      <c r="A99" s="20">
        <v>91</v>
      </c>
      <c r="B99" s="565" t="s">
        <v>537</v>
      </c>
      <c r="C99" s="868">
        <v>1</v>
      </c>
      <c r="D99" s="882">
        <v>1</v>
      </c>
      <c r="E99" s="874">
        <f t="shared" si="9"/>
        <v>100</v>
      </c>
      <c r="F99" s="871">
        <v>8</v>
      </c>
      <c r="G99" s="470">
        <v>2</v>
      </c>
      <c r="H99" s="470">
        <v>5</v>
      </c>
      <c r="I99" s="470">
        <f>H99+G99+F99</f>
        <v>15</v>
      </c>
      <c r="J99" s="470">
        <v>3</v>
      </c>
      <c r="K99" s="873">
        <f t="shared" si="10"/>
        <v>37.5</v>
      </c>
      <c r="L99" s="518">
        <v>0</v>
      </c>
      <c r="M99" s="874">
        <f t="shared" si="11"/>
        <v>0</v>
      </c>
      <c r="N99" s="518">
        <v>0</v>
      </c>
      <c r="O99" s="874">
        <f t="shared" si="12"/>
        <v>0</v>
      </c>
      <c r="P99" s="602">
        <f t="shared" si="13"/>
        <v>3</v>
      </c>
      <c r="Q99" s="872">
        <v>0</v>
      </c>
      <c r="R99" s="874">
        <f t="shared" si="14"/>
        <v>0</v>
      </c>
      <c r="S99" s="872">
        <v>0</v>
      </c>
      <c r="T99" s="874">
        <f t="shared" si="15"/>
        <v>0</v>
      </c>
      <c r="U99" s="872">
        <v>0</v>
      </c>
      <c r="V99" s="874">
        <f t="shared" si="16"/>
        <v>0</v>
      </c>
      <c r="W99" s="594">
        <f t="shared" si="17"/>
        <v>0</v>
      </c>
      <c r="X99" s="879">
        <v>0</v>
      </c>
      <c r="Y99" s="880">
        <v>0</v>
      </c>
      <c r="Z99" s="2"/>
      <c r="AA99" s="2"/>
    </row>
    <row r="100" spans="1:27" ht="25.5" customHeight="1" thickBot="1">
      <c r="A100" s="20">
        <v>92</v>
      </c>
      <c r="B100" s="565" t="s">
        <v>538</v>
      </c>
      <c r="C100" s="868">
        <v>1</v>
      </c>
      <c r="D100" s="518">
        <v>0</v>
      </c>
      <c r="E100" s="874">
        <f t="shared" si="9"/>
        <v>0</v>
      </c>
      <c r="F100" s="518">
        <v>1</v>
      </c>
      <c r="G100" s="518">
        <v>0</v>
      </c>
      <c r="H100" s="518">
        <v>0</v>
      </c>
      <c r="I100" s="523">
        <v>1</v>
      </c>
      <c r="J100" s="518">
        <v>0</v>
      </c>
      <c r="K100" s="873">
        <f t="shared" si="10"/>
        <v>0</v>
      </c>
      <c r="L100" s="518">
        <v>0</v>
      </c>
      <c r="M100" s="874">
        <f t="shared" si="11"/>
        <v>0</v>
      </c>
      <c r="N100" s="518">
        <v>0</v>
      </c>
      <c r="O100" s="874">
        <f t="shared" si="12"/>
        <v>0</v>
      </c>
      <c r="P100" s="602">
        <f t="shared" si="13"/>
        <v>0</v>
      </c>
      <c r="Q100" s="872">
        <v>0</v>
      </c>
      <c r="R100" s="874">
        <f t="shared" si="14"/>
        <v>0</v>
      </c>
      <c r="S100" s="872">
        <v>0</v>
      </c>
      <c r="T100" s="874">
        <f t="shared" si="15"/>
        <v>0</v>
      </c>
      <c r="U100" s="872">
        <v>0</v>
      </c>
      <c r="V100" s="874">
        <f t="shared" si="16"/>
        <v>0</v>
      </c>
      <c r="W100" s="594">
        <f t="shared" si="17"/>
        <v>0</v>
      </c>
      <c r="X100" s="879">
        <v>0</v>
      </c>
      <c r="Y100" s="880">
        <v>0</v>
      </c>
      <c r="Z100" s="2"/>
      <c r="AA100" s="2"/>
    </row>
    <row r="101" spans="1:27" ht="25.5" customHeight="1" thickBot="1">
      <c r="A101" s="20">
        <v>93</v>
      </c>
      <c r="B101" s="565" t="s">
        <v>539</v>
      </c>
      <c r="C101" s="868">
        <v>1</v>
      </c>
      <c r="D101" s="883">
        <v>0</v>
      </c>
      <c r="E101" s="874">
        <f t="shared" si="9"/>
        <v>0</v>
      </c>
      <c r="F101" s="883">
        <v>6</v>
      </c>
      <c r="G101" s="883">
        <v>0</v>
      </c>
      <c r="H101" s="883">
        <v>0</v>
      </c>
      <c r="I101" s="884">
        <v>6</v>
      </c>
      <c r="J101" s="518">
        <v>0</v>
      </c>
      <c r="K101" s="873">
        <f t="shared" si="10"/>
        <v>0</v>
      </c>
      <c r="L101" s="518">
        <v>0</v>
      </c>
      <c r="M101" s="874">
        <f t="shared" si="11"/>
        <v>0</v>
      </c>
      <c r="N101" s="518">
        <v>0</v>
      </c>
      <c r="O101" s="874">
        <f t="shared" si="12"/>
        <v>0</v>
      </c>
      <c r="P101" s="602">
        <f t="shared" si="13"/>
        <v>0</v>
      </c>
      <c r="Q101" s="872">
        <v>0</v>
      </c>
      <c r="R101" s="874">
        <f t="shared" si="14"/>
        <v>0</v>
      </c>
      <c r="S101" s="872">
        <v>0</v>
      </c>
      <c r="T101" s="874">
        <f t="shared" si="15"/>
        <v>0</v>
      </c>
      <c r="U101" s="872">
        <v>0</v>
      </c>
      <c r="V101" s="874">
        <f t="shared" si="16"/>
        <v>0</v>
      </c>
      <c r="W101" s="594">
        <f t="shared" si="17"/>
        <v>0</v>
      </c>
      <c r="X101" s="879">
        <v>0</v>
      </c>
      <c r="Y101" s="880">
        <v>0</v>
      </c>
      <c r="Z101" s="2"/>
      <c r="AA101" s="2"/>
    </row>
    <row r="102" spans="1:27" ht="25.5" customHeight="1" thickBot="1">
      <c r="A102" s="20">
        <v>94</v>
      </c>
      <c r="B102" s="565" t="s">
        <v>540</v>
      </c>
      <c r="C102" s="868">
        <v>1</v>
      </c>
      <c r="D102" s="883">
        <v>0</v>
      </c>
      <c r="E102" s="874">
        <f t="shared" si="9"/>
        <v>0</v>
      </c>
      <c r="F102" s="883">
        <v>10</v>
      </c>
      <c r="G102" s="883">
        <v>0</v>
      </c>
      <c r="H102" s="883">
        <v>0</v>
      </c>
      <c r="I102" s="884">
        <v>10</v>
      </c>
      <c r="J102" s="518">
        <v>0</v>
      </c>
      <c r="K102" s="873">
        <f t="shared" si="10"/>
        <v>0</v>
      </c>
      <c r="L102" s="518">
        <v>0</v>
      </c>
      <c r="M102" s="874">
        <f t="shared" si="11"/>
        <v>0</v>
      </c>
      <c r="N102" s="518">
        <v>0</v>
      </c>
      <c r="O102" s="874">
        <f t="shared" si="12"/>
        <v>0</v>
      </c>
      <c r="P102" s="602">
        <f t="shared" si="13"/>
        <v>0</v>
      </c>
      <c r="Q102" s="872">
        <v>0</v>
      </c>
      <c r="R102" s="874">
        <f t="shared" si="14"/>
        <v>0</v>
      </c>
      <c r="S102" s="872">
        <v>0</v>
      </c>
      <c r="T102" s="874">
        <f t="shared" si="15"/>
        <v>0</v>
      </c>
      <c r="U102" s="872">
        <v>0</v>
      </c>
      <c r="V102" s="874">
        <f t="shared" si="16"/>
        <v>0</v>
      </c>
      <c r="W102" s="594">
        <f t="shared" si="17"/>
        <v>0</v>
      </c>
      <c r="X102" s="879">
        <v>0</v>
      </c>
      <c r="Y102" s="880">
        <v>0</v>
      </c>
      <c r="Z102" s="2"/>
      <c r="AA102" s="2"/>
    </row>
    <row r="103" spans="1:27" ht="27" customHeight="1" thickBot="1">
      <c r="A103" s="20">
        <v>95</v>
      </c>
      <c r="B103" s="565" t="s">
        <v>541</v>
      </c>
      <c r="C103" s="868">
        <v>1</v>
      </c>
      <c r="D103" s="885">
        <v>0</v>
      </c>
      <c r="E103" s="874">
        <f t="shared" si="9"/>
        <v>0</v>
      </c>
      <c r="F103" s="885">
        <v>9</v>
      </c>
      <c r="G103" s="885">
        <v>0</v>
      </c>
      <c r="H103" s="885">
        <v>0</v>
      </c>
      <c r="I103" s="884">
        <v>9</v>
      </c>
      <c r="J103" s="518">
        <v>0</v>
      </c>
      <c r="K103" s="873">
        <f t="shared" si="10"/>
        <v>0</v>
      </c>
      <c r="L103" s="518">
        <v>0</v>
      </c>
      <c r="M103" s="874">
        <f t="shared" si="11"/>
        <v>0</v>
      </c>
      <c r="N103" s="518">
        <v>0</v>
      </c>
      <c r="O103" s="874">
        <f t="shared" si="12"/>
        <v>0</v>
      </c>
      <c r="P103" s="602">
        <f t="shared" si="13"/>
        <v>0</v>
      </c>
      <c r="Q103" s="872">
        <v>0</v>
      </c>
      <c r="R103" s="874">
        <f t="shared" si="14"/>
        <v>0</v>
      </c>
      <c r="S103" s="872">
        <v>0</v>
      </c>
      <c r="T103" s="874">
        <f t="shared" si="15"/>
        <v>0</v>
      </c>
      <c r="U103" s="872">
        <v>0</v>
      </c>
      <c r="V103" s="874">
        <f t="shared" si="16"/>
        <v>0</v>
      </c>
      <c r="W103" s="594">
        <f t="shared" si="17"/>
        <v>0</v>
      </c>
      <c r="X103" s="879">
        <v>0</v>
      </c>
      <c r="Y103" s="880">
        <v>0</v>
      </c>
      <c r="Z103" s="2"/>
      <c r="AA103" s="2"/>
    </row>
    <row r="104" spans="1:254" s="35" customFormat="1" ht="25.5" customHeight="1" thickBot="1">
      <c r="A104" s="919" t="s">
        <v>13</v>
      </c>
      <c r="B104" s="920"/>
      <c r="C104" s="796">
        <f>SUM(C9:C103)</f>
        <v>95</v>
      </c>
      <c r="D104" s="796">
        <f>SUM(D9:D103)</f>
        <v>14</v>
      </c>
      <c r="E104" s="874">
        <f t="shared" si="9"/>
        <v>14.736842105263156</v>
      </c>
      <c r="F104" s="796">
        <f>SUM(F9:F103)</f>
        <v>1014</v>
      </c>
      <c r="G104" s="796">
        <f>SUM(G9:G103)</f>
        <v>86</v>
      </c>
      <c r="H104" s="796">
        <f>SUM(H9:H103)</f>
        <v>142</v>
      </c>
      <c r="I104" s="796">
        <f>H104+G104+F104</f>
        <v>1242</v>
      </c>
      <c r="J104" s="796">
        <f>SUM(J9:J103)</f>
        <v>52</v>
      </c>
      <c r="K104" s="873">
        <f t="shared" si="10"/>
        <v>5.128205128205128</v>
      </c>
      <c r="L104" s="796">
        <f>SUM(L9:L103)</f>
        <v>4</v>
      </c>
      <c r="M104" s="874">
        <f t="shared" si="11"/>
        <v>4.651162790697675</v>
      </c>
      <c r="N104" s="796">
        <f>SUM(N9:N103)</f>
        <v>1</v>
      </c>
      <c r="O104" s="874">
        <f t="shared" si="12"/>
        <v>0.7042253521126761</v>
      </c>
      <c r="P104" s="602">
        <f t="shared" si="13"/>
        <v>57</v>
      </c>
      <c r="Q104" s="796">
        <f>SUM(Q9:Q103)</f>
        <v>0</v>
      </c>
      <c r="R104" s="874">
        <f t="shared" si="14"/>
        <v>0</v>
      </c>
      <c r="S104" s="796">
        <f>SUM(S9:S103)</f>
        <v>0</v>
      </c>
      <c r="T104" s="874">
        <f t="shared" si="15"/>
        <v>0</v>
      </c>
      <c r="U104" s="796">
        <f>SUM(U9:U103)</f>
        <v>0</v>
      </c>
      <c r="V104" s="874">
        <f t="shared" si="16"/>
        <v>0</v>
      </c>
      <c r="W104" s="594">
        <f t="shared" si="17"/>
        <v>0</v>
      </c>
      <c r="X104" s="249">
        <f>SUM(X9:X103)</f>
        <v>0</v>
      </c>
      <c r="Y104" s="326">
        <f>SUM(Y9:Y103)</f>
        <v>0</v>
      </c>
      <c r="Z104" s="36"/>
      <c r="AA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36"/>
      <c r="IR104" s="36"/>
      <c r="IS104" s="36"/>
      <c r="IT104" s="36"/>
    </row>
    <row r="105" spans="1:26" ht="21" customHeight="1">
      <c r="A105" s="82"/>
      <c r="B105" s="179"/>
      <c r="C105" s="179"/>
      <c r="D105" s="179"/>
      <c r="E105" s="546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546"/>
      <c r="Q105" s="179"/>
      <c r="R105" s="179"/>
      <c r="S105" s="179"/>
      <c r="T105" s="179"/>
      <c r="U105" s="179"/>
      <c r="V105" s="179"/>
      <c r="W105" s="179"/>
      <c r="X105" s="547"/>
      <c r="Y105" s="547"/>
      <c r="Z105" s="80"/>
    </row>
    <row r="106" spans="1:26" ht="21.75" customHeight="1">
      <c r="A106" s="2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80"/>
      <c r="M106" s="180"/>
      <c r="N106" s="180"/>
      <c r="O106" s="180"/>
      <c r="P106" s="886"/>
      <c r="Q106" s="180"/>
      <c r="R106" s="180"/>
      <c r="S106" s="180"/>
      <c r="T106" s="180"/>
      <c r="U106" s="180"/>
      <c r="V106" s="180"/>
      <c r="W106" s="180"/>
      <c r="X106" s="180"/>
      <c r="Y106" s="180"/>
      <c r="Z106" s="80"/>
    </row>
    <row r="107" spans="1:26" ht="14.25" customHeight="1">
      <c r="A107" s="2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81"/>
      <c r="M107" s="181"/>
      <c r="N107" s="181"/>
      <c r="O107" s="181"/>
      <c r="P107" s="887"/>
      <c r="Q107" s="181"/>
      <c r="R107" s="181"/>
      <c r="S107" s="181"/>
      <c r="T107" s="181"/>
      <c r="U107" s="181"/>
      <c r="V107" s="181"/>
      <c r="W107" s="181"/>
      <c r="X107" s="181"/>
      <c r="Y107" s="181"/>
      <c r="Z107" s="2"/>
    </row>
    <row r="108" spans="8:12" ht="14.25" customHeight="1">
      <c r="H108" s="2"/>
      <c r="I108" s="2"/>
      <c r="J108" s="80"/>
      <c r="K108" s="80"/>
      <c r="L108" s="2"/>
    </row>
    <row r="109" spans="8:12" ht="14.25" customHeight="1">
      <c r="H109" s="2"/>
      <c r="I109" s="2"/>
      <c r="J109" s="80"/>
      <c r="K109" s="80"/>
      <c r="L109" s="2"/>
    </row>
    <row r="110" spans="8:12" ht="14.25" customHeight="1">
      <c r="H110" s="2"/>
      <c r="I110" s="2"/>
      <c r="J110" s="80"/>
      <c r="K110" s="80"/>
      <c r="L110" s="2"/>
    </row>
    <row r="111" spans="8:12" ht="14.25" customHeight="1">
      <c r="H111" s="2"/>
      <c r="I111" s="2"/>
      <c r="J111" s="80"/>
      <c r="K111" s="80"/>
      <c r="L111" s="2"/>
    </row>
    <row r="112" spans="8:12" ht="14.25">
      <c r="H112" s="2"/>
      <c r="I112" s="2"/>
      <c r="J112" s="2"/>
      <c r="K112" s="2"/>
      <c r="L112" s="2"/>
    </row>
  </sheetData>
  <sheetProtection/>
  <mergeCells count="26">
    <mergeCell ref="S6:T6"/>
    <mergeCell ref="U6:V6"/>
    <mergeCell ref="W6:W7"/>
    <mergeCell ref="X6:X7"/>
    <mergeCell ref="Y6:Y7"/>
    <mergeCell ref="A104:B104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Q6:R6"/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Q5:W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27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5.140625" style="1" customWidth="1"/>
    <col min="2" max="2" width="13.8515625" style="37" customWidth="1"/>
    <col min="3" max="3" width="6.28125" style="37" customWidth="1"/>
    <col min="4" max="4" width="5.00390625" style="37" customWidth="1"/>
    <col min="5" max="5" width="5.7109375" style="553" customWidth="1"/>
    <col min="6" max="6" width="5.421875" style="37" customWidth="1"/>
    <col min="7" max="7" width="6.28125" style="37" customWidth="1"/>
    <col min="8" max="8" width="8.140625" style="553" customWidth="1"/>
    <col min="9" max="9" width="6.8515625" style="553" customWidth="1"/>
    <col min="10" max="10" width="5.8515625" style="1" customWidth="1"/>
    <col min="11" max="11" width="6.8515625" style="1" customWidth="1"/>
    <col min="12" max="12" width="6.57421875" style="1" customWidth="1"/>
    <col min="13" max="13" width="5.7109375" style="1" customWidth="1"/>
    <col min="14" max="14" width="5.421875" style="1" customWidth="1"/>
    <col min="15" max="15" width="5.7109375" style="1" customWidth="1"/>
    <col min="16" max="16" width="5.28125" style="1" customWidth="1"/>
    <col min="17" max="17" width="8.00390625" style="1" customWidth="1"/>
    <col min="18" max="18" width="8.28125" style="422" customWidth="1"/>
    <col min="19" max="19" width="8.140625" style="422" customWidth="1"/>
    <col min="20" max="88" width="9.140625" style="1" customWidth="1"/>
    <col min="89" max="247" width="9.140625" style="2" customWidth="1"/>
    <col min="248" max="16384" width="9.140625" style="1" customWidth="1"/>
  </cols>
  <sheetData>
    <row r="1" spans="1:19" ht="17.25">
      <c r="A1" s="924" t="s">
        <v>0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</row>
    <row r="2" spans="1:247" s="3" customFormat="1" ht="39" customHeight="1">
      <c r="A2" s="925" t="s">
        <v>446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</row>
    <row r="3" spans="1:20" ht="27" customHeight="1" thickBot="1">
      <c r="A3" s="933" t="s">
        <v>447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  <c r="S3" s="933"/>
      <c r="T3" s="2"/>
    </row>
    <row r="4" spans="1:247" s="3" customFormat="1" ht="80.25" customHeight="1">
      <c r="A4" s="934" t="s">
        <v>2</v>
      </c>
      <c r="B4" s="937" t="s">
        <v>34</v>
      </c>
      <c r="C4" s="940" t="s">
        <v>4</v>
      </c>
      <c r="D4" s="941"/>
      <c r="E4" s="942" t="s">
        <v>5</v>
      </c>
      <c r="F4" s="942"/>
      <c r="G4" s="942"/>
      <c r="H4" s="943" t="s">
        <v>6</v>
      </c>
      <c r="I4" s="943"/>
      <c r="J4" s="943"/>
      <c r="K4" s="944" t="s">
        <v>7</v>
      </c>
      <c r="L4" s="944"/>
      <c r="M4" s="944"/>
      <c r="N4" s="945" t="s">
        <v>8</v>
      </c>
      <c r="O4" s="945"/>
      <c r="P4" s="945"/>
      <c r="Q4" s="946" t="s">
        <v>9</v>
      </c>
      <c r="R4" s="946"/>
      <c r="S4" s="947"/>
      <c r="T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1:247" s="3" customFormat="1" ht="33" customHeight="1">
      <c r="A5" s="935"/>
      <c r="B5" s="938"/>
      <c r="C5" s="948" t="s">
        <v>451</v>
      </c>
      <c r="D5" s="950" t="s">
        <v>452</v>
      </c>
      <c r="E5" s="948" t="s">
        <v>451</v>
      </c>
      <c r="F5" s="950" t="s">
        <v>452</v>
      </c>
      <c r="G5" s="952" t="s">
        <v>448</v>
      </c>
      <c r="H5" s="948" t="s">
        <v>451</v>
      </c>
      <c r="I5" s="950" t="s">
        <v>452</v>
      </c>
      <c r="J5" s="952" t="s">
        <v>448</v>
      </c>
      <c r="K5" s="948" t="s">
        <v>451</v>
      </c>
      <c r="L5" s="950" t="s">
        <v>452</v>
      </c>
      <c r="M5" s="952" t="s">
        <v>449</v>
      </c>
      <c r="N5" s="948" t="s">
        <v>451</v>
      </c>
      <c r="O5" s="950" t="s">
        <v>452</v>
      </c>
      <c r="P5" s="952" t="s">
        <v>448</v>
      </c>
      <c r="Q5" s="948" t="s">
        <v>451</v>
      </c>
      <c r="R5" s="950" t="s">
        <v>452</v>
      </c>
      <c r="S5" s="954" t="s">
        <v>450</v>
      </c>
      <c r="T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1:247" s="3" customFormat="1" ht="25.5" customHeight="1">
      <c r="A6" s="936"/>
      <c r="B6" s="939"/>
      <c r="C6" s="949"/>
      <c r="D6" s="951"/>
      <c r="E6" s="949"/>
      <c r="F6" s="951"/>
      <c r="G6" s="953"/>
      <c r="H6" s="949"/>
      <c r="I6" s="951"/>
      <c r="J6" s="953"/>
      <c r="K6" s="949"/>
      <c r="L6" s="951"/>
      <c r="M6" s="953"/>
      <c r="N6" s="949"/>
      <c r="O6" s="951"/>
      <c r="P6" s="953"/>
      <c r="Q6" s="949"/>
      <c r="R6" s="951"/>
      <c r="S6" s="955"/>
      <c r="T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</row>
    <row r="7" spans="1:247" s="16" customFormat="1" ht="16.5">
      <c r="A7" s="505">
        <v>1</v>
      </c>
      <c r="B7" s="506">
        <v>2</v>
      </c>
      <c r="C7" s="506">
        <v>3</v>
      </c>
      <c r="D7" s="506">
        <v>4</v>
      </c>
      <c r="E7" s="506">
        <v>5</v>
      </c>
      <c r="F7" s="506">
        <v>6</v>
      </c>
      <c r="G7" s="506">
        <v>7</v>
      </c>
      <c r="H7" s="506">
        <v>8</v>
      </c>
      <c r="I7" s="506">
        <v>9</v>
      </c>
      <c r="J7" s="506">
        <v>10</v>
      </c>
      <c r="K7" s="506">
        <v>11</v>
      </c>
      <c r="L7" s="506">
        <v>12</v>
      </c>
      <c r="M7" s="506">
        <v>13</v>
      </c>
      <c r="N7" s="506">
        <v>14</v>
      </c>
      <c r="O7" s="506">
        <v>15</v>
      </c>
      <c r="P7" s="506">
        <v>16</v>
      </c>
      <c r="Q7" s="506">
        <v>17</v>
      </c>
      <c r="R7" s="506">
        <v>18</v>
      </c>
      <c r="S7" s="507">
        <v>19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</row>
    <row r="8" spans="1:19" s="4" customFormat="1" ht="30.75" customHeight="1">
      <c r="A8" s="508">
        <v>1</v>
      </c>
      <c r="B8" s="161" t="s">
        <v>18</v>
      </c>
      <c r="C8" s="182">
        <v>1</v>
      </c>
      <c r="D8" s="182">
        <v>1</v>
      </c>
      <c r="E8" s="182">
        <v>1</v>
      </c>
      <c r="F8" s="182">
        <v>1</v>
      </c>
      <c r="G8" s="509">
        <f>F8-E8</f>
        <v>0</v>
      </c>
      <c r="H8" s="31">
        <v>13049</v>
      </c>
      <c r="I8" s="31">
        <v>13112</v>
      </c>
      <c r="J8" s="510">
        <f>I8-H8</f>
        <v>63</v>
      </c>
      <c r="K8" s="558">
        <v>12861</v>
      </c>
      <c r="L8" s="511">
        <v>12914</v>
      </c>
      <c r="M8" s="512">
        <f>L8-K8</f>
        <v>53</v>
      </c>
      <c r="N8" s="513">
        <v>248</v>
      </c>
      <c r="O8" s="514">
        <v>510</v>
      </c>
      <c r="P8" s="515">
        <f>O8-N8</f>
        <v>262</v>
      </c>
      <c r="Q8" s="559">
        <v>1857</v>
      </c>
      <c r="R8" s="516">
        <v>3105</v>
      </c>
      <c r="S8" s="517">
        <f>R8-Q8</f>
        <v>1248</v>
      </c>
    </row>
    <row r="9" spans="1:88" s="23" customFormat="1" ht="21" customHeight="1">
      <c r="A9" s="518">
        <v>2</v>
      </c>
      <c r="B9" s="21" t="s">
        <v>19</v>
      </c>
      <c r="C9" s="38">
        <v>114</v>
      </c>
      <c r="D9" s="38">
        <v>72</v>
      </c>
      <c r="E9" s="38">
        <v>81</v>
      </c>
      <c r="F9" s="38">
        <v>52</v>
      </c>
      <c r="G9" s="509">
        <f aca="true" t="shared" si="0" ref="G9:G19">F9-E9</f>
        <v>-29</v>
      </c>
      <c r="H9" s="31">
        <v>662</v>
      </c>
      <c r="I9" s="31">
        <v>723</v>
      </c>
      <c r="J9" s="510">
        <f aca="true" t="shared" si="1" ref="J9:J19">I9-H9</f>
        <v>61</v>
      </c>
      <c r="K9" s="38">
        <v>601</v>
      </c>
      <c r="L9" s="56">
        <v>716</v>
      </c>
      <c r="M9" s="512">
        <f aca="true" t="shared" si="2" ref="M9:M19">L9-K9</f>
        <v>115</v>
      </c>
      <c r="N9" s="519">
        <v>3</v>
      </c>
      <c r="O9" s="513">
        <v>0</v>
      </c>
      <c r="P9" s="515">
        <f aca="true" t="shared" si="3" ref="P9:P19">O9-N9</f>
        <v>-3</v>
      </c>
      <c r="Q9" s="520">
        <v>20</v>
      </c>
      <c r="R9" s="520">
        <v>0</v>
      </c>
      <c r="S9" s="521">
        <f aca="true" t="shared" si="4" ref="S9:S19">R9-Q9</f>
        <v>-20</v>
      </c>
      <c r="T9" s="160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</row>
    <row r="10" spans="1:247" s="27" customFormat="1" ht="25.5" customHeight="1">
      <c r="A10" s="522">
        <v>3</v>
      </c>
      <c r="B10" s="21" t="s">
        <v>20</v>
      </c>
      <c r="C10" s="31">
        <v>95</v>
      </c>
      <c r="D10" s="31">
        <v>95</v>
      </c>
      <c r="E10" s="555">
        <v>51</v>
      </c>
      <c r="F10" s="31">
        <v>45</v>
      </c>
      <c r="G10" s="509">
        <f t="shared" si="0"/>
        <v>-6</v>
      </c>
      <c r="H10" s="555">
        <v>1335</v>
      </c>
      <c r="I10" s="31">
        <v>1337</v>
      </c>
      <c r="J10" s="510">
        <f t="shared" si="1"/>
        <v>2</v>
      </c>
      <c r="K10" s="554">
        <v>315</v>
      </c>
      <c r="L10" s="56">
        <v>221</v>
      </c>
      <c r="M10" s="512">
        <f t="shared" si="2"/>
        <v>-94</v>
      </c>
      <c r="N10" s="557">
        <v>0</v>
      </c>
      <c r="O10" s="513">
        <v>0</v>
      </c>
      <c r="P10" s="515">
        <f t="shared" si="3"/>
        <v>0</v>
      </c>
      <c r="Q10" s="556">
        <v>0</v>
      </c>
      <c r="R10" s="520">
        <v>10</v>
      </c>
      <c r="S10" s="521">
        <f t="shared" si="4"/>
        <v>10</v>
      </c>
      <c r="T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</row>
    <row r="11" spans="1:247" s="29" customFormat="1" ht="24.75" customHeight="1">
      <c r="A11" s="518">
        <v>4</v>
      </c>
      <c r="B11" s="21" t="s">
        <v>21</v>
      </c>
      <c r="C11" s="38">
        <v>97</v>
      </c>
      <c r="D11" s="38">
        <v>97</v>
      </c>
      <c r="E11" s="38">
        <v>92</v>
      </c>
      <c r="F11" s="38">
        <v>97</v>
      </c>
      <c r="G11" s="509">
        <f t="shared" si="0"/>
        <v>5</v>
      </c>
      <c r="H11" s="31">
        <v>1472</v>
      </c>
      <c r="I11" s="31">
        <v>1484</v>
      </c>
      <c r="J11" s="510">
        <f t="shared" si="1"/>
        <v>12</v>
      </c>
      <c r="K11" s="38">
        <v>669</v>
      </c>
      <c r="L11" s="56">
        <v>676</v>
      </c>
      <c r="M11" s="512">
        <f t="shared" si="2"/>
        <v>7</v>
      </c>
      <c r="N11" s="513">
        <v>35</v>
      </c>
      <c r="O11" s="513">
        <v>35</v>
      </c>
      <c r="P11" s="515">
        <f t="shared" si="3"/>
        <v>0</v>
      </c>
      <c r="Q11" s="520">
        <v>0</v>
      </c>
      <c r="R11" s="520">
        <v>0</v>
      </c>
      <c r="S11" s="521">
        <f t="shared" si="4"/>
        <v>0</v>
      </c>
      <c r="T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</row>
    <row r="12" spans="1:247" s="527" customFormat="1" ht="22.5" customHeight="1">
      <c r="A12" s="523">
        <v>5</v>
      </c>
      <c r="B12" s="524" t="s">
        <v>22</v>
      </c>
      <c r="C12" s="31">
        <v>92</v>
      </c>
      <c r="D12" s="31">
        <v>57</v>
      </c>
      <c r="E12" s="31">
        <v>57</v>
      </c>
      <c r="F12" s="31">
        <v>44</v>
      </c>
      <c r="G12" s="509">
        <f t="shared" si="0"/>
        <v>-13</v>
      </c>
      <c r="H12" s="31">
        <v>780</v>
      </c>
      <c r="I12" s="31">
        <v>717</v>
      </c>
      <c r="J12" s="510">
        <f t="shared" si="1"/>
        <v>-63</v>
      </c>
      <c r="K12" s="31">
        <v>259</v>
      </c>
      <c r="L12" s="70">
        <v>223</v>
      </c>
      <c r="M12" s="512">
        <f t="shared" si="2"/>
        <v>-36</v>
      </c>
      <c r="N12" s="519">
        <v>1</v>
      </c>
      <c r="O12" s="519">
        <v>1</v>
      </c>
      <c r="P12" s="515">
        <f t="shared" si="3"/>
        <v>0</v>
      </c>
      <c r="Q12" s="525">
        <v>10</v>
      </c>
      <c r="R12" s="525">
        <v>10</v>
      </c>
      <c r="S12" s="521">
        <v>-2</v>
      </c>
      <c r="T12" s="526"/>
      <c r="CK12" s="526"/>
      <c r="CL12" s="526"/>
      <c r="CM12" s="526"/>
      <c r="CN12" s="526"/>
      <c r="CO12" s="526"/>
      <c r="CP12" s="526"/>
      <c r="CQ12" s="526"/>
      <c r="CR12" s="526"/>
      <c r="CS12" s="526"/>
      <c r="CT12" s="526"/>
      <c r="CU12" s="526"/>
      <c r="CV12" s="526"/>
      <c r="CW12" s="526"/>
      <c r="CX12" s="526"/>
      <c r="CY12" s="526"/>
      <c r="CZ12" s="526"/>
      <c r="DA12" s="526"/>
      <c r="DB12" s="526"/>
      <c r="DC12" s="526"/>
      <c r="DD12" s="526"/>
      <c r="DE12" s="526"/>
      <c r="DF12" s="526"/>
      <c r="DG12" s="526"/>
      <c r="DH12" s="526"/>
      <c r="DI12" s="526"/>
      <c r="DJ12" s="526"/>
      <c r="DK12" s="526"/>
      <c r="DL12" s="526"/>
      <c r="DM12" s="526"/>
      <c r="DN12" s="526"/>
      <c r="DO12" s="526"/>
      <c r="DP12" s="526"/>
      <c r="DQ12" s="526"/>
      <c r="DR12" s="526"/>
      <c r="DS12" s="526"/>
      <c r="DT12" s="526"/>
      <c r="DU12" s="526"/>
      <c r="DV12" s="526"/>
      <c r="DW12" s="526"/>
      <c r="DX12" s="526"/>
      <c r="DY12" s="526"/>
      <c r="DZ12" s="526"/>
      <c r="EA12" s="526"/>
      <c r="EB12" s="526"/>
      <c r="EC12" s="526"/>
      <c r="ED12" s="526"/>
      <c r="EE12" s="526"/>
      <c r="EF12" s="526"/>
      <c r="EG12" s="526"/>
      <c r="EH12" s="526"/>
      <c r="EI12" s="526"/>
      <c r="EJ12" s="526"/>
      <c r="EK12" s="526"/>
      <c r="EL12" s="526"/>
      <c r="EM12" s="526"/>
      <c r="EN12" s="526"/>
      <c r="EO12" s="526"/>
      <c r="EP12" s="526"/>
      <c r="EQ12" s="526"/>
      <c r="ER12" s="526"/>
      <c r="ES12" s="526"/>
      <c r="ET12" s="526"/>
      <c r="EU12" s="526"/>
      <c r="EV12" s="526"/>
      <c r="EW12" s="526"/>
      <c r="EX12" s="526"/>
      <c r="EY12" s="526"/>
      <c r="EZ12" s="526"/>
      <c r="FA12" s="526"/>
      <c r="FB12" s="526"/>
      <c r="FC12" s="526"/>
      <c r="FD12" s="526"/>
      <c r="FE12" s="526"/>
      <c r="FF12" s="526"/>
      <c r="FG12" s="526"/>
      <c r="FH12" s="526"/>
      <c r="FI12" s="526"/>
      <c r="FJ12" s="526"/>
      <c r="FK12" s="526"/>
      <c r="FL12" s="526"/>
      <c r="FM12" s="526"/>
      <c r="FN12" s="526"/>
      <c r="FO12" s="526"/>
      <c r="FP12" s="526"/>
      <c r="FQ12" s="526"/>
      <c r="FR12" s="526"/>
      <c r="FS12" s="526"/>
      <c r="FT12" s="526"/>
      <c r="FU12" s="526"/>
      <c r="FV12" s="526"/>
      <c r="FW12" s="526"/>
      <c r="FX12" s="526"/>
      <c r="FY12" s="526"/>
      <c r="FZ12" s="526"/>
      <c r="GA12" s="526"/>
      <c r="GB12" s="526"/>
      <c r="GC12" s="526"/>
      <c r="GD12" s="526"/>
      <c r="GE12" s="526"/>
      <c r="GF12" s="526"/>
      <c r="GG12" s="526"/>
      <c r="GH12" s="526"/>
      <c r="GI12" s="526"/>
      <c r="GJ12" s="526"/>
      <c r="GK12" s="526"/>
      <c r="GL12" s="526"/>
      <c r="GM12" s="526"/>
      <c r="GN12" s="526"/>
      <c r="GO12" s="526"/>
      <c r="GP12" s="526"/>
      <c r="GQ12" s="526"/>
      <c r="GR12" s="526"/>
      <c r="GS12" s="526"/>
      <c r="GT12" s="526"/>
      <c r="GU12" s="526"/>
      <c r="GV12" s="526"/>
      <c r="GW12" s="526"/>
      <c r="GX12" s="526"/>
      <c r="GY12" s="526"/>
      <c r="GZ12" s="526"/>
      <c r="HA12" s="526"/>
      <c r="HB12" s="526"/>
      <c r="HC12" s="526"/>
      <c r="HD12" s="526"/>
      <c r="HE12" s="526"/>
      <c r="HF12" s="526"/>
      <c r="HG12" s="526"/>
      <c r="HH12" s="526"/>
      <c r="HI12" s="526"/>
      <c r="HJ12" s="526"/>
      <c r="HK12" s="526"/>
      <c r="HL12" s="526"/>
      <c r="HM12" s="526"/>
      <c r="HN12" s="526"/>
      <c r="HO12" s="526"/>
      <c r="HP12" s="526"/>
      <c r="HQ12" s="526"/>
      <c r="HR12" s="526"/>
      <c r="HS12" s="526"/>
      <c r="HT12" s="526"/>
      <c r="HU12" s="526"/>
      <c r="HV12" s="526"/>
      <c r="HW12" s="526"/>
      <c r="HX12" s="526"/>
      <c r="HY12" s="526"/>
      <c r="HZ12" s="526"/>
      <c r="IA12" s="526"/>
      <c r="IB12" s="526"/>
      <c r="IC12" s="526"/>
      <c r="ID12" s="526"/>
      <c r="IE12" s="526"/>
      <c r="IF12" s="526"/>
      <c r="IG12" s="526"/>
      <c r="IH12" s="526"/>
      <c r="II12" s="526"/>
      <c r="IJ12" s="526"/>
      <c r="IK12" s="526"/>
      <c r="IL12" s="526"/>
      <c r="IM12" s="526"/>
    </row>
    <row r="13" spans="1:247" s="33" customFormat="1" ht="21.75" customHeight="1">
      <c r="A13" s="518">
        <v>6</v>
      </c>
      <c r="B13" s="161" t="s">
        <v>23</v>
      </c>
      <c r="C13" s="41">
        <v>107</v>
      </c>
      <c r="D13" s="41">
        <v>56</v>
      </c>
      <c r="E13" s="41">
        <v>46</v>
      </c>
      <c r="F13" s="41">
        <v>32</v>
      </c>
      <c r="G13" s="509">
        <f t="shared" si="0"/>
        <v>-14</v>
      </c>
      <c r="H13" s="31">
        <v>2322</v>
      </c>
      <c r="I13" s="31">
        <v>2045</v>
      </c>
      <c r="J13" s="510">
        <f t="shared" si="1"/>
        <v>-277</v>
      </c>
      <c r="K13" s="41">
        <v>238</v>
      </c>
      <c r="L13" s="72">
        <v>274</v>
      </c>
      <c r="M13" s="512">
        <f t="shared" si="2"/>
        <v>36</v>
      </c>
      <c r="N13" s="513">
        <v>2</v>
      </c>
      <c r="O13" s="513">
        <v>0</v>
      </c>
      <c r="P13" s="515">
        <f t="shared" si="3"/>
        <v>-2</v>
      </c>
      <c r="Q13" s="520">
        <v>0</v>
      </c>
      <c r="R13" s="520">
        <v>0</v>
      </c>
      <c r="S13" s="521">
        <f t="shared" si="4"/>
        <v>0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</row>
    <row r="14" spans="1:22" ht="24.75" customHeight="1">
      <c r="A14" s="518">
        <v>7</v>
      </c>
      <c r="B14" s="161" t="s">
        <v>24</v>
      </c>
      <c r="C14" s="41">
        <v>67</v>
      </c>
      <c r="D14" s="41">
        <v>42</v>
      </c>
      <c r="E14" s="41">
        <v>48</v>
      </c>
      <c r="F14" s="41">
        <v>34</v>
      </c>
      <c r="G14" s="509">
        <f t="shared" si="0"/>
        <v>-14</v>
      </c>
      <c r="H14" s="31">
        <v>2251</v>
      </c>
      <c r="I14" s="31">
        <v>2393</v>
      </c>
      <c r="J14" s="510">
        <f t="shared" si="1"/>
        <v>142</v>
      </c>
      <c r="K14" s="38">
        <v>554</v>
      </c>
      <c r="L14" s="56">
        <v>567</v>
      </c>
      <c r="M14" s="512">
        <f t="shared" si="2"/>
        <v>13</v>
      </c>
      <c r="N14" s="519">
        <v>1</v>
      </c>
      <c r="O14" s="519">
        <v>17</v>
      </c>
      <c r="P14" s="515">
        <f t="shared" si="3"/>
        <v>16</v>
      </c>
      <c r="Q14" s="520">
        <v>0</v>
      </c>
      <c r="R14" s="520" t="s">
        <v>30</v>
      </c>
      <c r="S14" s="521">
        <f t="shared" si="4"/>
        <v>70</v>
      </c>
      <c r="T14" s="2"/>
      <c r="V14" s="29"/>
    </row>
    <row r="15" spans="1:20" ht="21" customHeight="1">
      <c r="A15" s="518">
        <v>8</v>
      </c>
      <c r="B15" s="21" t="s">
        <v>25</v>
      </c>
      <c r="C15" s="31">
        <v>79</v>
      </c>
      <c r="D15" s="31">
        <v>42</v>
      </c>
      <c r="E15" s="31">
        <v>72</v>
      </c>
      <c r="F15" s="31">
        <v>36</v>
      </c>
      <c r="G15" s="509">
        <f t="shared" si="0"/>
        <v>-36</v>
      </c>
      <c r="H15" s="31">
        <v>1257</v>
      </c>
      <c r="I15" s="31">
        <v>1200</v>
      </c>
      <c r="J15" s="510">
        <f t="shared" si="1"/>
        <v>-57</v>
      </c>
      <c r="K15" s="38">
        <v>514</v>
      </c>
      <c r="L15" s="56">
        <v>363</v>
      </c>
      <c r="M15" s="528">
        <f t="shared" si="2"/>
        <v>-151</v>
      </c>
      <c r="N15" s="519">
        <v>4</v>
      </c>
      <c r="O15" s="519">
        <v>11</v>
      </c>
      <c r="P15" s="515">
        <f t="shared" si="3"/>
        <v>7</v>
      </c>
      <c r="Q15" s="520">
        <v>0</v>
      </c>
      <c r="R15" s="520">
        <v>2</v>
      </c>
      <c r="S15" s="521">
        <f t="shared" si="4"/>
        <v>2</v>
      </c>
      <c r="T15" s="2"/>
    </row>
    <row r="16" spans="1:20" ht="21.75" customHeight="1">
      <c r="A16" s="522">
        <v>9</v>
      </c>
      <c r="B16" s="21" t="s">
        <v>26</v>
      </c>
      <c r="C16" s="31">
        <v>72</v>
      </c>
      <c r="D16" s="31">
        <v>8</v>
      </c>
      <c r="E16" s="491">
        <v>43</v>
      </c>
      <c r="F16" s="491">
        <v>8</v>
      </c>
      <c r="G16" s="509">
        <f t="shared" si="0"/>
        <v>-35</v>
      </c>
      <c r="H16" s="31">
        <v>519</v>
      </c>
      <c r="I16" s="31">
        <v>1215</v>
      </c>
      <c r="J16" s="510">
        <f t="shared" si="1"/>
        <v>696</v>
      </c>
      <c r="K16" s="38">
        <v>436</v>
      </c>
      <c r="L16" s="56">
        <v>202</v>
      </c>
      <c r="M16" s="512">
        <f t="shared" si="2"/>
        <v>-234</v>
      </c>
      <c r="N16" s="513">
        <v>0</v>
      </c>
      <c r="O16" s="514">
        <v>14</v>
      </c>
      <c r="P16" s="515">
        <f t="shared" si="3"/>
        <v>14</v>
      </c>
      <c r="Q16" s="520">
        <v>0</v>
      </c>
      <c r="R16" s="520">
        <v>0</v>
      </c>
      <c r="S16" s="521">
        <f t="shared" si="4"/>
        <v>0</v>
      </c>
      <c r="T16" s="2"/>
    </row>
    <row r="17" spans="1:20" ht="19.5" customHeight="1">
      <c r="A17" s="522">
        <v>10</v>
      </c>
      <c r="B17" s="21" t="s">
        <v>27</v>
      </c>
      <c r="C17" s="38">
        <v>29</v>
      </c>
      <c r="D17" s="38">
        <v>8</v>
      </c>
      <c r="E17" s="38">
        <v>21</v>
      </c>
      <c r="F17" s="38">
        <v>7</v>
      </c>
      <c r="G17" s="509">
        <f t="shared" si="0"/>
        <v>-14</v>
      </c>
      <c r="H17" s="31">
        <v>470</v>
      </c>
      <c r="I17" s="31">
        <v>516</v>
      </c>
      <c r="J17" s="510">
        <f t="shared" si="1"/>
        <v>46</v>
      </c>
      <c r="K17" s="38">
        <v>123</v>
      </c>
      <c r="L17" s="56">
        <v>253</v>
      </c>
      <c r="M17" s="512">
        <f t="shared" si="2"/>
        <v>130</v>
      </c>
      <c r="N17" s="513">
        <v>0</v>
      </c>
      <c r="O17" s="513">
        <v>0</v>
      </c>
      <c r="P17" s="515">
        <f t="shared" si="3"/>
        <v>0</v>
      </c>
      <c r="Q17" s="520">
        <v>0</v>
      </c>
      <c r="R17" s="520">
        <v>0</v>
      </c>
      <c r="S17" s="521">
        <f t="shared" si="4"/>
        <v>0</v>
      </c>
      <c r="T17" s="2"/>
    </row>
    <row r="18" spans="1:20" ht="18.75" customHeight="1" thickBot="1">
      <c r="A18" s="529">
        <v>11</v>
      </c>
      <c r="B18" s="530" t="s">
        <v>28</v>
      </c>
      <c r="C18" s="645">
        <v>62</v>
      </c>
      <c r="D18" s="31">
        <v>24</v>
      </c>
      <c r="E18" s="646">
        <v>24</v>
      </c>
      <c r="F18" s="353">
        <v>24</v>
      </c>
      <c r="G18" s="532">
        <f t="shared" si="0"/>
        <v>0</v>
      </c>
      <c r="H18" s="645">
        <v>1103</v>
      </c>
      <c r="I18" s="31">
        <v>1154</v>
      </c>
      <c r="J18" s="533">
        <f t="shared" si="1"/>
        <v>51</v>
      </c>
      <c r="K18" s="645">
        <v>557</v>
      </c>
      <c r="L18" s="531">
        <v>855</v>
      </c>
      <c r="M18" s="534">
        <f t="shared" si="2"/>
        <v>298</v>
      </c>
      <c r="N18" s="535">
        <v>45</v>
      </c>
      <c r="O18" s="535">
        <v>25</v>
      </c>
      <c r="P18" s="536">
        <f t="shared" si="3"/>
        <v>-20</v>
      </c>
      <c r="Q18" s="647">
        <v>110</v>
      </c>
      <c r="R18" s="537">
        <v>150</v>
      </c>
      <c r="S18" s="538">
        <f t="shared" si="4"/>
        <v>40</v>
      </c>
      <c r="T18" s="2"/>
    </row>
    <row r="19" spans="1:247" s="545" customFormat="1" ht="27" customHeight="1" thickBot="1">
      <c r="A19" s="956" t="s">
        <v>13</v>
      </c>
      <c r="B19" s="957"/>
      <c r="C19" s="494">
        <f>SUM(C8:C18)</f>
        <v>815</v>
      </c>
      <c r="D19" s="494">
        <f>SUM(D8:D18)</f>
        <v>502</v>
      </c>
      <c r="E19" s="494">
        <f>SUM(E8:E18)</f>
        <v>536</v>
      </c>
      <c r="F19" s="539">
        <f>SUM(F8:F18)</f>
        <v>380</v>
      </c>
      <c r="G19" s="247">
        <f t="shared" si="0"/>
        <v>-156</v>
      </c>
      <c r="H19" s="540">
        <f>SUM(H8:H18)</f>
        <v>25220</v>
      </c>
      <c r="I19" s="540">
        <f>SUM(I8:I18)</f>
        <v>25896</v>
      </c>
      <c r="J19" s="248">
        <f t="shared" si="1"/>
        <v>676</v>
      </c>
      <c r="K19" s="540">
        <f>SUM(K8:K18)</f>
        <v>17127</v>
      </c>
      <c r="L19" s="540">
        <f>SUM(L8:L18)</f>
        <v>17264</v>
      </c>
      <c r="M19" s="248">
        <f t="shared" si="2"/>
        <v>137</v>
      </c>
      <c r="N19" s="249">
        <f>SUM(N8:N18)</f>
        <v>339</v>
      </c>
      <c r="O19" s="249">
        <f>SUM(O8:O18)</f>
        <v>613</v>
      </c>
      <c r="P19" s="248">
        <f t="shared" si="3"/>
        <v>274</v>
      </c>
      <c r="Q19" s="541">
        <f>SUM(Q8:Q18)</f>
        <v>1997</v>
      </c>
      <c r="R19" s="542">
        <f>SUM(R8:R18)</f>
        <v>3277</v>
      </c>
      <c r="S19" s="543">
        <f t="shared" si="4"/>
        <v>1280</v>
      </c>
      <c r="T19" s="544"/>
      <c r="CK19" s="544"/>
      <c r="CL19" s="544"/>
      <c r="CM19" s="544"/>
      <c r="CN19" s="544"/>
      <c r="CO19" s="544"/>
      <c r="CP19" s="544"/>
      <c r="CQ19" s="544"/>
      <c r="CR19" s="544"/>
      <c r="CS19" s="544"/>
      <c r="CT19" s="544"/>
      <c r="CU19" s="544"/>
      <c r="CV19" s="544"/>
      <c r="CW19" s="544"/>
      <c r="CX19" s="544"/>
      <c r="CY19" s="544"/>
      <c r="CZ19" s="544"/>
      <c r="DA19" s="544"/>
      <c r="DB19" s="544"/>
      <c r="DC19" s="544"/>
      <c r="DD19" s="544"/>
      <c r="DE19" s="544"/>
      <c r="DF19" s="544"/>
      <c r="DG19" s="544"/>
      <c r="DH19" s="544"/>
      <c r="DI19" s="544"/>
      <c r="DJ19" s="544"/>
      <c r="DK19" s="544"/>
      <c r="DL19" s="544"/>
      <c r="DM19" s="544"/>
      <c r="DN19" s="544"/>
      <c r="DO19" s="544"/>
      <c r="DP19" s="544"/>
      <c r="DQ19" s="544"/>
      <c r="DR19" s="544"/>
      <c r="DS19" s="544"/>
      <c r="DT19" s="544"/>
      <c r="DU19" s="544"/>
      <c r="DV19" s="544"/>
      <c r="DW19" s="544"/>
      <c r="DX19" s="544"/>
      <c r="DY19" s="544"/>
      <c r="DZ19" s="544"/>
      <c r="EA19" s="544"/>
      <c r="EB19" s="544"/>
      <c r="EC19" s="544"/>
      <c r="ED19" s="544"/>
      <c r="EE19" s="544"/>
      <c r="EF19" s="544"/>
      <c r="EG19" s="544"/>
      <c r="EH19" s="544"/>
      <c r="EI19" s="544"/>
      <c r="EJ19" s="544"/>
      <c r="EK19" s="544"/>
      <c r="EL19" s="544"/>
      <c r="EM19" s="544"/>
      <c r="EN19" s="544"/>
      <c r="EO19" s="544"/>
      <c r="EP19" s="544"/>
      <c r="EQ19" s="544"/>
      <c r="ER19" s="544"/>
      <c r="ES19" s="544"/>
      <c r="ET19" s="544"/>
      <c r="EU19" s="544"/>
      <c r="EV19" s="544"/>
      <c r="EW19" s="544"/>
      <c r="EX19" s="544"/>
      <c r="EY19" s="544"/>
      <c r="EZ19" s="544"/>
      <c r="FA19" s="544"/>
      <c r="FB19" s="544"/>
      <c r="FC19" s="544"/>
      <c r="FD19" s="544"/>
      <c r="FE19" s="544"/>
      <c r="FF19" s="544"/>
      <c r="FG19" s="544"/>
      <c r="FH19" s="544"/>
      <c r="FI19" s="544"/>
      <c r="FJ19" s="544"/>
      <c r="FK19" s="544"/>
      <c r="FL19" s="544"/>
      <c r="FM19" s="544"/>
      <c r="FN19" s="544"/>
      <c r="FO19" s="544"/>
      <c r="FP19" s="544"/>
      <c r="FQ19" s="544"/>
      <c r="FR19" s="544"/>
      <c r="FS19" s="544"/>
      <c r="FT19" s="544"/>
      <c r="FU19" s="544"/>
      <c r="FV19" s="544"/>
      <c r="FW19" s="544"/>
      <c r="FX19" s="544"/>
      <c r="FY19" s="544"/>
      <c r="FZ19" s="544"/>
      <c r="GA19" s="544"/>
      <c r="GB19" s="544"/>
      <c r="GC19" s="544"/>
      <c r="GD19" s="544"/>
      <c r="GE19" s="544"/>
      <c r="GF19" s="544"/>
      <c r="GG19" s="544"/>
      <c r="GH19" s="544"/>
      <c r="GI19" s="544"/>
      <c r="GJ19" s="544"/>
      <c r="GK19" s="544"/>
      <c r="GL19" s="544"/>
      <c r="GM19" s="544"/>
      <c r="GN19" s="544"/>
      <c r="GO19" s="544"/>
      <c r="GP19" s="544"/>
      <c r="GQ19" s="544"/>
      <c r="GR19" s="544"/>
      <c r="GS19" s="544"/>
      <c r="GT19" s="544"/>
      <c r="GU19" s="544"/>
      <c r="GV19" s="544"/>
      <c r="GW19" s="544"/>
      <c r="GX19" s="544"/>
      <c r="GY19" s="544"/>
      <c r="GZ19" s="544"/>
      <c r="HA19" s="544"/>
      <c r="HB19" s="544"/>
      <c r="HC19" s="544"/>
      <c r="HD19" s="544"/>
      <c r="HE19" s="544"/>
      <c r="HF19" s="544"/>
      <c r="HG19" s="544"/>
      <c r="HH19" s="544"/>
      <c r="HI19" s="544"/>
      <c r="HJ19" s="544"/>
      <c r="HK19" s="544"/>
      <c r="HL19" s="544"/>
      <c r="HM19" s="544"/>
      <c r="HN19" s="544"/>
      <c r="HO19" s="544"/>
      <c r="HP19" s="544"/>
      <c r="HQ19" s="544"/>
      <c r="HR19" s="544"/>
      <c r="HS19" s="544"/>
      <c r="HT19" s="544"/>
      <c r="HU19" s="544"/>
      <c r="HV19" s="544"/>
      <c r="HW19" s="544"/>
      <c r="HX19" s="544"/>
      <c r="HY19" s="544"/>
      <c r="HZ19" s="544"/>
      <c r="IA19" s="544"/>
      <c r="IB19" s="544"/>
      <c r="IC19" s="544"/>
      <c r="ID19" s="544"/>
      <c r="IE19" s="544"/>
      <c r="IF19" s="544"/>
      <c r="IG19" s="544"/>
      <c r="IH19" s="544"/>
      <c r="II19" s="544"/>
      <c r="IJ19" s="544"/>
      <c r="IK19" s="544"/>
      <c r="IL19" s="544"/>
      <c r="IM19" s="544"/>
    </row>
    <row r="20" spans="1:19" ht="30" customHeight="1">
      <c r="A20" s="82"/>
      <c r="B20" s="179"/>
      <c r="C20" s="179"/>
      <c r="D20" s="179"/>
      <c r="E20" s="546"/>
      <c r="F20" s="179"/>
      <c r="G20" s="179"/>
      <c r="H20" s="546"/>
      <c r="I20" s="179"/>
      <c r="J20" s="179"/>
      <c r="K20" s="547"/>
      <c r="L20" s="179"/>
      <c r="M20" s="179"/>
      <c r="N20" s="493"/>
      <c r="O20" s="493"/>
      <c r="P20" s="493"/>
      <c r="Q20" s="548"/>
      <c r="R20" s="549"/>
      <c r="S20" s="81"/>
    </row>
    <row r="21" spans="1:19" ht="23.25" customHeight="1">
      <c r="A21" s="2"/>
      <c r="B21" s="179"/>
      <c r="C21" s="179"/>
      <c r="D21" s="179"/>
      <c r="E21" s="546"/>
      <c r="F21" s="179"/>
      <c r="G21" s="179"/>
      <c r="H21" s="546"/>
      <c r="I21" s="179"/>
      <c r="J21" s="179"/>
      <c r="K21" s="179"/>
      <c r="L21" s="179"/>
      <c r="M21" s="179"/>
      <c r="N21" s="493"/>
      <c r="O21" s="493"/>
      <c r="P21" s="493"/>
      <c r="Q21" s="180"/>
      <c r="R21" s="550"/>
      <c r="S21" s="81"/>
    </row>
    <row r="22" spans="2:19" ht="21.75" customHeight="1">
      <c r="B22" s="179"/>
      <c r="C22" s="179"/>
      <c r="D22" s="179"/>
      <c r="E22" s="546"/>
      <c r="F22" s="179"/>
      <c r="G22" s="179"/>
      <c r="H22" s="546"/>
      <c r="I22" s="179"/>
      <c r="J22" s="179"/>
      <c r="K22" s="179"/>
      <c r="L22" s="179"/>
      <c r="M22" s="179"/>
      <c r="N22" s="493"/>
      <c r="O22" s="493"/>
      <c r="P22" s="493"/>
      <c r="Q22" s="551"/>
      <c r="R22" s="551"/>
      <c r="S22" s="552"/>
    </row>
    <row r="23" spans="10:16" ht="21.75" customHeight="1">
      <c r="J23" s="2"/>
      <c r="K23" s="2"/>
      <c r="L23" s="2"/>
      <c r="M23" s="2"/>
      <c r="N23" s="2"/>
      <c r="O23" s="2"/>
      <c r="P23" s="2"/>
    </row>
    <row r="24" spans="10:16" ht="18.75" customHeight="1">
      <c r="J24" s="2"/>
      <c r="K24" s="2"/>
      <c r="L24" s="2"/>
      <c r="M24" s="2"/>
      <c r="N24" s="2"/>
      <c r="O24" s="2"/>
      <c r="P24" s="2"/>
    </row>
    <row r="25" spans="10:16" ht="17.25" customHeight="1">
      <c r="J25" s="2"/>
      <c r="K25" s="2"/>
      <c r="L25" s="2"/>
      <c r="M25" s="2"/>
      <c r="N25" s="2"/>
      <c r="O25" s="2"/>
      <c r="P25" s="2"/>
    </row>
    <row r="26" spans="10:16" ht="19.5" customHeight="1">
      <c r="J26" s="2"/>
      <c r="K26" s="2"/>
      <c r="L26" s="2"/>
      <c r="M26" s="2"/>
      <c r="N26" s="2"/>
      <c r="O26" s="2"/>
      <c r="P26" s="2"/>
    </row>
    <row r="27" spans="10:16" ht="21" customHeight="1">
      <c r="J27" s="2"/>
      <c r="K27" s="2"/>
      <c r="L27" s="2"/>
      <c r="M27" s="2"/>
      <c r="N27" s="2"/>
      <c r="O27" s="2"/>
      <c r="P27" s="2"/>
    </row>
  </sheetData>
  <sheetProtection/>
  <mergeCells count="29">
    <mergeCell ref="R5:R6"/>
    <mergeCell ref="S5:S6"/>
    <mergeCell ref="A19:B19"/>
    <mergeCell ref="L5:L6"/>
    <mergeCell ref="M5:M6"/>
    <mergeCell ref="N5:N6"/>
    <mergeCell ref="O5:O6"/>
    <mergeCell ref="P5:P6"/>
    <mergeCell ref="Q5:Q6"/>
    <mergeCell ref="Q4:S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S1"/>
    <mergeCell ref="A2:S2"/>
    <mergeCell ref="A3:S3"/>
    <mergeCell ref="A4:A6"/>
    <mergeCell ref="B4:B6"/>
    <mergeCell ref="C4:D4"/>
    <mergeCell ref="E4:G4"/>
    <mergeCell ref="H4:J4"/>
    <mergeCell ref="K4:M4"/>
    <mergeCell ref="N4:P4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T114"/>
  <sheetViews>
    <sheetView zoomScalePageLayoutView="0" workbookViewId="0" topLeftCell="A1">
      <pane xSplit="2" ySplit="8" topLeftCell="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81" sqref="L81"/>
    </sheetView>
  </sheetViews>
  <sheetFormatPr defaultColWidth="9.140625" defaultRowHeight="15"/>
  <cols>
    <col min="1" max="1" width="4.140625" style="186" customWidth="1"/>
    <col min="2" max="2" width="22.140625" style="692" customWidth="1"/>
    <col min="3" max="5" width="9.140625" style="692" customWidth="1"/>
    <col min="6" max="6" width="6.140625" style="186" customWidth="1"/>
    <col min="7" max="7" width="6.8515625" style="186" customWidth="1"/>
    <col min="8" max="9" width="7.28125" style="186" customWidth="1"/>
    <col min="10" max="10" width="7.57421875" style="186" customWidth="1"/>
    <col min="11" max="11" width="9.140625" style="186" customWidth="1"/>
    <col min="12" max="12" width="7.57421875" style="186" customWidth="1"/>
    <col min="13" max="15" width="9.140625" style="186" customWidth="1"/>
    <col min="16" max="16" width="7.7109375" style="186" customWidth="1"/>
    <col min="17" max="17" width="7.8515625" style="186" customWidth="1"/>
    <col min="18" max="20" width="9.140625" style="186" customWidth="1"/>
    <col min="21" max="21" width="7.421875" style="186" customWidth="1"/>
    <col min="22" max="22" width="9.140625" style="186" customWidth="1"/>
    <col min="23" max="23" width="7.00390625" style="186" customWidth="1"/>
    <col min="24" max="24" width="7.28125" style="186" customWidth="1"/>
    <col min="25" max="25" width="8.140625" style="186" customWidth="1"/>
    <col min="26" max="95" width="9.140625" style="186" customWidth="1"/>
    <col min="96" max="254" width="9.140625" style="185" customWidth="1"/>
    <col min="255" max="16384" width="9.140625" style="186" customWidth="1"/>
  </cols>
  <sheetData>
    <row r="1" spans="1:25" ht="17.25">
      <c r="A1" s="924" t="s">
        <v>0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</row>
    <row r="2" spans="1:254" s="188" customFormat="1" ht="17.25">
      <c r="A2" s="925" t="s">
        <v>170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  <c r="FI2" s="187"/>
      <c r="FJ2" s="187"/>
      <c r="FK2" s="187"/>
      <c r="FL2" s="187"/>
      <c r="FM2" s="187"/>
      <c r="FN2" s="187"/>
      <c r="FO2" s="187"/>
      <c r="FP2" s="187"/>
      <c r="FQ2" s="187"/>
      <c r="FR2" s="187"/>
      <c r="FS2" s="187"/>
      <c r="FT2" s="187"/>
      <c r="FU2" s="187"/>
      <c r="FV2" s="187"/>
      <c r="FW2" s="187"/>
      <c r="FX2" s="187"/>
      <c r="FY2" s="187"/>
      <c r="FZ2" s="187"/>
      <c r="GA2" s="187"/>
      <c r="GB2" s="187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</row>
    <row r="3" spans="1:27" ht="17.25">
      <c r="A3" s="5"/>
      <c r="B3" s="6"/>
      <c r="C3" s="6"/>
      <c r="D3" s="6"/>
      <c r="E3" s="6"/>
      <c r="F3" s="6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5"/>
      <c r="U3" s="5"/>
      <c r="V3" s="5"/>
      <c r="W3" s="5"/>
      <c r="X3" s="5"/>
      <c r="Y3" s="5"/>
      <c r="Z3" s="185"/>
      <c r="AA3" s="185"/>
    </row>
    <row r="4" spans="1:27" ht="18" thickBot="1">
      <c r="A4" s="925" t="s">
        <v>604</v>
      </c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5"/>
      <c r="X4" s="925"/>
      <c r="Y4" s="925"/>
      <c r="Z4" s="185"/>
      <c r="AA4" s="185"/>
    </row>
    <row r="5" spans="1:254" s="188" customFormat="1" ht="43.5" customHeight="1">
      <c r="A5" s="926" t="s">
        <v>2</v>
      </c>
      <c r="B5" s="929" t="s">
        <v>172</v>
      </c>
      <c r="C5" s="929" t="s">
        <v>4</v>
      </c>
      <c r="D5" s="930" t="s">
        <v>5</v>
      </c>
      <c r="E5" s="930"/>
      <c r="F5" s="930" t="s">
        <v>6</v>
      </c>
      <c r="G5" s="930"/>
      <c r="H5" s="930"/>
      <c r="I5" s="930"/>
      <c r="J5" s="930" t="s">
        <v>7</v>
      </c>
      <c r="K5" s="930"/>
      <c r="L5" s="930"/>
      <c r="M5" s="930"/>
      <c r="N5" s="930"/>
      <c r="O5" s="930"/>
      <c r="P5" s="930"/>
      <c r="Q5" s="932" t="s">
        <v>8</v>
      </c>
      <c r="R5" s="932"/>
      <c r="S5" s="932"/>
      <c r="T5" s="932"/>
      <c r="U5" s="932"/>
      <c r="V5" s="932"/>
      <c r="W5" s="932"/>
      <c r="X5" s="921" t="s">
        <v>9</v>
      </c>
      <c r="Y5" s="922"/>
      <c r="Z5" s="187"/>
      <c r="AA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  <c r="FW5" s="187"/>
      <c r="FX5" s="187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  <c r="IR5" s="187"/>
      <c r="IS5" s="187"/>
      <c r="IT5" s="187"/>
    </row>
    <row r="6" spans="1:254" s="188" customFormat="1" ht="27.75" customHeight="1">
      <c r="A6" s="927"/>
      <c r="B6" s="912"/>
      <c r="C6" s="912"/>
      <c r="D6" s="931"/>
      <c r="E6" s="931"/>
      <c r="F6" s="912" t="s">
        <v>10</v>
      </c>
      <c r="G6" s="912" t="s">
        <v>11</v>
      </c>
      <c r="H6" s="912" t="s">
        <v>12</v>
      </c>
      <c r="I6" s="912" t="s">
        <v>13</v>
      </c>
      <c r="J6" s="912" t="s">
        <v>10</v>
      </c>
      <c r="K6" s="912"/>
      <c r="L6" s="912" t="s">
        <v>11</v>
      </c>
      <c r="M6" s="912"/>
      <c r="N6" s="912" t="s">
        <v>12</v>
      </c>
      <c r="O6" s="912"/>
      <c r="P6" s="912" t="s">
        <v>13</v>
      </c>
      <c r="Q6" s="912" t="s">
        <v>10</v>
      </c>
      <c r="R6" s="912"/>
      <c r="S6" s="912" t="s">
        <v>11</v>
      </c>
      <c r="T6" s="912"/>
      <c r="U6" s="913" t="s">
        <v>12</v>
      </c>
      <c r="V6" s="913"/>
      <c r="W6" s="913" t="s">
        <v>13</v>
      </c>
      <c r="X6" s="915" t="s">
        <v>14</v>
      </c>
      <c r="Y6" s="917" t="s">
        <v>15</v>
      </c>
      <c r="Z6" s="187"/>
      <c r="AA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  <c r="FF6" s="187"/>
      <c r="FG6" s="187"/>
      <c r="FH6" s="187"/>
      <c r="FI6" s="187"/>
      <c r="FJ6" s="187"/>
      <c r="FK6" s="187"/>
      <c r="FL6" s="187"/>
      <c r="FM6" s="187"/>
      <c r="FN6" s="187"/>
      <c r="FO6" s="187"/>
      <c r="FP6" s="187"/>
      <c r="FQ6" s="187"/>
      <c r="FR6" s="187"/>
      <c r="FS6" s="187"/>
      <c r="FT6" s="187"/>
      <c r="FU6" s="187"/>
      <c r="FV6" s="187"/>
      <c r="FW6" s="187"/>
      <c r="FX6" s="187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  <c r="IR6" s="187"/>
      <c r="IS6" s="187"/>
      <c r="IT6" s="187"/>
    </row>
    <row r="7" spans="1:254" s="188" customFormat="1" ht="27.75" thickBot="1">
      <c r="A7" s="928"/>
      <c r="B7" s="923"/>
      <c r="C7" s="923"/>
      <c r="D7" s="183" t="s">
        <v>16</v>
      </c>
      <c r="E7" s="327" t="s">
        <v>17</v>
      </c>
      <c r="F7" s="923"/>
      <c r="G7" s="923"/>
      <c r="H7" s="923"/>
      <c r="I7" s="923"/>
      <c r="J7" s="183" t="s">
        <v>16</v>
      </c>
      <c r="K7" s="328" t="s">
        <v>17</v>
      </c>
      <c r="L7" s="183" t="s">
        <v>16</v>
      </c>
      <c r="M7" s="327" t="s">
        <v>17</v>
      </c>
      <c r="N7" s="183" t="s">
        <v>16</v>
      </c>
      <c r="O7" s="328" t="s">
        <v>17</v>
      </c>
      <c r="P7" s="923"/>
      <c r="Q7" s="183" t="s">
        <v>16</v>
      </c>
      <c r="R7" s="327" t="s">
        <v>17</v>
      </c>
      <c r="S7" s="183" t="s">
        <v>16</v>
      </c>
      <c r="T7" s="328" t="s">
        <v>17</v>
      </c>
      <c r="U7" s="183" t="s">
        <v>16</v>
      </c>
      <c r="V7" s="328" t="s">
        <v>17</v>
      </c>
      <c r="W7" s="914"/>
      <c r="X7" s="916"/>
      <c r="Y7" s="918"/>
      <c r="Z7" s="187"/>
      <c r="AA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7"/>
      <c r="EJ7" s="187"/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7"/>
      <c r="FF7" s="187"/>
      <c r="FG7" s="187"/>
      <c r="FH7" s="187"/>
      <c r="FI7" s="187"/>
      <c r="FJ7" s="187"/>
      <c r="FK7" s="187"/>
      <c r="FL7" s="187"/>
      <c r="FM7" s="187"/>
      <c r="FN7" s="187"/>
      <c r="FO7" s="187"/>
      <c r="FP7" s="187"/>
      <c r="FQ7" s="187"/>
      <c r="FR7" s="187"/>
      <c r="FS7" s="187"/>
      <c r="FT7" s="187"/>
      <c r="FU7" s="187"/>
      <c r="FV7" s="187"/>
      <c r="FW7" s="187"/>
      <c r="FX7" s="187"/>
      <c r="FY7" s="187"/>
      <c r="FZ7" s="187"/>
      <c r="GA7" s="187"/>
      <c r="GB7" s="187"/>
      <c r="GC7" s="187"/>
      <c r="GD7" s="187"/>
      <c r="GE7" s="187"/>
      <c r="GF7" s="187"/>
      <c r="GG7" s="187"/>
      <c r="GH7" s="187"/>
      <c r="GI7" s="187"/>
      <c r="GJ7" s="187"/>
      <c r="GK7" s="187"/>
      <c r="GL7" s="187"/>
      <c r="GM7" s="187"/>
      <c r="GN7" s="187"/>
      <c r="GO7" s="187"/>
      <c r="GP7" s="187"/>
      <c r="GQ7" s="187"/>
      <c r="GR7" s="187"/>
      <c r="GS7" s="187"/>
      <c r="GT7" s="187"/>
      <c r="GU7" s="187"/>
      <c r="GV7" s="187"/>
      <c r="GW7" s="187"/>
      <c r="GX7" s="187"/>
      <c r="GY7" s="187"/>
      <c r="GZ7" s="187"/>
      <c r="HA7" s="187"/>
      <c r="HB7" s="187"/>
      <c r="HC7" s="187"/>
      <c r="HD7" s="187"/>
      <c r="HE7" s="187"/>
      <c r="HF7" s="187"/>
      <c r="HG7" s="187"/>
      <c r="HH7" s="187"/>
      <c r="HI7" s="187"/>
      <c r="HJ7" s="187"/>
      <c r="HK7" s="187"/>
      <c r="HL7" s="187"/>
      <c r="HM7" s="187"/>
      <c r="HN7" s="187"/>
      <c r="HO7" s="187"/>
      <c r="HP7" s="187"/>
      <c r="HQ7" s="187"/>
      <c r="HR7" s="187"/>
      <c r="HS7" s="187"/>
      <c r="HT7" s="187"/>
      <c r="HU7" s="187"/>
      <c r="HV7" s="187"/>
      <c r="HW7" s="187"/>
      <c r="HX7" s="187"/>
      <c r="HY7" s="187"/>
      <c r="HZ7" s="187"/>
      <c r="IA7" s="187"/>
      <c r="IB7" s="187"/>
      <c r="IC7" s="187"/>
      <c r="ID7" s="187"/>
      <c r="IE7" s="187"/>
      <c r="IF7" s="187"/>
      <c r="IG7" s="187"/>
      <c r="IH7" s="187"/>
      <c r="II7" s="187"/>
      <c r="IJ7" s="187"/>
      <c r="IK7" s="187"/>
      <c r="IL7" s="187"/>
      <c r="IM7" s="187"/>
      <c r="IN7" s="187"/>
      <c r="IO7" s="187"/>
      <c r="IP7" s="187"/>
      <c r="IQ7" s="187"/>
      <c r="IR7" s="187"/>
      <c r="IS7" s="187"/>
      <c r="IT7" s="187"/>
    </row>
    <row r="8" spans="1:254" s="209" customFormat="1" ht="17.25" thickBot="1">
      <c r="A8" s="560">
        <v>1</v>
      </c>
      <c r="B8" s="561">
        <v>2</v>
      </c>
      <c r="C8" s="561">
        <v>3</v>
      </c>
      <c r="D8" s="561">
        <v>4</v>
      </c>
      <c r="E8" s="562">
        <v>5</v>
      </c>
      <c r="F8" s="561">
        <v>6</v>
      </c>
      <c r="G8" s="561">
        <v>7</v>
      </c>
      <c r="H8" s="561">
        <v>8</v>
      </c>
      <c r="I8" s="561">
        <v>9</v>
      </c>
      <c r="J8" s="561">
        <v>10</v>
      </c>
      <c r="K8" s="562">
        <v>11</v>
      </c>
      <c r="L8" s="561">
        <v>12</v>
      </c>
      <c r="M8" s="562">
        <v>13</v>
      </c>
      <c r="N8" s="561">
        <v>14</v>
      </c>
      <c r="O8" s="562">
        <v>15</v>
      </c>
      <c r="P8" s="561">
        <v>16</v>
      </c>
      <c r="Q8" s="561">
        <v>17</v>
      </c>
      <c r="R8" s="562">
        <v>18</v>
      </c>
      <c r="S8" s="561">
        <v>19</v>
      </c>
      <c r="T8" s="562">
        <v>20</v>
      </c>
      <c r="U8" s="561">
        <v>21</v>
      </c>
      <c r="V8" s="562">
        <v>22</v>
      </c>
      <c r="W8" s="561">
        <v>23</v>
      </c>
      <c r="X8" s="562">
        <v>24</v>
      </c>
      <c r="Y8" s="689">
        <v>25</v>
      </c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8"/>
      <c r="FK8" s="208"/>
      <c r="FL8" s="208"/>
      <c r="FM8" s="208"/>
      <c r="FN8" s="208"/>
      <c r="FO8" s="208"/>
      <c r="FP8" s="208"/>
      <c r="FQ8" s="208"/>
      <c r="FR8" s="208"/>
      <c r="FS8" s="208"/>
      <c r="FT8" s="208"/>
      <c r="FU8" s="208"/>
      <c r="FV8" s="208"/>
      <c r="FW8" s="208"/>
      <c r="FX8" s="208"/>
      <c r="FY8" s="208"/>
      <c r="FZ8" s="208"/>
      <c r="GA8" s="208"/>
      <c r="GB8" s="208"/>
      <c r="GC8" s="208"/>
      <c r="GD8" s="208"/>
      <c r="GE8" s="208"/>
      <c r="GF8" s="208"/>
      <c r="GG8" s="208"/>
      <c r="GH8" s="208"/>
      <c r="GI8" s="208"/>
      <c r="GJ8" s="208"/>
      <c r="GK8" s="208"/>
      <c r="GL8" s="208"/>
      <c r="GM8" s="208"/>
      <c r="GN8" s="208"/>
      <c r="GO8" s="208"/>
      <c r="GP8" s="208"/>
      <c r="GQ8" s="208"/>
      <c r="GR8" s="208"/>
      <c r="GS8" s="208"/>
      <c r="GT8" s="208"/>
      <c r="GU8" s="208"/>
      <c r="GV8" s="208"/>
      <c r="GW8" s="208"/>
      <c r="GX8" s="208"/>
      <c r="GY8" s="208"/>
      <c r="GZ8" s="208"/>
      <c r="HA8" s="208"/>
      <c r="HB8" s="208"/>
      <c r="HC8" s="208"/>
      <c r="HD8" s="208"/>
      <c r="HE8" s="208"/>
      <c r="HF8" s="208"/>
      <c r="HG8" s="208"/>
      <c r="HH8" s="208"/>
      <c r="HI8" s="208"/>
      <c r="HJ8" s="208"/>
      <c r="HK8" s="208"/>
      <c r="HL8" s="208"/>
      <c r="HM8" s="208"/>
      <c r="HN8" s="208"/>
      <c r="HO8" s="208"/>
      <c r="HP8" s="208"/>
      <c r="HQ8" s="208"/>
      <c r="HR8" s="208"/>
      <c r="HS8" s="208"/>
      <c r="HT8" s="208"/>
      <c r="HU8" s="208"/>
      <c r="HV8" s="208"/>
      <c r="HW8" s="208"/>
      <c r="HX8" s="208"/>
      <c r="HY8" s="208"/>
      <c r="HZ8" s="208"/>
      <c r="IA8" s="208"/>
      <c r="IB8" s="208"/>
      <c r="IC8" s="208"/>
      <c r="ID8" s="208"/>
      <c r="IE8" s="208"/>
      <c r="IF8" s="208"/>
      <c r="IG8" s="208"/>
      <c r="IH8" s="208"/>
      <c r="II8" s="208"/>
      <c r="IJ8" s="208"/>
      <c r="IK8" s="208"/>
      <c r="IL8" s="208"/>
      <c r="IM8" s="208"/>
      <c r="IN8" s="208"/>
      <c r="IO8" s="208"/>
      <c r="IP8" s="208"/>
      <c r="IQ8" s="208"/>
      <c r="IR8" s="208"/>
      <c r="IS8" s="208"/>
      <c r="IT8" s="208"/>
    </row>
    <row r="9" spans="1:26" s="187" customFormat="1" ht="17.25">
      <c r="A9" s="564">
        <v>1</v>
      </c>
      <c r="B9" s="211" t="s">
        <v>173</v>
      </c>
      <c r="C9" s="567">
        <v>1</v>
      </c>
      <c r="D9" s="567">
        <v>1</v>
      </c>
      <c r="E9" s="309">
        <f aca="true" t="shared" si="0" ref="E9:E106">D9/C9*100</f>
        <v>100</v>
      </c>
      <c r="F9" s="570">
        <v>362</v>
      </c>
      <c r="G9" s="570">
        <v>50</v>
      </c>
      <c r="H9" s="570">
        <v>107</v>
      </c>
      <c r="I9" s="570">
        <f>H9+G9+F9</f>
        <v>519</v>
      </c>
      <c r="J9" s="570">
        <v>149</v>
      </c>
      <c r="K9" s="308">
        <f>J9/F9*100</f>
        <v>41.16022099447514</v>
      </c>
      <c r="L9" s="570">
        <v>50</v>
      </c>
      <c r="M9" s="309">
        <f>L9/G9*100</f>
        <v>100</v>
      </c>
      <c r="N9" s="570">
        <v>23</v>
      </c>
      <c r="O9" s="311">
        <f>N9/H9*100</f>
        <v>21.49532710280374</v>
      </c>
      <c r="P9" s="571">
        <f>J9+L9+N9</f>
        <v>222</v>
      </c>
      <c r="Q9" s="570">
        <v>5</v>
      </c>
      <c r="R9" s="311">
        <v>3</v>
      </c>
      <c r="S9" s="570">
        <v>2</v>
      </c>
      <c r="T9" s="311">
        <v>4</v>
      </c>
      <c r="U9" s="570">
        <v>0</v>
      </c>
      <c r="V9" s="311">
        <v>0</v>
      </c>
      <c r="W9" s="571">
        <v>7</v>
      </c>
      <c r="X9" s="559">
        <v>0</v>
      </c>
      <c r="Y9" s="218">
        <v>0</v>
      </c>
      <c r="Z9" s="219"/>
    </row>
    <row r="10" spans="1:27" s="690" customFormat="1" ht="20.25">
      <c r="A10" s="20">
        <v>2</v>
      </c>
      <c r="B10" s="211" t="s">
        <v>175</v>
      </c>
      <c r="C10" s="56">
        <v>1</v>
      </c>
      <c r="D10" s="56">
        <v>1</v>
      </c>
      <c r="E10" s="309">
        <f t="shared" si="0"/>
        <v>100</v>
      </c>
      <c r="F10" s="56">
        <v>7</v>
      </c>
      <c r="G10" s="56">
        <v>0</v>
      </c>
      <c r="H10" s="56">
        <v>0</v>
      </c>
      <c r="I10" s="570">
        <f aca="true" t="shared" si="1" ref="I10:I73">H10+G10+F10</f>
        <v>7</v>
      </c>
      <c r="J10" s="56">
        <v>7</v>
      </c>
      <c r="K10" s="308">
        <f aca="true" t="shared" si="2" ref="K10:K50">J10/F10*100</f>
        <v>100</v>
      </c>
      <c r="L10" s="56">
        <v>0</v>
      </c>
      <c r="M10" s="309">
        <v>0</v>
      </c>
      <c r="N10" s="65">
        <v>0</v>
      </c>
      <c r="O10" s="311">
        <v>0</v>
      </c>
      <c r="P10" s="571">
        <f aca="true" t="shared" si="3" ref="P10:P73">J10+L10+N10</f>
        <v>7</v>
      </c>
      <c r="Q10" s="56">
        <v>0</v>
      </c>
      <c r="R10" s="311">
        <v>0</v>
      </c>
      <c r="S10" s="56">
        <v>0</v>
      </c>
      <c r="T10" s="311">
        <v>0</v>
      </c>
      <c r="U10" s="56">
        <v>0</v>
      </c>
      <c r="V10" s="311">
        <v>0</v>
      </c>
      <c r="W10" s="19">
        <v>0</v>
      </c>
      <c r="X10" s="18">
        <v>0</v>
      </c>
      <c r="Y10" s="43">
        <v>0</v>
      </c>
      <c r="Z10" s="223"/>
      <c r="AA10" s="223"/>
    </row>
    <row r="11" spans="1:254" s="226" customFormat="1" ht="17.25">
      <c r="A11" s="564">
        <v>3</v>
      </c>
      <c r="B11" s="211" t="s">
        <v>176</v>
      </c>
      <c r="C11" s="70">
        <v>1</v>
      </c>
      <c r="D11" s="70">
        <v>1</v>
      </c>
      <c r="E11" s="309">
        <f t="shared" si="0"/>
        <v>100</v>
      </c>
      <c r="F11" s="70">
        <v>5</v>
      </c>
      <c r="G11" s="70">
        <v>3</v>
      </c>
      <c r="H11" s="70">
        <v>0</v>
      </c>
      <c r="I11" s="570">
        <f t="shared" si="1"/>
        <v>8</v>
      </c>
      <c r="J11" s="70">
        <v>5</v>
      </c>
      <c r="K11" s="308">
        <f t="shared" si="2"/>
        <v>100</v>
      </c>
      <c r="L11" s="70">
        <v>3</v>
      </c>
      <c r="M11" s="309">
        <f>L11/G11*100</f>
        <v>100</v>
      </c>
      <c r="N11" s="576">
        <v>0</v>
      </c>
      <c r="O11" s="311">
        <v>0</v>
      </c>
      <c r="P11" s="571">
        <f t="shared" si="3"/>
        <v>8</v>
      </c>
      <c r="Q11" s="70">
        <v>0</v>
      </c>
      <c r="R11" s="311">
        <v>0</v>
      </c>
      <c r="S11" s="577">
        <v>0</v>
      </c>
      <c r="T11" s="311">
        <v>0</v>
      </c>
      <c r="U11" s="577">
        <v>0</v>
      </c>
      <c r="V11" s="311">
        <v>0</v>
      </c>
      <c r="W11" s="19">
        <v>0</v>
      </c>
      <c r="X11" s="18">
        <v>0</v>
      </c>
      <c r="Y11" s="22">
        <v>0</v>
      </c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5"/>
      <c r="GT11" s="225"/>
      <c r="GU11" s="225"/>
      <c r="GV11" s="225"/>
      <c r="GW11" s="225"/>
      <c r="GX11" s="225"/>
      <c r="GY11" s="225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  <c r="HK11" s="225"/>
      <c r="HL11" s="225"/>
      <c r="HM11" s="225"/>
      <c r="HN11" s="225"/>
      <c r="HO11" s="225"/>
      <c r="HP11" s="225"/>
      <c r="HQ11" s="225"/>
      <c r="HR11" s="225"/>
      <c r="HS11" s="225"/>
      <c r="HT11" s="225"/>
      <c r="HU11" s="225"/>
      <c r="HV11" s="225"/>
      <c r="HW11" s="225"/>
      <c r="HX11" s="225"/>
      <c r="HY11" s="225"/>
      <c r="HZ11" s="225"/>
      <c r="IA11" s="225"/>
      <c r="IB11" s="225"/>
      <c r="IC11" s="225"/>
      <c r="ID11" s="225"/>
      <c r="IE11" s="225"/>
      <c r="IF11" s="225"/>
      <c r="IG11" s="225"/>
      <c r="IH11" s="225"/>
      <c r="II11" s="225"/>
      <c r="IJ11" s="225"/>
      <c r="IK11" s="225"/>
      <c r="IL11" s="225"/>
      <c r="IM11" s="225"/>
      <c r="IN11" s="225"/>
      <c r="IO11" s="225"/>
      <c r="IP11" s="225"/>
      <c r="IQ11" s="225"/>
      <c r="IR11" s="225"/>
      <c r="IS11" s="225"/>
      <c r="IT11" s="225"/>
    </row>
    <row r="12" spans="1:254" s="226" customFormat="1" ht="17.25">
      <c r="A12" s="20">
        <v>4</v>
      </c>
      <c r="B12" s="211" t="s">
        <v>177</v>
      </c>
      <c r="C12" s="70">
        <v>1</v>
      </c>
      <c r="D12" s="70">
        <v>1</v>
      </c>
      <c r="E12" s="309">
        <f t="shared" si="0"/>
        <v>100</v>
      </c>
      <c r="F12" s="70">
        <v>14</v>
      </c>
      <c r="G12" s="70">
        <v>0</v>
      </c>
      <c r="H12" s="70">
        <v>0</v>
      </c>
      <c r="I12" s="570">
        <f t="shared" si="1"/>
        <v>14</v>
      </c>
      <c r="J12" s="70">
        <v>7</v>
      </c>
      <c r="K12" s="308">
        <f t="shared" si="2"/>
        <v>50</v>
      </c>
      <c r="L12" s="70">
        <v>0</v>
      </c>
      <c r="M12" s="309">
        <v>0</v>
      </c>
      <c r="N12" s="576">
        <v>0</v>
      </c>
      <c r="O12" s="311">
        <v>0</v>
      </c>
      <c r="P12" s="571">
        <f t="shared" si="3"/>
        <v>7</v>
      </c>
      <c r="Q12" s="70">
        <v>0</v>
      </c>
      <c r="R12" s="311">
        <f aca="true" t="shared" si="4" ref="R12:R17">Q12/J12*100</f>
        <v>0</v>
      </c>
      <c r="S12" s="577">
        <v>0</v>
      </c>
      <c r="T12" s="311">
        <v>0</v>
      </c>
      <c r="U12" s="577">
        <v>0</v>
      </c>
      <c r="V12" s="311">
        <v>0</v>
      </c>
      <c r="W12" s="19">
        <v>0</v>
      </c>
      <c r="X12" s="18">
        <v>0</v>
      </c>
      <c r="Y12" s="22">
        <v>0</v>
      </c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  <c r="IL12" s="225"/>
      <c r="IM12" s="225"/>
      <c r="IN12" s="225"/>
      <c r="IO12" s="225"/>
      <c r="IP12" s="225"/>
      <c r="IQ12" s="225"/>
      <c r="IR12" s="225"/>
      <c r="IS12" s="225"/>
      <c r="IT12" s="225"/>
    </row>
    <row r="13" spans="1:254" s="226" customFormat="1" ht="17.25">
      <c r="A13" s="564">
        <v>5</v>
      </c>
      <c r="B13" s="211" t="s">
        <v>178</v>
      </c>
      <c r="C13" s="70">
        <v>1</v>
      </c>
      <c r="D13" s="70">
        <v>1</v>
      </c>
      <c r="E13" s="309">
        <f t="shared" si="0"/>
        <v>100</v>
      </c>
      <c r="F13" s="70">
        <v>5</v>
      </c>
      <c r="G13" s="70">
        <v>1</v>
      </c>
      <c r="H13" s="70">
        <v>1</v>
      </c>
      <c r="I13" s="570">
        <f t="shared" si="1"/>
        <v>7</v>
      </c>
      <c r="J13" s="70">
        <v>5</v>
      </c>
      <c r="K13" s="308">
        <f t="shared" si="2"/>
        <v>100</v>
      </c>
      <c r="L13" s="70">
        <v>1</v>
      </c>
      <c r="M13" s="309">
        <f>L13/G13*100</f>
        <v>100</v>
      </c>
      <c r="N13" s="576">
        <v>1</v>
      </c>
      <c r="O13" s="311">
        <f>N13/H13*100</f>
        <v>100</v>
      </c>
      <c r="P13" s="571">
        <f t="shared" si="3"/>
        <v>7</v>
      </c>
      <c r="Q13" s="70">
        <v>0</v>
      </c>
      <c r="R13" s="311">
        <f t="shared" si="4"/>
        <v>0</v>
      </c>
      <c r="S13" s="577">
        <v>0</v>
      </c>
      <c r="T13" s="311">
        <f>S13/L13*100</f>
        <v>0</v>
      </c>
      <c r="U13" s="577">
        <v>0</v>
      </c>
      <c r="V13" s="311">
        <f>U13/N13*100</f>
        <v>0</v>
      </c>
      <c r="W13" s="19">
        <v>0</v>
      </c>
      <c r="X13" s="18">
        <v>0</v>
      </c>
      <c r="Y13" s="22">
        <v>0</v>
      </c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  <c r="IH13" s="225"/>
      <c r="II13" s="225"/>
      <c r="IJ13" s="225"/>
      <c r="IK13" s="225"/>
      <c r="IL13" s="225"/>
      <c r="IM13" s="225"/>
      <c r="IN13" s="225"/>
      <c r="IO13" s="225"/>
      <c r="IP13" s="225"/>
      <c r="IQ13" s="225"/>
      <c r="IR13" s="225"/>
      <c r="IS13" s="225"/>
      <c r="IT13" s="225"/>
    </row>
    <row r="14" spans="1:254" s="226" customFormat="1" ht="17.25">
      <c r="A14" s="20">
        <v>6</v>
      </c>
      <c r="B14" s="211" t="s">
        <v>179</v>
      </c>
      <c r="C14" s="70">
        <v>1</v>
      </c>
      <c r="D14" s="70">
        <v>1</v>
      </c>
      <c r="E14" s="309">
        <f t="shared" si="0"/>
        <v>100</v>
      </c>
      <c r="F14" s="70">
        <v>5</v>
      </c>
      <c r="G14" s="70">
        <v>0</v>
      </c>
      <c r="H14" s="70">
        <v>0</v>
      </c>
      <c r="I14" s="570">
        <f t="shared" si="1"/>
        <v>5</v>
      </c>
      <c r="J14" s="70">
        <v>5</v>
      </c>
      <c r="K14" s="308">
        <f t="shared" si="2"/>
        <v>100</v>
      </c>
      <c r="L14" s="70">
        <v>0</v>
      </c>
      <c r="M14" s="309">
        <v>0</v>
      </c>
      <c r="N14" s="576">
        <v>0</v>
      </c>
      <c r="O14" s="311">
        <v>0</v>
      </c>
      <c r="P14" s="571">
        <f t="shared" si="3"/>
        <v>5</v>
      </c>
      <c r="Q14" s="70">
        <v>0</v>
      </c>
      <c r="R14" s="311">
        <f t="shared" si="4"/>
        <v>0</v>
      </c>
      <c r="S14" s="577">
        <v>0</v>
      </c>
      <c r="T14" s="311">
        <v>0</v>
      </c>
      <c r="U14" s="577">
        <v>0</v>
      </c>
      <c r="V14" s="311">
        <v>0</v>
      </c>
      <c r="W14" s="19">
        <v>0</v>
      </c>
      <c r="X14" s="18">
        <v>0</v>
      </c>
      <c r="Y14" s="22">
        <v>0</v>
      </c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5"/>
      <c r="HU14" s="225"/>
      <c r="HV14" s="225"/>
      <c r="HW14" s="225"/>
      <c r="HX14" s="225"/>
      <c r="HY14" s="225"/>
      <c r="HZ14" s="225"/>
      <c r="IA14" s="225"/>
      <c r="IB14" s="225"/>
      <c r="IC14" s="225"/>
      <c r="ID14" s="225"/>
      <c r="IE14" s="225"/>
      <c r="IF14" s="225"/>
      <c r="IG14" s="225"/>
      <c r="IH14" s="225"/>
      <c r="II14" s="225"/>
      <c r="IJ14" s="225"/>
      <c r="IK14" s="225"/>
      <c r="IL14" s="225"/>
      <c r="IM14" s="225"/>
      <c r="IN14" s="225"/>
      <c r="IO14" s="225"/>
      <c r="IP14" s="225"/>
      <c r="IQ14" s="225"/>
      <c r="IR14" s="225"/>
      <c r="IS14" s="225"/>
      <c r="IT14" s="225"/>
    </row>
    <row r="15" spans="1:254" s="226" customFormat="1" ht="17.25">
      <c r="A15" s="564">
        <v>7</v>
      </c>
      <c r="B15" s="211" t="s">
        <v>180</v>
      </c>
      <c r="C15" s="70">
        <v>1</v>
      </c>
      <c r="D15" s="70">
        <v>1</v>
      </c>
      <c r="E15" s="309">
        <v>100</v>
      </c>
      <c r="F15" s="70">
        <v>6</v>
      </c>
      <c r="G15" s="70">
        <v>0</v>
      </c>
      <c r="H15" s="70">
        <v>0</v>
      </c>
      <c r="I15" s="570">
        <f t="shared" si="1"/>
        <v>6</v>
      </c>
      <c r="J15" s="70">
        <v>6</v>
      </c>
      <c r="K15" s="308">
        <f t="shared" si="2"/>
        <v>100</v>
      </c>
      <c r="L15" s="70">
        <v>0</v>
      </c>
      <c r="M15" s="309">
        <v>0</v>
      </c>
      <c r="N15" s="576">
        <v>0</v>
      </c>
      <c r="O15" s="311">
        <v>0</v>
      </c>
      <c r="P15" s="571">
        <f t="shared" si="3"/>
        <v>6</v>
      </c>
      <c r="Q15" s="70">
        <v>0</v>
      </c>
      <c r="R15" s="311">
        <f t="shared" si="4"/>
        <v>0</v>
      </c>
      <c r="S15" s="577">
        <v>0</v>
      </c>
      <c r="T15" s="311">
        <v>0</v>
      </c>
      <c r="U15" s="577">
        <v>0</v>
      </c>
      <c r="V15" s="311">
        <v>0</v>
      </c>
      <c r="W15" s="19">
        <v>0</v>
      </c>
      <c r="X15" s="18">
        <v>0</v>
      </c>
      <c r="Y15" s="22">
        <v>0</v>
      </c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  <c r="FQ15" s="225"/>
      <c r="FR15" s="225"/>
      <c r="FS15" s="225"/>
      <c r="FT15" s="225"/>
      <c r="FU15" s="225"/>
      <c r="FV15" s="225"/>
      <c r="FW15" s="225"/>
      <c r="FX15" s="225"/>
      <c r="FY15" s="225"/>
      <c r="FZ15" s="225"/>
      <c r="GA15" s="225"/>
      <c r="GB15" s="225"/>
      <c r="GC15" s="225"/>
      <c r="GD15" s="225"/>
      <c r="GE15" s="225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5"/>
      <c r="GQ15" s="225"/>
      <c r="GR15" s="225"/>
      <c r="GS15" s="225"/>
      <c r="GT15" s="225"/>
      <c r="GU15" s="225"/>
      <c r="GV15" s="225"/>
      <c r="GW15" s="225"/>
      <c r="GX15" s="225"/>
      <c r="GY15" s="225"/>
      <c r="GZ15" s="225"/>
      <c r="HA15" s="225"/>
      <c r="HB15" s="225"/>
      <c r="HC15" s="225"/>
      <c r="HD15" s="225"/>
      <c r="HE15" s="225"/>
      <c r="HF15" s="225"/>
      <c r="HG15" s="225"/>
      <c r="HH15" s="225"/>
      <c r="HI15" s="225"/>
      <c r="HJ15" s="225"/>
      <c r="HK15" s="225"/>
      <c r="HL15" s="225"/>
      <c r="HM15" s="225"/>
      <c r="HN15" s="225"/>
      <c r="HO15" s="225"/>
      <c r="HP15" s="225"/>
      <c r="HQ15" s="225"/>
      <c r="HR15" s="225"/>
      <c r="HS15" s="225"/>
      <c r="HT15" s="225"/>
      <c r="HU15" s="225"/>
      <c r="HV15" s="225"/>
      <c r="HW15" s="225"/>
      <c r="HX15" s="225"/>
      <c r="HY15" s="225"/>
      <c r="HZ15" s="225"/>
      <c r="IA15" s="225"/>
      <c r="IB15" s="225"/>
      <c r="IC15" s="225"/>
      <c r="ID15" s="225"/>
      <c r="IE15" s="225"/>
      <c r="IF15" s="225"/>
      <c r="IG15" s="225"/>
      <c r="IH15" s="225"/>
      <c r="II15" s="225"/>
      <c r="IJ15" s="225"/>
      <c r="IK15" s="225"/>
      <c r="IL15" s="225"/>
      <c r="IM15" s="225"/>
      <c r="IN15" s="225"/>
      <c r="IO15" s="225"/>
      <c r="IP15" s="225"/>
      <c r="IQ15" s="225"/>
      <c r="IR15" s="225"/>
      <c r="IS15" s="225"/>
      <c r="IT15" s="225"/>
    </row>
    <row r="16" spans="1:254" s="226" customFormat="1" ht="17.25">
      <c r="A16" s="20">
        <v>8</v>
      </c>
      <c r="B16" s="211" t="s">
        <v>181</v>
      </c>
      <c r="C16" s="70">
        <v>1</v>
      </c>
      <c r="D16" s="70">
        <v>1</v>
      </c>
      <c r="E16" s="309">
        <f t="shared" si="0"/>
        <v>100</v>
      </c>
      <c r="F16" s="70">
        <v>6</v>
      </c>
      <c r="G16" s="70">
        <v>0</v>
      </c>
      <c r="H16" s="70">
        <v>0</v>
      </c>
      <c r="I16" s="570">
        <f t="shared" si="1"/>
        <v>6</v>
      </c>
      <c r="J16" s="70">
        <v>6</v>
      </c>
      <c r="K16" s="308">
        <f t="shared" si="2"/>
        <v>100</v>
      </c>
      <c r="L16" s="70">
        <v>0</v>
      </c>
      <c r="M16" s="309">
        <v>0</v>
      </c>
      <c r="N16" s="576">
        <v>0</v>
      </c>
      <c r="O16" s="311">
        <v>0</v>
      </c>
      <c r="P16" s="571">
        <f t="shared" si="3"/>
        <v>6</v>
      </c>
      <c r="Q16" s="70">
        <v>0</v>
      </c>
      <c r="R16" s="311">
        <f t="shared" si="4"/>
        <v>0</v>
      </c>
      <c r="S16" s="577">
        <v>0</v>
      </c>
      <c r="T16" s="311">
        <v>0</v>
      </c>
      <c r="U16" s="577">
        <v>0</v>
      </c>
      <c r="V16" s="311">
        <v>0</v>
      </c>
      <c r="W16" s="19">
        <v>0</v>
      </c>
      <c r="X16" s="18">
        <v>0</v>
      </c>
      <c r="Y16" s="22">
        <v>0</v>
      </c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  <c r="FQ16" s="225"/>
      <c r="FR16" s="225"/>
      <c r="FS16" s="225"/>
      <c r="FT16" s="225"/>
      <c r="FU16" s="225"/>
      <c r="FV16" s="225"/>
      <c r="FW16" s="225"/>
      <c r="FX16" s="225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5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5"/>
      <c r="HG16" s="225"/>
      <c r="HH16" s="225"/>
      <c r="HI16" s="225"/>
      <c r="HJ16" s="225"/>
      <c r="HK16" s="225"/>
      <c r="HL16" s="225"/>
      <c r="HM16" s="225"/>
      <c r="HN16" s="225"/>
      <c r="HO16" s="225"/>
      <c r="HP16" s="225"/>
      <c r="HQ16" s="225"/>
      <c r="HR16" s="225"/>
      <c r="HS16" s="225"/>
      <c r="HT16" s="225"/>
      <c r="HU16" s="225"/>
      <c r="HV16" s="225"/>
      <c r="HW16" s="225"/>
      <c r="HX16" s="225"/>
      <c r="HY16" s="225"/>
      <c r="HZ16" s="225"/>
      <c r="IA16" s="225"/>
      <c r="IB16" s="225"/>
      <c r="IC16" s="225"/>
      <c r="ID16" s="225"/>
      <c r="IE16" s="225"/>
      <c r="IF16" s="225"/>
      <c r="IG16" s="225"/>
      <c r="IH16" s="225"/>
      <c r="II16" s="225"/>
      <c r="IJ16" s="225"/>
      <c r="IK16" s="225"/>
      <c r="IL16" s="225"/>
      <c r="IM16" s="225"/>
      <c r="IN16" s="225"/>
      <c r="IO16" s="225"/>
      <c r="IP16" s="225"/>
      <c r="IQ16" s="225"/>
      <c r="IR16" s="225"/>
      <c r="IS16" s="225"/>
      <c r="IT16" s="225"/>
    </row>
    <row r="17" spans="1:254" s="226" customFormat="1" ht="17.25">
      <c r="A17" s="564">
        <v>9</v>
      </c>
      <c r="B17" s="211" t="s">
        <v>182</v>
      </c>
      <c r="C17" s="70">
        <v>1</v>
      </c>
      <c r="D17" s="70">
        <v>1</v>
      </c>
      <c r="E17" s="309">
        <f t="shared" si="0"/>
        <v>100</v>
      </c>
      <c r="F17" s="70">
        <v>10</v>
      </c>
      <c r="G17" s="70">
        <v>1</v>
      </c>
      <c r="H17" s="70">
        <v>0</v>
      </c>
      <c r="I17" s="570">
        <f t="shared" si="1"/>
        <v>11</v>
      </c>
      <c r="J17" s="70">
        <v>10</v>
      </c>
      <c r="K17" s="308">
        <f t="shared" si="2"/>
        <v>100</v>
      </c>
      <c r="L17" s="70">
        <v>1</v>
      </c>
      <c r="M17" s="309">
        <f>L17/G17*100</f>
        <v>100</v>
      </c>
      <c r="N17" s="576">
        <v>0</v>
      </c>
      <c r="O17" s="311">
        <v>0</v>
      </c>
      <c r="P17" s="571">
        <f t="shared" si="3"/>
        <v>11</v>
      </c>
      <c r="Q17" s="70">
        <v>0</v>
      </c>
      <c r="R17" s="311">
        <f t="shared" si="4"/>
        <v>0</v>
      </c>
      <c r="S17" s="577">
        <v>0</v>
      </c>
      <c r="T17" s="311">
        <f>S17/L17*100</f>
        <v>0</v>
      </c>
      <c r="U17" s="577">
        <v>0</v>
      </c>
      <c r="V17" s="311">
        <v>0</v>
      </c>
      <c r="W17" s="19">
        <v>0</v>
      </c>
      <c r="X17" s="18">
        <v>0</v>
      </c>
      <c r="Y17" s="22">
        <v>0</v>
      </c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  <c r="FQ17" s="225"/>
      <c r="FR17" s="225"/>
      <c r="FS17" s="225"/>
      <c r="FT17" s="225"/>
      <c r="FU17" s="225"/>
      <c r="FV17" s="225"/>
      <c r="FW17" s="225"/>
      <c r="FX17" s="225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5"/>
      <c r="GL17" s="225"/>
      <c r="GM17" s="225"/>
      <c r="GN17" s="225"/>
      <c r="GO17" s="225"/>
      <c r="GP17" s="225"/>
      <c r="GQ17" s="225"/>
      <c r="GR17" s="225"/>
      <c r="GS17" s="225"/>
      <c r="GT17" s="225"/>
      <c r="GU17" s="225"/>
      <c r="GV17" s="225"/>
      <c r="GW17" s="225"/>
      <c r="GX17" s="225"/>
      <c r="GY17" s="225"/>
      <c r="GZ17" s="225"/>
      <c r="HA17" s="225"/>
      <c r="HB17" s="225"/>
      <c r="HC17" s="225"/>
      <c r="HD17" s="225"/>
      <c r="HE17" s="225"/>
      <c r="HF17" s="225"/>
      <c r="HG17" s="225"/>
      <c r="HH17" s="225"/>
      <c r="HI17" s="225"/>
      <c r="HJ17" s="225"/>
      <c r="HK17" s="225"/>
      <c r="HL17" s="225"/>
      <c r="HM17" s="225"/>
      <c r="HN17" s="225"/>
      <c r="HO17" s="225"/>
      <c r="HP17" s="225"/>
      <c r="HQ17" s="225"/>
      <c r="HR17" s="225"/>
      <c r="HS17" s="225"/>
      <c r="HT17" s="225"/>
      <c r="HU17" s="225"/>
      <c r="HV17" s="225"/>
      <c r="HW17" s="225"/>
      <c r="HX17" s="225"/>
      <c r="HY17" s="225"/>
      <c r="HZ17" s="225"/>
      <c r="IA17" s="225"/>
      <c r="IB17" s="225"/>
      <c r="IC17" s="225"/>
      <c r="ID17" s="225"/>
      <c r="IE17" s="225"/>
      <c r="IF17" s="225"/>
      <c r="IG17" s="225"/>
      <c r="IH17" s="225"/>
      <c r="II17" s="225"/>
      <c r="IJ17" s="225"/>
      <c r="IK17" s="225"/>
      <c r="IL17" s="225"/>
      <c r="IM17" s="225"/>
      <c r="IN17" s="225"/>
      <c r="IO17" s="225"/>
      <c r="IP17" s="225"/>
      <c r="IQ17" s="225"/>
      <c r="IR17" s="225"/>
      <c r="IS17" s="225"/>
      <c r="IT17" s="225"/>
    </row>
    <row r="18" spans="1:254" s="226" customFormat="1" ht="17.25">
      <c r="A18" s="20">
        <v>10</v>
      </c>
      <c r="B18" s="211" t="s">
        <v>183</v>
      </c>
      <c r="C18" s="70">
        <v>1</v>
      </c>
      <c r="D18" s="70">
        <v>1</v>
      </c>
      <c r="E18" s="309">
        <f t="shared" si="0"/>
        <v>100</v>
      </c>
      <c r="F18" s="70">
        <v>11</v>
      </c>
      <c r="G18" s="70">
        <v>1</v>
      </c>
      <c r="H18" s="70">
        <v>1</v>
      </c>
      <c r="I18" s="570">
        <f t="shared" si="1"/>
        <v>13</v>
      </c>
      <c r="J18" s="70">
        <v>8</v>
      </c>
      <c r="K18" s="308">
        <f t="shared" si="2"/>
        <v>72.72727272727273</v>
      </c>
      <c r="L18" s="70">
        <v>1</v>
      </c>
      <c r="M18" s="309">
        <v>100</v>
      </c>
      <c r="N18" s="576">
        <v>1</v>
      </c>
      <c r="O18" s="311">
        <f>N18/H18*100</f>
        <v>100</v>
      </c>
      <c r="P18" s="571">
        <f t="shared" si="3"/>
        <v>10</v>
      </c>
      <c r="Q18" s="70">
        <v>0</v>
      </c>
      <c r="R18" s="311">
        <v>0</v>
      </c>
      <c r="S18" s="577">
        <v>0</v>
      </c>
      <c r="T18" s="311">
        <v>0</v>
      </c>
      <c r="U18" s="577">
        <v>0</v>
      </c>
      <c r="V18" s="311">
        <v>0</v>
      </c>
      <c r="W18" s="19">
        <v>0</v>
      </c>
      <c r="X18" s="18">
        <v>0</v>
      </c>
      <c r="Y18" s="22">
        <v>0</v>
      </c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  <c r="FQ18" s="225"/>
      <c r="FR18" s="225"/>
      <c r="FS18" s="225"/>
      <c r="FT18" s="225"/>
      <c r="FU18" s="225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5"/>
      <c r="GS18" s="225"/>
      <c r="GT18" s="225"/>
      <c r="GU18" s="225"/>
      <c r="GV18" s="225"/>
      <c r="GW18" s="225"/>
      <c r="GX18" s="225"/>
      <c r="GY18" s="225"/>
      <c r="GZ18" s="225"/>
      <c r="HA18" s="225"/>
      <c r="HB18" s="225"/>
      <c r="HC18" s="225"/>
      <c r="HD18" s="225"/>
      <c r="HE18" s="225"/>
      <c r="HF18" s="225"/>
      <c r="HG18" s="225"/>
      <c r="HH18" s="225"/>
      <c r="HI18" s="225"/>
      <c r="HJ18" s="225"/>
      <c r="HK18" s="225"/>
      <c r="HL18" s="225"/>
      <c r="HM18" s="225"/>
      <c r="HN18" s="225"/>
      <c r="HO18" s="225"/>
      <c r="HP18" s="225"/>
      <c r="HQ18" s="225"/>
      <c r="HR18" s="225"/>
      <c r="HS18" s="225"/>
      <c r="HT18" s="225"/>
      <c r="HU18" s="225"/>
      <c r="HV18" s="225"/>
      <c r="HW18" s="225"/>
      <c r="HX18" s="225"/>
      <c r="HY18" s="225"/>
      <c r="HZ18" s="225"/>
      <c r="IA18" s="225"/>
      <c r="IB18" s="225"/>
      <c r="IC18" s="225"/>
      <c r="ID18" s="225"/>
      <c r="IE18" s="225"/>
      <c r="IF18" s="225"/>
      <c r="IG18" s="225"/>
      <c r="IH18" s="225"/>
      <c r="II18" s="225"/>
      <c r="IJ18" s="225"/>
      <c r="IK18" s="225"/>
      <c r="IL18" s="225"/>
      <c r="IM18" s="225"/>
      <c r="IN18" s="225"/>
      <c r="IO18" s="225"/>
      <c r="IP18" s="225"/>
      <c r="IQ18" s="225"/>
      <c r="IR18" s="225"/>
      <c r="IS18" s="225"/>
      <c r="IT18" s="225"/>
    </row>
    <row r="19" spans="1:254" s="226" customFormat="1" ht="17.25">
      <c r="A19" s="564">
        <v>11</v>
      </c>
      <c r="B19" s="211" t="s">
        <v>184</v>
      </c>
      <c r="C19" s="70">
        <v>1</v>
      </c>
      <c r="D19" s="70">
        <v>1</v>
      </c>
      <c r="E19" s="309">
        <f t="shared" si="0"/>
        <v>100</v>
      </c>
      <c r="F19" s="70">
        <v>4</v>
      </c>
      <c r="G19" s="70">
        <v>0</v>
      </c>
      <c r="H19" s="70">
        <v>0</v>
      </c>
      <c r="I19" s="570">
        <f t="shared" si="1"/>
        <v>4</v>
      </c>
      <c r="J19" s="70">
        <v>4</v>
      </c>
      <c r="K19" s="308">
        <f t="shared" si="2"/>
        <v>100</v>
      </c>
      <c r="L19" s="70">
        <v>0</v>
      </c>
      <c r="M19" s="309">
        <v>0</v>
      </c>
      <c r="N19" s="576">
        <v>0</v>
      </c>
      <c r="O19" s="311">
        <v>0</v>
      </c>
      <c r="P19" s="571">
        <f t="shared" si="3"/>
        <v>4</v>
      </c>
      <c r="Q19" s="70">
        <v>0</v>
      </c>
      <c r="R19" s="311">
        <v>0</v>
      </c>
      <c r="S19" s="577">
        <v>0</v>
      </c>
      <c r="T19" s="311">
        <v>0</v>
      </c>
      <c r="U19" s="577">
        <v>0</v>
      </c>
      <c r="V19" s="311">
        <v>0</v>
      </c>
      <c r="W19" s="19">
        <v>0</v>
      </c>
      <c r="X19" s="18">
        <v>0</v>
      </c>
      <c r="Y19" s="22">
        <v>0</v>
      </c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  <c r="FQ19" s="225"/>
      <c r="FR19" s="225"/>
      <c r="FS19" s="225"/>
      <c r="FT19" s="225"/>
      <c r="FU19" s="225"/>
      <c r="FV19" s="225"/>
      <c r="FW19" s="225"/>
      <c r="FX19" s="225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5"/>
      <c r="GL19" s="225"/>
      <c r="GM19" s="225"/>
      <c r="GN19" s="225"/>
      <c r="GO19" s="225"/>
      <c r="GP19" s="225"/>
      <c r="GQ19" s="225"/>
      <c r="GR19" s="225"/>
      <c r="GS19" s="225"/>
      <c r="GT19" s="225"/>
      <c r="GU19" s="225"/>
      <c r="GV19" s="225"/>
      <c r="GW19" s="225"/>
      <c r="GX19" s="225"/>
      <c r="GY19" s="225"/>
      <c r="GZ19" s="225"/>
      <c r="HA19" s="225"/>
      <c r="HB19" s="225"/>
      <c r="HC19" s="225"/>
      <c r="HD19" s="225"/>
      <c r="HE19" s="225"/>
      <c r="HF19" s="225"/>
      <c r="HG19" s="225"/>
      <c r="HH19" s="225"/>
      <c r="HI19" s="225"/>
      <c r="HJ19" s="225"/>
      <c r="HK19" s="225"/>
      <c r="HL19" s="225"/>
      <c r="HM19" s="225"/>
      <c r="HN19" s="225"/>
      <c r="HO19" s="225"/>
      <c r="HP19" s="225"/>
      <c r="HQ19" s="225"/>
      <c r="HR19" s="225"/>
      <c r="HS19" s="225"/>
      <c r="HT19" s="225"/>
      <c r="HU19" s="225"/>
      <c r="HV19" s="225"/>
      <c r="HW19" s="225"/>
      <c r="HX19" s="225"/>
      <c r="HY19" s="225"/>
      <c r="HZ19" s="225"/>
      <c r="IA19" s="225"/>
      <c r="IB19" s="225"/>
      <c r="IC19" s="225"/>
      <c r="ID19" s="225"/>
      <c r="IE19" s="225"/>
      <c r="IF19" s="225"/>
      <c r="IG19" s="225"/>
      <c r="IH19" s="225"/>
      <c r="II19" s="225"/>
      <c r="IJ19" s="225"/>
      <c r="IK19" s="225"/>
      <c r="IL19" s="225"/>
      <c r="IM19" s="225"/>
      <c r="IN19" s="225"/>
      <c r="IO19" s="225"/>
      <c r="IP19" s="225"/>
      <c r="IQ19" s="225"/>
      <c r="IR19" s="225"/>
      <c r="IS19" s="225"/>
      <c r="IT19" s="225"/>
    </row>
    <row r="20" spans="1:254" s="226" customFormat="1" ht="17.25">
      <c r="A20" s="20">
        <v>12</v>
      </c>
      <c r="B20" s="211" t="s">
        <v>185</v>
      </c>
      <c r="C20" s="70">
        <v>1</v>
      </c>
      <c r="D20" s="70">
        <v>1</v>
      </c>
      <c r="E20" s="309">
        <f t="shared" si="0"/>
        <v>100</v>
      </c>
      <c r="F20" s="70">
        <v>8</v>
      </c>
      <c r="G20" s="70">
        <v>1</v>
      </c>
      <c r="H20" s="70">
        <v>2</v>
      </c>
      <c r="I20" s="570">
        <f t="shared" si="1"/>
        <v>11</v>
      </c>
      <c r="J20" s="70">
        <v>8</v>
      </c>
      <c r="K20" s="308">
        <f t="shared" si="2"/>
        <v>100</v>
      </c>
      <c r="L20" s="70">
        <v>1</v>
      </c>
      <c r="M20" s="309">
        <f>L20/G20*100</f>
        <v>100</v>
      </c>
      <c r="N20" s="576">
        <v>2</v>
      </c>
      <c r="O20" s="311">
        <f>N20/H20*100</f>
        <v>100</v>
      </c>
      <c r="P20" s="571">
        <f t="shared" si="3"/>
        <v>11</v>
      </c>
      <c r="Q20" s="70">
        <v>0</v>
      </c>
      <c r="R20" s="311">
        <v>0</v>
      </c>
      <c r="S20" s="577">
        <v>0</v>
      </c>
      <c r="T20" s="311">
        <v>0</v>
      </c>
      <c r="U20" s="577">
        <v>0</v>
      </c>
      <c r="V20" s="311">
        <v>0</v>
      </c>
      <c r="W20" s="19">
        <v>0</v>
      </c>
      <c r="X20" s="18">
        <v>0</v>
      </c>
      <c r="Y20" s="22">
        <v>0</v>
      </c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5"/>
      <c r="GT20" s="225"/>
      <c r="GU20" s="225"/>
      <c r="GV20" s="225"/>
      <c r="GW20" s="225"/>
      <c r="GX20" s="225"/>
      <c r="GY20" s="225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  <c r="IM20" s="225"/>
      <c r="IN20" s="225"/>
      <c r="IO20" s="225"/>
      <c r="IP20" s="225"/>
      <c r="IQ20" s="225"/>
      <c r="IR20" s="225"/>
      <c r="IS20" s="225"/>
      <c r="IT20" s="225"/>
    </row>
    <row r="21" spans="1:254" s="226" customFormat="1" ht="17.25">
      <c r="A21" s="564">
        <v>13</v>
      </c>
      <c r="B21" s="211" t="s">
        <v>186</v>
      </c>
      <c r="C21" s="70">
        <v>1</v>
      </c>
      <c r="D21" s="70">
        <v>1</v>
      </c>
      <c r="E21" s="309">
        <f t="shared" si="0"/>
        <v>100</v>
      </c>
      <c r="F21" s="70">
        <v>3</v>
      </c>
      <c r="G21" s="70">
        <v>2</v>
      </c>
      <c r="H21" s="70">
        <v>1</v>
      </c>
      <c r="I21" s="570">
        <f t="shared" si="1"/>
        <v>6</v>
      </c>
      <c r="J21" s="70">
        <v>3</v>
      </c>
      <c r="K21" s="308">
        <f t="shared" si="2"/>
        <v>100</v>
      </c>
      <c r="L21" s="70">
        <v>2</v>
      </c>
      <c r="M21" s="309">
        <f>L21/G21*100</f>
        <v>100</v>
      </c>
      <c r="N21" s="576">
        <v>1</v>
      </c>
      <c r="O21" s="311">
        <f>N21/H21*100</f>
        <v>100</v>
      </c>
      <c r="P21" s="571">
        <f t="shared" si="3"/>
        <v>6</v>
      </c>
      <c r="Q21" s="70">
        <v>0</v>
      </c>
      <c r="R21" s="311">
        <v>0</v>
      </c>
      <c r="S21" s="577">
        <v>0</v>
      </c>
      <c r="T21" s="311">
        <v>0</v>
      </c>
      <c r="U21" s="577">
        <v>0</v>
      </c>
      <c r="V21" s="311">
        <v>0</v>
      </c>
      <c r="W21" s="19">
        <v>0</v>
      </c>
      <c r="X21" s="18">
        <v>0</v>
      </c>
      <c r="Y21" s="22">
        <v>0</v>
      </c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  <c r="FH21" s="225"/>
      <c r="FI21" s="225"/>
      <c r="FJ21" s="225"/>
      <c r="FK21" s="225"/>
      <c r="FL21" s="225"/>
      <c r="FM21" s="225"/>
      <c r="FN21" s="225"/>
      <c r="FO21" s="225"/>
      <c r="FP21" s="225"/>
      <c r="FQ21" s="225"/>
      <c r="FR21" s="225"/>
      <c r="FS21" s="225"/>
      <c r="FT21" s="225"/>
      <c r="FU21" s="225"/>
      <c r="FV21" s="225"/>
      <c r="FW21" s="225"/>
      <c r="FX21" s="225"/>
      <c r="FY21" s="225"/>
      <c r="FZ21" s="225"/>
      <c r="GA21" s="225"/>
      <c r="GB21" s="225"/>
      <c r="GC21" s="225"/>
      <c r="GD21" s="225"/>
      <c r="GE21" s="225"/>
      <c r="GF21" s="225"/>
      <c r="GG21" s="225"/>
      <c r="GH21" s="225"/>
      <c r="GI21" s="225"/>
      <c r="GJ21" s="225"/>
      <c r="GK21" s="225"/>
      <c r="GL21" s="225"/>
      <c r="GM21" s="225"/>
      <c r="GN21" s="225"/>
      <c r="GO21" s="225"/>
      <c r="GP21" s="225"/>
      <c r="GQ21" s="225"/>
      <c r="GR21" s="225"/>
      <c r="GS21" s="225"/>
      <c r="GT21" s="225"/>
      <c r="GU21" s="225"/>
      <c r="GV21" s="225"/>
      <c r="GW21" s="225"/>
      <c r="GX21" s="225"/>
      <c r="GY21" s="225"/>
      <c r="GZ21" s="225"/>
      <c r="HA21" s="225"/>
      <c r="HB21" s="225"/>
      <c r="HC21" s="225"/>
      <c r="HD21" s="225"/>
      <c r="HE21" s="225"/>
      <c r="HF21" s="225"/>
      <c r="HG21" s="225"/>
      <c r="HH21" s="225"/>
      <c r="HI21" s="225"/>
      <c r="HJ21" s="225"/>
      <c r="HK21" s="225"/>
      <c r="HL21" s="225"/>
      <c r="HM21" s="225"/>
      <c r="HN21" s="225"/>
      <c r="HO21" s="225"/>
      <c r="HP21" s="225"/>
      <c r="HQ21" s="225"/>
      <c r="HR21" s="225"/>
      <c r="HS21" s="225"/>
      <c r="HT21" s="225"/>
      <c r="HU21" s="225"/>
      <c r="HV21" s="225"/>
      <c r="HW21" s="225"/>
      <c r="HX21" s="225"/>
      <c r="HY21" s="225"/>
      <c r="HZ21" s="225"/>
      <c r="IA21" s="225"/>
      <c r="IB21" s="225"/>
      <c r="IC21" s="225"/>
      <c r="ID21" s="225"/>
      <c r="IE21" s="225"/>
      <c r="IF21" s="225"/>
      <c r="IG21" s="225"/>
      <c r="IH21" s="225"/>
      <c r="II21" s="225"/>
      <c r="IJ21" s="225"/>
      <c r="IK21" s="225"/>
      <c r="IL21" s="225"/>
      <c r="IM21" s="225"/>
      <c r="IN21" s="225"/>
      <c r="IO21" s="225"/>
      <c r="IP21" s="225"/>
      <c r="IQ21" s="225"/>
      <c r="IR21" s="225"/>
      <c r="IS21" s="225"/>
      <c r="IT21" s="225"/>
    </row>
    <row r="22" spans="1:254" s="226" customFormat="1" ht="17.25">
      <c r="A22" s="20">
        <v>14</v>
      </c>
      <c r="B22" s="211" t="s">
        <v>187</v>
      </c>
      <c r="C22" s="70">
        <v>1</v>
      </c>
      <c r="D22" s="70">
        <v>1</v>
      </c>
      <c r="E22" s="309">
        <f t="shared" si="0"/>
        <v>100</v>
      </c>
      <c r="F22" s="70">
        <v>4</v>
      </c>
      <c r="G22" s="70">
        <v>0</v>
      </c>
      <c r="H22" s="70">
        <v>0</v>
      </c>
      <c r="I22" s="570">
        <f t="shared" si="1"/>
        <v>4</v>
      </c>
      <c r="J22" s="70">
        <v>4</v>
      </c>
      <c r="K22" s="308">
        <f t="shared" si="2"/>
        <v>100</v>
      </c>
      <c r="L22" s="70">
        <v>0</v>
      </c>
      <c r="M22" s="309">
        <v>0</v>
      </c>
      <c r="N22" s="576">
        <v>0</v>
      </c>
      <c r="O22" s="311">
        <v>0</v>
      </c>
      <c r="P22" s="571">
        <f t="shared" si="3"/>
        <v>4</v>
      </c>
      <c r="Q22" s="70">
        <v>0</v>
      </c>
      <c r="R22" s="311">
        <f>Q22/J22*100</f>
        <v>0</v>
      </c>
      <c r="S22" s="577">
        <v>0</v>
      </c>
      <c r="T22" s="311">
        <v>0</v>
      </c>
      <c r="U22" s="577">
        <v>0</v>
      </c>
      <c r="V22" s="311">
        <v>0</v>
      </c>
      <c r="W22" s="19">
        <v>0</v>
      </c>
      <c r="X22" s="18">
        <v>0</v>
      </c>
      <c r="Y22" s="22">
        <v>0</v>
      </c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  <c r="FF22" s="225"/>
      <c r="FG22" s="225"/>
      <c r="FH22" s="225"/>
      <c r="FI22" s="225"/>
      <c r="FJ22" s="225"/>
      <c r="FK22" s="225"/>
      <c r="FL22" s="225"/>
      <c r="FM22" s="225"/>
      <c r="FN22" s="225"/>
      <c r="FO22" s="225"/>
      <c r="FP22" s="225"/>
      <c r="FQ22" s="225"/>
      <c r="FR22" s="225"/>
      <c r="FS22" s="225"/>
      <c r="FT22" s="225"/>
      <c r="FU22" s="225"/>
      <c r="FV22" s="225"/>
      <c r="FW22" s="225"/>
      <c r="FX22" s="225"/>
      <c r="FY22" s="225"/>
      <c r="FZ22" s="225"/>
      <c r="GA22" s="225"/>
      <c r="GB22" s="225"/>
      <c r="GC22" s="225"/>
      <c r="GD22" s="225"/>
      <c r="GE22" s="225"/>
      <c r="GF22" s="225"/>
      <c r="GG22" s="225"/>
      <c r="GH22" s="225"/>
      <c r="GI22" s="225"/>
      <c r="GJ22" s="225"/>
      <c r="GK22" s="225"/>
      <c r="GL22" s="225"/>
      <c r="GM22" s="225"/>
      <c r="GN22" s="225"/>
      <c r="GO22" s="225"/>
      <c r="GP22" s="225"/>
      <c r="GQ22" s="225"/>
      <c r="GR22" s="225"/>
      <c r="GS22" s="225"/>
      <c r="GT22" s="225"/>
      <c r="GU22" s="225"/>
      <c r="GV22" s="225"/>
      <c r="GW22" s="225"/>
      <c r="GX22" s="225"/>
      <c r="GY22" s="225"/>
      <c r="GZ22" s="225"/>
      <c r="HA22" s="225"/>
      <c r="HB22" s="225"/>
      <c r="HC22" s="225"/>
      <c r="HD22" s="225"/>
      <c r="HE22" s="225"/>
      <c r="HF22" s="225"/>
      <c r="HG22" s="225"/>
      <c r="HH22" s="225"/>
      <c r="HI22" s="225"/>
      <c r="HJ22" s="225"/>
      <c r="HK22" s="225"/>
      <c r="HL22" s="225"/>
      <c r="HM22" s="225"/>
      <c r="HN22" s="225"/>
      <c r="HO22" s="225"/>
      <c r="HP22" s="225"/>
      <c r="HQ22" s="225"/>
      <c r="HR22" s="225"/>
      <c r="HS22" s="225"/>
      <c r="HT22" s="225"/>
      <c r="HU22" s="225"/>
      <c r="HV22" s="225"/>
      <c r="HW22" s="225"/>
      <c r="HX22" s="225"/>
      <c r="HY22" s="225"/>
      <c r="HZ22" s="225"/>
      <c r="IA22" s="225"/>
      <c r="IB22" s="225"/>
      <c r="IC22" s="225"/>
      <c r="ID22" s="225"/>
      <c r="IE22" s="225"/>
      <c r="IF22" s="225"/>
      <c r="IG22" s="225"/>
      <c r="IH22" s="225"/>
      <c r="II22" s="225"/>
      <c r="IJ22" s="225"/>
      <c r="IK22" s="225"/>
      <c r="IL22" s="225"/>
      <c r="IM22" s="225"/>
      <c r="IN22" s="225"/>
      <c r="IO22" s="225"/>
      <c r="IP22" s="225"/>
      <c r="IQ22" s="225"/>
      <c r="IR22" s="225"/>
      <c r="IS22" s="225"/>
      <c r="IT22" s="225"/>
    </row>
    <row r="23" spans="1:254" s="226" customFormat="1" ht="17.25">
      <c r="A23" s="564">
        <v>15</v>
      </c>
      <c r="B23" s="211" t="s">
        <v>188</v>
      </c>
      <c r="C23" s="70">
        <v>1</v>
      </c>
      <c r="D23" s="70">
        <v>1</v>
      </c>
      <c r="E23" s="309">
        <f t="shared" si="0"/>
        <v>100</v>
      </c>
      <c r="F23" s="70">
        <v>8</v>
      </c>
      <c r="G23" s="70">
        <v>1</v>
      </c>
      <c r="H23" s="70">
        <v>0</v>
      </c>
      <c r="I23" s="570">
        <f t="shared" si="1"/>
        <v>9</v>
      </c>
      <c r="J23" s="70">
        <v>8</v>
      </c>
      <c r="K23" s="308">
        <f t="shared" si="2"/>
        <v>100</v>
      </c>
      <c r="L23" s="70">
        <v>1</v>
      </c>
      <c r="M23" s="309">
        <f>L23/G23*100</f>
        <v>100</v>
      </c>
      <c r="N23" s="576">
        <v>0</v>
      </c>
      <c r="O23" s="311">
        <v>0</v>
      </c>
      <c r="P23" s="571">
        <f t="shared" si="3"/>
        <v>9</v>
      </c>
      <c r="Q23" s="70">
        <v>0</v>
      </c>
      <c r="R23" s="311">
        <f>Q23/J23*100</f>
        <v>0</v>
      </c>
      <c r="S23" s="577">
        <v>0</v>
      </c>
      <c r="T23" s="311">
        <f>S23/L23*100</f>
        <v>0</v>
      </c>
      <c r="U23" s="577">
        <v>0</v>
      </c>
      <c r="V23" s="311">
        <v>0</v>
      </c>
      <c r="W23" s="19">
        <v>0</v>
      </c>
      <c r="X23" s="18">
        <v>0</v>
      </c>
      <c r="Y23" s="22">
        <v>0</v>
      </c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  <c r="FF23" s="225"/>
      <c r="FG23" s="225"/>
      <c r="FH23" s="225"/>
      <c r="FI23" s="225"/>
      <c r="FJ23" s="225"/>
      <c r="FK23" s="225"/>
      <c r="FL23" s="225"/>
      <c r="FM23" s="225"/>
      <c r="FN23" s="225"/>
      <c r="FO23" s="225"/>
      <c r="FP23" s="225"/>
      <c r="FQ23" s="225"/>
      <c r="FR23" s="225"/>
      <c r="FS23" s="225"/>
      <c r="FT23" s="225"/>
      <c r="FU23" s="225"/>
      <c r="FV23" s="225"/>
      <c r="FW23" s="225"/>
      <c r="FX23" s="225"/>
      <c r="FY23" s="225"/>
      <c r="FZ23" s="225"/>
      <c r="GA23" s="225"/>
      <c r="GB23" s="225"/>
      <c r="GC23" s="225"/>
      <c r="GD23" s="225"/>
      <c r="GE23" s="225"/>
      <c r="GF23" s="225"/>
      <c r="GG23" s="225"/>
      <c r="GH23" s="225"/>
      <c r="GI23" s="225"/>
      <c r="GJ23" s="225"/>
      <c r="GK23" s="225"/>
      <c r="GL23" s="225"/>
      <c r="GM23" s="225"/>
      <c r="GN23" s="225"/>
      <c r="GO23" s="225"/>
      <c r="GP23" s="225"/>
      <c r="GQ23" s="225"/>
      <c r="GR23" s="225"/>
      <c r="GS23" s="225"/>
      <c r="GT23" s="225"/>
      <c r="GU23" s="225"/>
      <c r="GV23" s="225"/>
      <c r="GW23" s="225"/>
      <c r="GX23" s="225"/>
      <c r="GY23" s="225"/>
      <c r="GZ23" s="225"/>
      <c r="HA23" s="225"/>
      <c r="HB23" s="225"/>
      <c r="HC23" s="225"/>
      <c r="HD23" s="225"/>
      <c r="HE23" s="225"/>
      <c r="HF23" s="225"/>
      <c r="HG23" s="225"/>
      <c r="HH23" s="225"/>
      <c r="HI23" s="225"/>
      <c r="HJ23" s="225"/>
      <c r="HK23" s="225"/>
      <c r="HL23" s="225"/>
      <c r="HM23" s="225"/>
      <c r="HN23" s="225"/>
      <c r="HO23" s="225"/>
      <c r="HP23" s="225"/>
      <c r="HQ23" s="225"/>
      <c r="HR23" s="225"/>
      <c r="HS23" s="225"/>
      <c r="HT23" s="225"/>
      <c r="HU23" s="225"/>
      <c r="HV23" s="225"/>
      <c r="HW23" s="225"/>
      <c r="HX23" s="225"/>
      <c r="HY23" s="225"/>
      <c r="HZ23" s="225"/>
      <c r="IA23" s="225"/>
      <c r="IB23" s="225"/>
      <c r="IC23" s="225"/>
      <c r="ID23" s="225"/>
      <c r="IE23" s="225"/>
      <c r="IF23" s="225"/>
      <c r="IG23" s="225"/>
      <c r="IH23" s="225"/>
      <c r="II23" s="225"/>
      <c r="IJ23" s="225"/>
      <c r="IK23" s="225"/>
      <c r="IL23" s="225"/>
      <c r="IM23" s="225"/>
      <c r="IN23" s="225"/>
      <c r="IO23" s="225"/>
      <c r="IP23" s="225"/>
      <c r="IQ23" s="225"/>
      <c r="IR23" s="225"/>
      <c r="IS23" s="225"/>
      <c r="IT23" s="225"/>
    </row>
    <row r="24" spans="1:254" s="226" customFormat="1" ht="17.25">
      <c r="A24" s="20">
        <v>16</v>
      </c>
      <c r="B24" s="211" t="s">
        <v>189</v>
      </c>
      <c r="C24" s="70">
        <v>1</v>
      </c>
      <c r="D24" s="70">
        <v>1</v>
      </c>
      <c r="E24" s="309">
        <f t="shared" si="0"/>
        <v>100</v>
      </c>
      <c r="F24" s="70">
        <v>13</v>
      </c>
      <c r="G24" s="70">
        <v>6</v>
      </c>
      <c r="H24" s="70">
        <v>3</v>
      </c>
      <c r="I24" s="570">
        <f t="shared" si="1"/>
        <v>22</v>
      </c>
      <c r="J24" s="70">
        <v>13</v>
      </c>
      <c r="K24" s="308">
        <f t="shared" si="2"/>
        <v>100</v>
      </c>
      <c r="L24" s="70">
        <v>6</v>
      </c>
      <c r="M24" s="309">
        <f>L24/G24*100</f>
        <v>100</v>
      </c>
      <c r="N24" s="576">
        <v>3</v>
      </c>
      <c r="O24" s="311">
        <f>N24/H24*100</f>
        <v>100</v>
      </c>
      <c r="P24" s="571">
        <f t="shared" si="3"/>
        <v>22</v>
      </c>
      <c r="Q24" s="70">
        <v>0</v>
      </c>
      <c r="R24" s="311">
        <v>0</v>
      </c>
      <c r="S24" s="577">
        <v>0</v>
      </c>
      <c r="T24" s="311">
        <v>0</v>
      </c>
      <c r="U24" s="577">
        <v>0</v>
      </c>
      <c r="V24" s="311">
        <v>0</v>
      </c>
      <c r="W24" s="19">
        <v>0</v>
      </c>
      <c r="X24" s="18">
        <v>0</v>
      </c>
      <c r="Y24" s="22">
        <v>0</v>
      </c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5"/>
      <c r="FL24" s="225"/>
      <c r="FM24" s="225"/>
      <c r="FN24" s="225"/>
      <c r="FO24" s="225"/>
      <c r="FP24" s="225"/>
      <c r="FQ24" s="225"/>
      <c r="FR24" s="225"/>
      <c r="FS24" s="225"/>
      <c r="FT24" s="225"/>
      <c r="FU24" s="225"/>
      <c r="FV24" s="225"/>
      <c r="FW24" s="225"/>
      <c r="FX24" s="225"/>
      <c r="FY24" s="225"/>
      <c r="FZ24" s="225"/>
      <c r="GA24" s="225"/>
      <c r="GB24" s="225"/>
      <c r="GC24" s="225"/>
      <c r="GD24" s="225"/>
      <c r="GE24" s="225"/>
      <c r="GF24" s="225"/>
      <c r="GG24" s="225"/>
      <c r="GH24" s="225"/>
      <c r="GI24" s="225"/>
      <c r="GJ24" s="225"/>
      <c r="GK24" s="225"/>
      <c r="GL24" s="225"/>
      <c r="GM24" s="225"/>
      <c r="GN24" s="225"/>
      <c r="GO24" s="225"/>
      <c r="GP24" s="225"/>
      <c r="GQ24" s="225"/>
      <c r="GR24" s="225"/>
      <c r="GS24" s="225"/>
      <c r="GT24" s="225"/>
      <c r="GU24" s="225"/>
      <c r="GV24" s="225"/>
      <c r="GW24" s="225"/>
      <c r="GX24" s="225"/>
      <c r="GY24" s="225"/>
      <c r="GZ24" s="225"/>
      <c r="HA24" s="225"/>
      <c r="HB24" s="225"/>
      <c r="HC24" s="225"/>
      <c r="HD24" s="225"/>
      <c r="HE24" s="225"/>
      <c r="HF24" s="225"/>
      <c r="HG24" s="225"/>
      <c r="HH24" s="225"/>
      <c r="HI24" s="225"/>
      <c r="HJ24" s="225"/>
      <c r="HK24" s="225"/>
      <c r="HL24" s="225"/>
      <c r="HM24" s="225"/>
      <c r="HN24" s="225"/>
      <c r="HO24" s="225"/>
      <c r="HP24" s="225"/>
      <c r="HQ24" s="225"/>
      <c r="HR24" s="225"/>
      <c r="HS24" s="225"/>
      <c r="HT24" s="225"/>
      <c r="HU24" s="225"/>
      <c r="HV24" s="225"/>
      <c r="HW24" s="225"/>
      <c r="HX24" s="225"/>
      <c r="HY24" s="225"/>
      <c r="HZ24" s="225"/>
      <c r="IA24" s="225"/>
      <c r="IB24" s="225"/>
      <c r="IC24" s="225"/>
      <c r="ID24" s="225"/>
      <c r="IE24" s="225"/>
      <c r="IF24" s="225"/>
      <c r="IG24" s="225"/>
      <c r="IH24" s="225"/>
      <c r="II24" s="225"/>
      <c r="IJ24" s="225"/>
      <c r="IK24" s="225"/>
      <c r="IL24" s="225"/>
      <c r="IM24" s="225"/>
      <c r="IN24" s="225"/>
      <c r="IO24" s="225"/>
      <c r="IP24" s="225"/>
      <c r="IQ24" s="225"/>
      <c r="IR24" s="225"/>
      <c r="IS24" s="225"/>
      <c r="IT24" s="225"/>
    </row>
    <row r="25" spans="1:254" s="226" customFormat="1" ht="17.25">
      <c r="A25" s="564">
        <v>17</v>
      </c>
      <c r="B25" s="211" t="s">
        <v>190</v>
      </c>
      <c r="C25" s="70">
        <v>1</v>
      </c>
      <c r="D25" s="70">
        <v>1</v>
      </c>
      <c r="E25" s="309">
        <v>100</v>
      </c>
      <c r="F25" s="70">
        <v>4</v>
      </c>
      <c r="G25" s="70">
        <v>0</v>
      </c>
      <c r="H25" s="70">
        <v>0</v>
      </c>
      <c r="I25" s="570">
        <f t="shared" si="1"/>
        <v>4</v>
      </c>
      <c r="J25" s="70">
        <v>4</v>
      </c>
      <c r="K25" s="308">
        <f t="shared" si="2"/>
        <v>100</v>
      </c>
      <c r="L25" s="70">
        <v>0</v>
      </c>
      <c r="M25" s="309">
        <v>0</v>
      </c>
      <c r="N25" s="576">
        <v>0</v>
      </c>
      <c r="O25" s="311">
        <v>0</v>
      </c>
      <c r="P25" s="571">
        <f t="shared" si="3"/>
        <v>4</v>
      </c>
      <c r="Q25" s="70">
        <v>0</v>
      </c>
      <c r="R25" s="311">
        <f>Q25/J25*100</f>
        <v>0</v>
      </c>
      <c r="S25" s="577">
        <v>0</v>
      </c>
      <c r="T25" s="311">
        <v>0</v>
      </c>
      <c r="U25" s="577">
        <v>0</v>
      </c>
      <c r="V25" s="311">
        <v>0</v>
      </c>
      <c r="W25" s="19">
        <v>0</v>
      </c>
      <c r="X25" s="18">
        <v>0</v>
      </c>
      <c r="Y25" s="22">
        <v>0</v>
      </c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  <c r="IM25" s="225"/>
      <c r="IN25" s="225"/>
      <c r="IO25" s="225"/>
      <c r="IP25" s="225"/>
      <c r="IQ25" s="225"/>
      <c r="IR25" s="225"/>
      <c r="IS25" s="225"/>
      <c r="IT25" s="225"/>
    </row>
    <row r="26" spans="1:254" s="226" customFormat="1" ht="17.25">
      <c r="A26" s="20">
        <v>18</v>
      </c>
      <c r="B26" s="211" t="s">
        <v>191</v>
      </c>
      <c r="C26" s="70">
        <v>1</v>
      </c>
      <c r="D26" s="70">
        <v>1</v>
      </c>
      <c r="E26" s="309">
        <f t="shared" si="0"/>
        <v>100</v>
      </c>
      <c r="F26" s="70">
        <v>3</v>
      </c>
      <c r="G26" s="70">
        <v>0</v>
      </c>
      <c r="H26" s="70">
        <v>0</v>
      </c>
      <c r="I26" s="570">
        <f t="shared" si="1"/>
        <v>3</v>
      </c>
      <c r="J26" s="70">
        <v>3</v>
      </c>
      <c r="K26" s="308">
        <f t="shared" si="2"/>
        <v>100</v>
      </c>
      <c r="L26" s="70">
        <v>0</v>
      </c>
      <c r="M26" s="309">
        <v>0</v>
      </c>
      <c r="N26" s="576">
        <v>0</v>
      </c>
      <c r="O26" s="311">
        <v>0</v>
      </c>
      <c r="P26" s="571">
        <f t="shared" si="3"/>
        <v>3</v>
      </c>
      <c r="Q26" s="70">
        <v>0</v>
      </c>
      <c r="R26" s="311">
        <v>0</v>
      </c>
      <c r="S26" s="577">
        <v>0</v>
      </c>
      <c r="T26" s="311">
        <v>0</v>
      </c>
      <c r="U26" s="577">
        <v>0</v>
      </c>
      <c r="V26" s="311">
        <v>0</v>
      </c>
      <c r="W26" s="19">
        <v>0</v>
      </c>
      <c r="X26" s="18">
        <v>0</v>
      </c>
      <c r="Y26" s="22">
        <v>0</v>
      </c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  <c r="FF26" s="225"/>
      <c r="FG26" s="225"/>
      <c r="FH26" s="225"/>
      <c r="FI26" s="225"/>
      <c r="FJ26" s="225"/>
      <c r="FK26" s="225"/>
      <c r="FL26" s="225"/>
      <c r="FM26" s="225"/>
      <c r="FN26" s="225"/>
      <c r="FO26" s="225"/>
      <c r="FP26" s="225"/>
      <c r="FQ26" s="225"/>
      <c r="FR26" s="225"/>
      <c r="FS26" s="225"/>
      <c r="FT26" s="225"/>
      <c r="FU26" s="225"/>
      <c r="FV26" s="225"/>
      <c r="FW26" s="225"/>
      <c r="FX26" s="225"/>
      <c r="FY26" s="225"/>
      <c r="FZ26" s="225"/>
      <c r="GA26" s="225"/>
      <c r="GB26" s="225"/>
      <c r="GC26" s="225"/>
      <c r="GD26" s="225"/>
      <c r="GE26" s="225"/>
      <c r="GF26" s="225"/>
      <c r="GG26" s="225"/>
      <c r="GH26" s="225"/>
      <c r="GI26" s="225"/>
      <c r="GJ26" s="225"/>
      <c r="GK26" s="225"/>
      <c r="GL26" s="225"/>
      <c r="GM26" s="225"/>
      <c r="GN26" s="225"/>
      <c r="GO26" s="225"/>
      <c r="GP26" s="225"/>
      <c r="GQ26" s="225"/>
      <c r="GR26" s="225"/>
      <c r="GS26" s="225"/>
      <c r="GT26" s="225"/>
      <c r="GU26" s="225"/>
      <c r="GV26" s="225"/>
      <c r="GW26" s="225"/>
      <c r="GX26" s="225"/>
      <c r="GY26" s="225"/>
      <c r="GZ26" s="225"/>
      <c r="HA26" s="225"/>
      <c r="HB26" s="225"/>
      <c r="HC26" s="225"/>
      <c r="HD26" s="225"/>
      <c r="HE26" s="225"/>
      <c r="HF26" s="225"/>
      <c r="HG26" s="225"/>
      <c r="HH26" s="225"/>
      <c r="HI26" s="225"/>
      <c r="HJ26" s="225"/>
      <c r="HK26" s="225"/>
      <c r="HL26" s="225"/>
      <c r="HM26" s="225"/>
      <c r="HN26" s="225"/>
      <c r="HO26" s="225"/>
      <c r="HP26" s="225"/>
      <c r="HQ26" s="225"/>
      <c r="HR26" s="225"/>
      <c r="HS26" s="225"/>
      <c r="HT26" s="225"/>
      <c r="HU26" s="225"/>
      <c r="HV26" s="225"/>
      <c r="HW26" s="225"/>
      <c r="HX26" s="225"/>
      <c r="HY26" s="225"/>
      <c r="HZ26" s="225"/>
      <c r="IA26" s="225"/>
      <c r="IB26" s="225"/>
      <c r="IC26" s="225"/>
      <c r="ID26" s="225"/>
      <c r="IE26" s="225"/>
      <c r="IF26" s="225"/>
      <c r="IG26" s="225"/>
      <c r="IH26" s="225"/>
      <c r="II26" s="225"/>
      <c r="IJ26" s="225"/>
      <c r="IK26" s="225"/>
      <c r="IL26" s="225"/>
      <c r="IM26" s="225"/>
      <c r="IN26" s="225"/>
      <c r="IO26" s="225"/>
      <c r="IP26" s="225"/>
      <c r="IQ26" s="225"/>
      <c r="IR26" s="225"/>
      <c r="IS26" s="225"/>
      <c r="IT26" s="225"/>
    </row>
    <row r="27" spans="1:254" s="226" customFormat="1" ht="17.25">
      <c r="A27" s="564">
        <v>19</v>
      </c>
      <c r="B27" s="211" t="s">
        <v>192</v>
      </c>
      <c r="C27" s="70">
        <v>1</v>
      </c>
      <c r="D27" s="70">
        <v>1</v>
      </c>
      <c r="E27" s="309">
        <f t="shared" si="0"/>
        <v>100</v>
      </c>
      <c r="F27" s="70">
        <v>4</v>
      </c>
      <c r="G27" s="70">
        <v>0</v>
      </c>
      <c r="H27" s="70">
        <v>0</v>
      </c>
      <c r="I27" s="570">
        <f t="shared" si="1"/>
        <v>4</v>
      </c>
      <c r="J27" s="70">
        <v>4</v>
      </c>
      <c r="K27" s="308">
        <f t="shared" si="2"/>
        <v>100</v>
      </c>
      <c r="L27" s="70">
        <v>0</v>
      </c>
      <c r="M27" s="309">
        <v>0</v>
      </c>
      <c r="N27" s="576">
        <v>0</v>
      </c>
      <c r="O27" s="311">
        <v>0</v>
      </c>
      <c r="P27" s="571">
        <f t="shared" si="3"/>
        <v>4</v>
      </c>
      <c r="Q27" s="70">
        <v>0</v>
      </c>
      <c r="R27" s="311">
        <f>Q27/J27*100</f>
        <v>0</v>
      </c>
      <c r="S27" s="577">
        <v>0</v>
      </c>
      <c r="T27" s="311">
        <v>0</v>
      </c>
      <c r="U27" s="577">
        <v>0</v>
      </c>
      <c r="V27" s="311">
        <v>0</v>
      </c>
      <c r="W27" s="19">
        <v>0</v>
      </c>
      <c r="X27" s="18">
        <v>0</v>
      </c>
      <c r="Y27" s="22">
        <v>0</v>
      </c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M27" s="225"/>
      <c r="EN27" s="225"/>
      <c r="EO27" s="225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5"/>
      <c r="FA27" s="225"/>
      <c r="FB27" s="225"/>
      <c r="FC27" s="225"/>
      <c r="FD27" s="225"/>
      <c r="FE27" s="225"/>
      <c r="FF27" s="225"/>
      <c r="FG27" s="225"/>
      <c r="FH27" s="225"/>
      <c r="FI27" s="225"/>
      <c r="FJ27" s="225"/>
      <c r="FK27" s="225"/>
      <c r="FL27" s="225"/>
      <c r="FM27" s="225"/>
      <c r="FN27" s="225"/>
      <c r="FO27" s="225"/>
      <c r="FP27" s="225"/>
      <c r="FQ27" s="225"/>
      <c r="FR27" s="225"/>
      <c r="FS27" s="225"/>
      <c r="FT27" s="225"/>
      <c r="FU27" s="225"/>
      <c r="FV27" s="225"/>
      <c r="FW27" s="225"/>
      <c r="FX27" s="225"/>
      <c r="FY27" s="225"/>
      <c r="FZ27" s="225"/>
      <c r="GA27" s="225"/>
      <c r="GB27" s="225"/>
      <c r="GC27" s="225"/>
      <c r="GD27" s="225"/>
      <c r="GE27" s="225"/>
      <c r="GF27" s="225"/>
      <c r="GG27" s="225"/>
      <c r="GH27" s="225"/>
      <c r="GI27" s="225"/>
      <c r="GJ27" s="225"/>
      <c r="GK27" s="225"/>
      <c r="GL27" s="225"/>
      <c r="GM27" s="225"/>
      <c r="GN27" s="225"/>
      <c r="GO27" s="225"/>
      <c r="GP27" s="225"/>
      <c r="GQ27" s="225"/>
      <c r="GR27" s="225"/>
      <c r="GS27" s="225"/>
      <c r="GT27" s="225"/>
      <c r="GU27" s="225"/>
      <c r="GV27" s="225"/>
      <c r="GW27" s="225"/>
      <c r="GX27" s="225"/>
      <c r="GY27" s="225"/>
      <c r="GZ27" s="225"/>
      <c r="HA27" s="225"/>
      <c r="HB27" s="225"/>
      <c r="HC27" s="225"/>
      <c r="HD27" s="225"/>
      <c r="HE27" s="225"/>
      <c r="HF27" s="225"/>
      <c r="HG27" s="225"/>
      <c r="HH27" s="225"/>
      <c r="HI27" s="225"/>
      <c r="HJ27" s="225"/>
      <c r="HK27" s="225"/>
      <c r="HL27" s="225"/>
      <c r="HM27" s="225"/>
      <c r="HN27" s="225"/>
      <c r="HO27" s="225"/>
      <c r="HP27" s="225"/>
      <c r="HQ27" s="225"/>
      <c r="HR27" s="225"/>
      <c r="HS27" s="225"/>
      <c r="HT27" s="225"/>
      <c r="HU27" s="225"/>
      <c r="HV27" s="225"/>
      <c r="HW27" s="225"/>
      <c r="HX27" s="225"/>
      <c r="HY27" s="225"/>
      <c r="HZ27" s="225"/>
      <c r="IA27" s="225"/>
      <c r="IB27" s="225"/>
      <c r="IC27" s="225"/>
      <c r="ID27" s="225"/>
      <c r="IE27" s="225"/>
      <c r="IF27" s="225"/>
      <c r="IG27" s="225"/>
      <c r="IH27" s="225"/>
      <c r="II27" s="225"/>
      <c r="IJ27" s="225"/>
      <c r="IK27" s="225"/>
      <c r="IL27" s="225"/>
      <c r="IM27" s="225"/>
      <c r="IN27" s="225"/>
      <c r="IO27" s="225"/>
      <c r="IP27" s="225"/>
      <c r="IQ27" s="225"/>
      <c r="IR27" s="225"/>
      <c r="IS27" s="225"/>
      <c r="IT27" s="225"/>
    </row>
    <row r="28" spans="1:254" s="226" customFormat="1" ht="17.25">
      <c r="A28" s="20">
        <v>20</v>
      </c>
      <c r="B28" s="211" t="s">
        <v>193</v>
      </c>
      <c r="C28" s="70">
        <v>1</v>
      </c>
      <c r="D28" s="70">
        <v>1</v>
      </c>
      <c r="E28" s="309">
        <f t="shared" si="0"/>
        <v>100</v>
      </c>
      <c r="F28" s="70">
        <v>1</v>
      </c>
      <c r="G28" s="70">
        <v>1</v>
      </c>
      <c r="H28" s="70">
        <v>0</v>
      </c>
      <c r="I28" s="570">
        <f t="shared" si="1"/>
        <v>2</v>
      </c>
      <c r="J28" s="70">
        <v>1</v>
      </c>
      <c r="K28" s="308">
        <f t="shared" si="2"/>
        <v>100</v>
      </c>
      <c r="L28" s="70">
        <v>1</v>
      </c>
      <c r="M28" s="309">
        <f>L28/G28*100</f>
        <v>100</v>
      </c>
      <c r="N28" s="576">
        <v>0</v>
      </c>
      <c r="O28" s="311">
        <v>0</v>
      </c>
      <c r="P28" s="571">
        <f t="shared" si="3"/>
        <v>2</v>
      </c>
      <c r="Q28" s="70">
        <v>0</v>
      </c>
      <c r="R28" s="311">
        <v>0</v>
      </c>
      <c r="S28" s="577">
        <v>0</v>
      </c>
      <c r="T28" s="311">
        <v>0</v>
      </c>
      <c r="U28" s="577">
        <v>0</v>
      </c>
      <c r="V28" s="311">
        <v>0</v>
      </c>
      <c r="W28" s="19">
        <v>0</v>
      </c>
      <c r="X28" s="18">
        <v>0</v>
      </c>
      <c r="Y28" s="22">
        <v>0</v>
      </c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  <c r="FV28" s="225"/>
      <c r="FW28" s="225"/>
      <c r="FX28" s="225"/>
      <c r="FY28" s="225"/>
      <c r="FZ28" s="225"/>
      <c r="GA28" s="225"/>
      <c r="GB28" s="225"/>
      <c r="GC28" s="225"/>
      <c r="GD28" s="225"/>
      <c r="GE28" s="225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5"/>
      <c r="GQ28" s="225"/>
      <c r="GR28" s="225"/>
      <c r="GS28" s="225"/>
      <c r="GT28" s="225"/>
      <c r="GU28" s="225"/>
      <c r="GV28" s="225"/>
      <c r="GW28" s="225"/>
      <c r="GX28" s="225"/>
      <c r="GY28" s="225"/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5"/>
      <c r="HM28" s="225"/>
      <c r="HN28" s="225"/>
      <c r="HO28" s="225"/>
      <c r="HP28" s="225"/>
      <c r="HQ28" s="225"/>
      <c r="HR28" s="225"/>
      <c r="HS28" s="225"/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  <c r="IL28" s="225"/>
      <c r="IM28" s="225"/>
      <c r="IN28" s="225"/>
      <c r="IO28" s="225"/>
      <c r="IP28" s="225"/>
      <c r="IQ28" s="225"/>
      <c r="IR28" s="225"/>
      <c r="IS28" s="225"/>
      <c r="IT28" s="225"/>
    </row>
    <row r="29" spans="1:254" s="226" customFormat="1" ht="17.25">
      <c r="A29" s="564">
        <v>21</v>
      </c>
      <c r="B29" s="211" t="s">
        <v>194</v>
      </c>
      <c r="C29" s="70">
        <v>1</v>
      </c>
      <c r="D29" s="70">
        <v>1</v>
      </c>
      <c r="E29" s="309">
        <f t="shared" si="0"/>
        <v>100</v>
      </c>
      <c r="F29" s="70">
        <v>3</v>
      </c>
      <c r="G29" s="70">
        <v>0</v>
      </c>
      <c r="H29" s="70">
        <v>1</v>
      </c>
      <c r="I29" s="570">
        <f t="shared" si="1"/>
        <v>4</v>
      </c>
      <c r="J29" s="70">
        <v>3</v>
      </c>
      <c r="K29" s="308">
        <f t="shared" si="2"/>
        <v>100</v>
      </c>
      <c r="L29" s="70">
        <v>0</v>
      </c>
      <c r="M29" s="309">
        <v>0</v>
      </c>
      <c r="N29" s="576">
        <v>1</v>
      </c>
      <c r="O29" s="311">
        <f>N29/H29*100</f>
        <v>100</v>
      </c>
      <c r="P29" s="571">
        <f t="shared" si="3"/>
        <v>4</v>
      </c>
      <c r="Q29" s="70">
        <v>0</v>
      </c>
      <c r="R29" s="311">
        <f>Q29/J29*100</f>
        <v>0</v>
      </c>
      <c r="S29" s="577">
        <v>0</v>
      </c>
      <c r="T29" s="311">
        <v>0</v>
      </c>
      <c r="U29" s="577">
        <v>0</v>
      </c>
      <c r="V29" s="311">
        <v>0</v>
      </c>
      <c r="W29" s="19">
        <v>0</v>
      </c>
      <c r="X29" s="18">
        <v>0</v>
      </c>
      <c r="Y29" s="22">
        <v>0</v>
      </c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25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5"/>
      <c r="HM29" s="225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  <c r="IK29" s="225"/>
      <c r="IL29" s="225"/>
      <c r="IM29" s="225"/>
      <c r="IN29" s="225"/>
      <c r="IO29" s="225"/>
      <c r="IP29" s="225"/>
      <c r="IQ29" s="225"/>
      <c r="IR29" s="225"/>
      <c r="IS29" s="225"/>
      <c r="IT29" s="225"/>
    </row>
    <row r="30" spans="1:254" s="226" customFormat="1" ht="17.25">
      <c r="A30" s="20">
        <v>22</v>
      </c>
      <c r="B30" s="211" t="s">
        <v>195</v>
      </c>
      <c r="C30" s="70">
        <v>1</v>
      </c>
      <c r="D30" s="70">
        <v>1</v>
      </c>
      <c r="E30" s="309">
        <f t="shared" si="0"/>
        <v>100</v>
      </c>
      <c r="F30" s="70">
        <v>4</v>
      </c>
      <c r="G30" s="70">
        <v>0</v>
      </c>
      <c r="H30" s="70">
        <v>0</v>
      </c>
      <c r="I30" s="570">
        <f t="shared" si="1"/>
        <v>4</v>
      </c>
      <c r="J30" s="70">
        <v>4</v>
      </c>
      <c r="K30" s="308">
        <f t="shared" si="2"/>
        <v>100</v>
      </c>
      <c r="L30" s="70">
        <v>0</v>
      </c>
      <c r="M30" s="309">
        <v>0</v>
      </c>
      <c r="N30" s="576">
        <v>0</v>
      </c>
      <c r="O30" s="311">
        <v>0</v>
      </c>
      <c r="P30" s="571">
        <f t="shared" si="3"/>
        <v>4</v>
      </c>
      <c r="Q30" s="70">
        <v>0</v>
      </c>
      <c r="R30" s="311">
        <v>0</v>
      </c>
      <c r="S30" s="577">
        <v>0</v>
      </c>
      <c r="T30" s="311">
        <v>0</v>
      </c>
      <c r="U30" s="577">
        <v>0</v>
      </c>
      <c r="V30" s="311">
        <v>0</v>
      </c>
      <c r="W30" s="19">
        <v>0</v>
      </c>
      <c r="X30" s="18">
        <v>0</v>
      </c>
      <c r="Y30" s="22">
        <v>0</v>
      </c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25"/>
      <c r="FV30" s="225"/>
      <c r="FW30" s="225"/>
      <c r="FX30" s="225"/>
      <c r="FY30" s="225"/>
      <c r="FZ30" s="225"/>
      <c r="GA30" s="225"/>
      <c r="GB30" s="225"/>
      <c r="GC30" s="225"/>
      <c r="GD30" s="225"/>
      <c r="GE30" s="225"/>
      <c r="GF30" s="225"/>
      <c r="GG30" s="225"/>
      <c r="GH30" s="225"/>
      <c r="GI30" s="225"/>
      <c r="GJ30" s="225"/>
      <c r="GK30" s="225"/>
      <c r="GL30" s="225"/>
      <c r="GM30" s="225"/>
      <c r="GN30" s="225"/>
      <c r="GO30" s="225"/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  <c r="IF30" s="225"/>
      <c r="IG30" s="225"/>
      <c r="IH30" s="225"/>
      <c r="II30" s="225"/>
      <c r="IJ30" s="225"/>
      <c r="IK30" s="225"/>
      <c r="IL30" s="225"/>
      <c r="IM30" s="225"/>
      <c r="IN30" s="225"/>
      <c r="IO30" s="225"/>
      <c r="IP30" s="225"/>
      <c r="IQ30" s="225"/>
      <c r="IR30" s="225"/>
      <c r="IS30" s="225"/>
      <c r="IT30" s="225"/>
    </row>
    <row r="31" spans="1:254" s="226" customFormat="1" ht="17.25">
      <c r="A31" s="564">
        <v>23</v>
      </c>
      <c r="B31" s="211" t="s">
        <v>196</v>
      </c>
      <c r="C31" s="70">
        <v>1</v>
      </c>
      <c r="D31" s="70">
        <v>1</v>
      </c>
      <c r="E31" s="309">
        <f t="shared" si="0"/>
        <v>100</v>
      </c>
      <c r="F31" s="70">
        <v>2</v>
      </c>
      <c r="G31" s="70">
        <v>0</v>
      </c>
      <c r="H31" s="70">
        <v>0</v>
      </c>
      <c r="I31" s="570">
        <f t="shared" si="1"/>
        <v>2</v>
      </c>
      <c r="J31" s="70">
        <v>2</v>
      </c>
      <c r="K31" s="308">
        <f t="shared" si="2"/>
        <v>100</v>
      </c>
      <c r="L31" s="70">
        <v>0</v>
      </c>
      <c r="M31" s="309">
        <v>0</v>
      </c>
      <c r="N31" s="576">
        <v>0</v>
      </c>
      <c r="O31" s="311">
        <v>0</v>
      </c>
      <c r="P31" s="571">
        <f t="shared" si="3"/>
        <v>2</v>
      </c>
      <c r="Q31" s="70">
        <v>0</v>
      </c>
      <c r="R31" s="311">
        <v>0</v>
      </c>
      <c r="S31" s="577">
        <v>0</v>
      </c>
      <c r="T31" s="311">
        <v>0</v>
      </c>
      <c r="U31" s="577">
        <v>0</v>
      </c>
      <c r="V31" s="311">
        <v>0</v>
      </c>
      <c r="W31" s="19">
        <v>0</v>
      </c>
      <c r="X31" s="18">
        <v>0</v>
      </c>
      <c r="Y31" s="22">
        <v>0</v>
      </c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  <c r="FG31" s="225"/>
      <c r="FH31" s="225"/>
      <c r="FI31" s="225"/>
      <c r="FJ31" s="225"/>
      <c r="FK31" s="225"/>
      <c r="FL31" s="225"/>
      <c r="FM31" s="225"/>
      <c r="FN31" s="225"/>
      <c r="FO31" s="225"/>
      <c r="FP31" s="225"/>
      <c r="FQ31" s="225"/>
      <c r="FR31" s="225"/>
      <c r="FS31" s="225"/>
      <c r="FT31" s="225"/>
      <c r="FU31" s="225"/>
      <c r="FV31" s="225"/>
      <c r="FW31" s="225"/>
      <c r="FX31" s="225"/>
      <c r="FY31" s="225"/>
      <c r="FZ31" s="225"/>
      <c r="GA31" s="225"/>
      <c r="GB31" s="225"/>
      <c r="GC31" s="225"/>
      <c r="GD31" s="225"/>
      <c r="GE31" s="225"/>
      <c r="GF31" s="225"/>
      <c r="GG31" s="225"/>
      <c r="GH31" s="225"/>
      <c r="GI31" s="225"/>
      <c r="GJ31" s="225"/>
      <c r="GK31" s="225"/>
      <c r="GL31" s="225"/>
      <c r="GM31" s="225"/>
      <c r="GN31" s="225"/>
      <c r="GO31" s="225"/>
      <c r="GP31" s="225"/>
      <c r="GQ31" s="225"/>
      <c r="GR31" s="225"/>
      <c r="GS31" s="225"/>
      <c r="GT31" s="225"/>
      <c r="GU31" s="225"/>
      <c r="GV31" s="225"/>
      <c r="GW31" s="225"/>
      <c r="GX31" s="225"/>
      <c r="GY31" s="225"/>
      <c r="GZ31" s="225"/>
      <c r="HA31" s="225"/>
      <c r="HB31" s="225"/>
      <c r="HC31" s="225"/>
      <c r="HD31" s="225"/>
      <c r="HE31" s="225"/>
      <c r="HF31" s="225"/>
      <c r="HG31" s="225"/>
      <c r="HH31" s="225"/>
      <c r="HI31" s="225"/>
      <c r="HJ31" s="225"/>
      <c r="HK31" s="225"/>
      <c r="HL31" s="225"/>
      <c r="HM31" s="225"/>
      <c r="HN31" s="225"/>
      <c r="HO31" s="225"/>
      <c r="HP31" s="225"/>
      <c r="HQ31" s="225"/>
      <c r="HR31" s="225"/>
      <c r="HS31" s="225"/>
      <c r="HT31" s="225"/>
      <c r="HU31" s="225"/>
      <c r="HV31" s="225"/>
      <c r="HW31" s="225"/>
      <c r="HX31" s="225"/>
      <c r="HY31" s="225"/>
      <c r="HZ31" s="225"/>
      <c r="IA31" s="225"/>
      <c r="IB31" s="225"/>
      <c r="IC31" s="225"/>
      <c r="ID31" s="225"/>
      <c r="IE31" s="225"/>
      <c r="IF31" s="225"/>
      <c r="IG31" s="225"/>
      <c r="IH31" s="225"/>
      <c r="II31" s="225"/>
      <c r="IJ31" s="225"/>
      <c r="IK31" s="225"/>
      <c r="IL31" s="225"/>
      <c r="IM31" s="225"/>
      <c r="IN31" s="225"/>
      <c r="IO31" s="225"/>
      <c r="IP31" s="225"/>
      <c r="IQ31" s="225"/>
      <c r="IR31" s="225"/>
      <c r="IS31" s="225"/>
      <c r="IT31" s="225"/>
    </row>
    <row r="32" spans="1:254" s="226" customFormat="1" ht="17.25">
      <c r="A32" s="20">
        <v>24</v>
      </c>
      <c r="B32" s="211" t="s">
        <v>197</v>
      </c>
      <c r="C32" s="70">
        <v>1</v>
      </c>
      <c r="D32" s="70">
        <v>1</v>
      </c>
      <c r="E32" s="309">
        <f t="shared" si="0"/>
        <v>100</v>
      </c>
      <c r="F32" s="70">
        <v>4</v>
      </c>
      <c r="G32" s="70">
        <v>0</v>
      </c>
      <c r="H32" s="70">
        <v>0</v>
      </c>
      <c r="I32" s="570">
        <f t="shared" si="1"/>
        <v>4</v>
      </c>
      <c r="J32" s="70">
        <v>4</v>
      </c>
      <c r="K32" s="308">
        <f t="shared" si="2"/>
        <v>100</v>
      </c>
      <c r="L32" s="70">
        <v>0</v>
      </c>
      <c r="M32" s="309">
        <v>0</v>
      </c>
      <c r="N32" s="576">
        <v>0</v>
      </c>
      <c r="O32" s="311">
        <v>0</v>
      </c>
      <c r="P32" s="571">
        <f t="shared" si="3"/>
        <v>4</v>
      </c>
      <c r="Q32" s="70">
        <v>0</v>
      </c>
      <c r="R32" s="311">
        <v>0</v>
      </c>
      <c r="S32" s="577">
        <v>0</v>
      </c>
      <c r="T32" s="311">
        <v>0</v>
      </c>
      <c r="U32" s="577">
        <v>0</v>
      </c>
      <c r="V32" s="311">
        <v>0</v>
      </c>
      <c r="W32" s="19">
        <v>0</v>
      </c>
      <c r="X32" s="18">
        <v>0</v>
      </c>
      <c r="Y32" s="22">
        <v>0</v>
      </c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5"/>
      <c r="GQ32" s="225"/>
      <c r="GR32" s="225"/>
      <c r="GS32" s="225"/>
      <c r="GT32" s="225"/>
      <c r="GU32" s="225"/>
      <c r="GV32" s="225"/>
      <c r="GW32" s="225"/>
      <c r="GX32" s="225"/>
      <c r="GY32" s="225"/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25"/>
      <c r="HM32" s="225"/>
      <c r="HN32" s="225"/>
      <c r="HO32" s="225"/>
      <c r="HP32" s="225"/>
      <c r="HQ32" s="225"/>
      <c r="HR32" s="225"/>
      <c r="HS32" s="225"/>
      <c r="HT32" s="225"/>
      <c r="HU32" s="225"/>
      <c r="HV32" s="225"/>
      <c r="HW32" s="225"/>
      <c r="HX32" s="225"/>
      <c r="HY32" s="225"/>
      <c r="HZ32" s="225"/>
      <c r="IA32" s="225"/>
      <c r="IB32" s="225"/>
      <c r="IC32" s="225"/>
      <c r="ID32" s="225"/>
      <c r="IE32" s="225"/>
      <c r="IF32" s="225"/>
      <c r="IG32" s="225"/>
      <c r="IH32" s="225"/>
      <c r="II32" s="225"/>
      <c r="IJ32" s="225"/>
      <c r="IK32" s="225"/>
      <c r="IL32" s="225"/>
      <c r="IM32" s="225"/>
      <c r="IN32" s="225"/>
      <c r="IO32" s="225"/>
      <c r="IP32" s="225"/>
      <c r="IQ32" s="225"/>
      <c r="IR32" s="225"/>
      <c r="IS32" s="225"/>
      <c r="IT32" s="225"/>
    </row>
    <row r="33" spans="1:254" s="226" customFormat="1" ht="17.25">
      <c r="A33" s="564">
        <v>25</v>
      </c>
      <c r="B33" s="211" t="s">
        <v>198</v>
      </c>
      <c r="C33" s="70">
        <v>1</v>
      </c>
      <c r="D33" s="70">
        <v>1</v>
      </c>
      <c r="E33" s="309">
        <f t="shared" si="0"/>
        <v>100</v>
      </c>
      <c r="F33" s="70">
        <v>3</v>
      </c>
      <c r="G33" s="70">
        <v>0</v>
      </c>
      <c r="H33" s="70">
        <v>0</v>
      </c>
      <c r="I33" s="570">
        <f t="shared" si="1"/>
        <v>3</v>
      </c>
      <c r="J33" s="70">
        <v>3</v>
      </c>
      <c r="K33" s="308">
        <f t="shared" si="2"/>
        <v>100</v>
      </c>
      <c r="L33" s="70">
        <v>0</v>
      </c>
      <c r="M33" s="309">
        <v>0</v>
      </c>
      <c r="N33" s="576">
        <v>0</v>
      </c>
      <c r="O33" s="311">
        <v>0</v>
      </c>
      <c r="P33" s="571">
        <f t="shared" si="3"/>
        <v>3</v>
      </c>
      <c r="Q33" s="70">
        <v>0</v>
      </c>
      <c r="R33" s="311">
        <v>0</v>
      </c>
      <c r="S33" s="577">
        <v>0</v>
      </c>
      <c r="T33" s="311">
        <v>0</v>
      </c>
      <c r="U33" s="577">
        <v>0</v>
      </c>
      <c r="V33" s="311">
        <v>0</v>
      </c>
      <c r="W33" s="19">
        <v>0</v>
      </c>
      <c r="X33" s="18">
        <v>0</v>
      </c>
      <c r="Y33" s="22">
        <v>0</v>
      </c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5"/>
      <c r="EO33" s="225"/>
      <c r="EP33" s="225"/>
      <c r="EQ33" s="225"/>
      <c r="ER33" s="225"/>
      <c r="ES33" s="225"/>
      <c r="ET33" s="225"/>
      <c r="EU33" s="225"/>
      <c r="EV33" s="225"/>
      <c r="EW33" s="225"/>
      <c r="EX33" s="225"/>
      <c r="EY33" s="225"/>
      <c r="EZ33" s="225"/>
      <c r="FA33" s="225"/>
      <c r="FB33" s="225"/>
      <c r="FC33" s="225"/>
      <c r="FD33" s="225"/>
      <c r="FE33" s="225"/>
      <c r="FF33" s="225"/>
      <c r="FG33" s="225"/>
      <c r="FH33" s="225"/>
      <c r="FI33" s="225"/>
      <c r="FJ33" s="225"/>
      <c r="FK33" s="225"/>
      <c r="FL33" s="225"/>
      <c r="FM33" s="225"/>
      <c r="FN33" s="225"/>
      <c r="FO33" s="225"/>
      <c r="FP33" s="225"/>
      <c r="FQ33" s="225"/>
      <c r="FR33" s="225"/>
      <c r="FS33" s="225"/>
      <c r="FT33" s="225"/>
      <c r="FU33" s="225"/>
      <c r="FV33" s="225"/>
      <c r="FW33" s="225"/>
      <c r="FX33" s="225"/>
      <c r="FY33" s="225"/>
      <c r="FZ33" s="225"/>
      <c r="GA33" s="225"/>
      <c r="GB33" s="225"/>
      <c r="GC33" s="225"/>
      <c r="GD33" s="225"/>
      <c r="GE33" s="225"/>
      <c r="GF33" s="225"/>
      <c r="GG33" s="225"/>
      <c r="GH33" s="225"/>
      <c r="GI33" s="225"/>
      <c r="GJ33" s="225"/>
      <c r="GK33" s="225"/>
      <c r="GL33" s="225"/>
      <c r="GM33" s="225"/>
      <c r="GN33" s="225"/>
      <c r="GO33" s="225"/>
      <c r="GP33" s="225"/>
      <c r="GQ33" s="225"/>
      <c r="GR33" s="225"/>
      <c r="GS33" s="225"/>
      <c r="GT33" s="225"/>
      <c r="GU33" s="225"/>
      <c r="GV33" s="225"/>
      <c r="GW33" s="225"/>
      <c r="GX33" s="225"/>
      <c r="GY33" s="225"/>
      <c r="GZ33" s="225"/>
      <c r="HA33" s="225"/>
      <c r="HB33" s="225"/>
      <c r="HC33" s="225"/>
      <c r="HD33" s="225"/>
      <c r="HE33" s="225"/>
      <c r="HF33" s="225"/>
      <c r="HG33" s="225"/>
      <c r="HH33" s="225"/>
      <c r="HI33" s="225"/>
      <c r="HJ33" s="225"/>
      <c r="HK33" s="225"/>
      <c r="HL33" s="225"/>
      <c r="HM33" s="225"/>
      <c r="HN33" s="225"/>
      <c r="HO33" s="225"/>
      <c r="HP33" s="225"/>
      <c r="HQ33" s="225"/>
      <c r="HR33" s="225"/>
      <c r="HS33" s="225"/>
      <c r="HT33" s="225"/>
      <c r="HU33" s="225"/>
      <c r="HV33" s="225"/>
      <c r="HW33" s="225"/>
      <c r="HX33" s="225"/>
      <c r="HY33" s="225"/>
      <c r="HZ33" s="225"/>
      <c r="IA33" s="225"/>
      <c r="IB33" s="225"/>
      <c r="IC33" s="225"/>
      <c r="ID33" s="225"/>
      <c r="IE33" s="225"/>
      <c r="IF33" s="225"/>
      <c r="IG33" s="225"/>
      <c r="IH33" s="225"/>
      <c r="II33" s="225"/>
      <c r="IJ33" s="225"/>
      <c r="IK33" s="225"/>
      <c r="IL33" s="225"/>
      <c r="IM33" s="225"/>
      <c r="IN33" s="225"/>
      <c r="IO33" s="225"/>
      <c r="IP33" s="225"/>
      <c r="IQ33" s="225"/>
      <c r="IR33" s="225"/>
      <c r="IS33" s="225"/>
      <c r="IT33" s="225"/>
    </row>
    <row r="34" spans="1:254" s="226" customFormat="1" ht="17.25">
      <c r="A34" s="20">
        <v>26</v>
      </c>
      <c r="B34" s="211" t="s">
        <v>199</v>
      </c>
      <c r="C34" s="70">
        <v>1</v>
      </c>
      <c r="D34" s="70">
        <v>1</v>
      </c>
      <c r="E34" s="309">
        <f t="shared" si="0"/>
        <v>100</v>
      </c>
      <c r="F34" s="70">
        <v>7</v>
      </c>
      <c r="G34" s="70">
        <v>0</v>
      </c>
      <c r="H34" s="70">
        <v>0</v>
      </c>
      <c r="I34" s="570">
        <f t="shared" si="1"/>
        <v>7</v>
      </c>
      <c r="J34" s="70">
        <v>7</v>
      </c>
      <c r="K34" s="308">
        <f t="shared" si="2"/>
        <v>100</v>
      </c>
      <c r="L34" s="70">
        <v>0</v>
      </c>
      <c r="M34" s="309">
        <v>0</v>
      </c>
      <c r="N34" s="576">
        <v>0</v>
      </c>
      <c r="O34" s="311">
        <v>0</v>
      </c>
      <c r="P34" s="571">
        <f t="shared" si="3"/>
        <v>7</v>
      </c>
      <c r="Q34" s="70">
        <v>0</v>
      </c>
      <c r="R34" s="311">
        <v>0</v>
      </c>
      <c r="S34" s="577">
        <v>0</v>
      </c>
      <c r="T34" s="311">
        <v>0</v>
      </c>
      <c r="U34" s="577">
        <v>0</v>
      </c>
      <c r="V34" s="311">
        <v>0</v>
      </c>
      <c r="W34" s="19">
        <v>0</v>
      </c>
      <c r="X34" s="18">
        <v>0</v>
      </c>
      <c r="Y34" s="22">
        <v>0</v>
      </c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5"/>
      <c r="FL34" s="225"/>
      <c r="FM34" s="225"/>
      <c r="FN34" s="225"/>
      <c r="FO34" s="225"/>
      <c r="FP34" s="225"/>
      <c r="FQ34" s="225"/>
      <c r="FR34" s="225"/>
      <c r="FS34" s="225"/>
      <c r="FT34" s="225"/>
      <c r="FU34" s="225"/>
      <c r="FV34" s="225"/>
      <c r="FW34" s="225"/>
      <c r="FX34" s="225"/>
      <c r="FY34" s="225"/>
      <c r="FZ34" s="225"/>
      <c r="GA34" s="225"/>
      <c r="GB34" s="225"/>
      <c r="GC34" s="225"/>
      <c r="GD34" s="225"/>
      <c r="GE34" s="225"/>
      <c r="GF34" s="225"/>
      <c r="GG34" s="225"/>
      <c r="GH34" s="225"/>
      <c r="GI34" s="225"/>
      <c r="GJ34" s="225"/>
      <c r="GK34" s="225"/>
      <c r="GL34" s="225"/>
      <c r="GM34" s="225"/>
      <c r="GN34" s="225"/>
      <c r="GO34" s="225"/>
      <c r="GP34" s="225"/>
      <c r="GQ34" s="225"/>
      <c r="GR34" s="225"/>
      <c r="GS34" s="225"/>
      <c r="GT34" s="225"/>
      <c r="GU34" s="225"/>
      <c r="GV34" s="225"/>
      <c r="GW34" s="225"/>
      <c r="GX34" s="225"/>
      <c r="GY34" s="225"/>
      <c r="GZ34" s="225"/>
      <c r="HA34" s="225"/>
      <c r="HB34" s="225"/>
      <c r="HC34" s="225"/>
      <c r="HD34" s="225"/>
      <c r="HE34" s="225"/>
      <c r="HF34" s="225"/>
      <c r="HG34" s="225"/>
      <c r="HH34" s="225"/>
      <c r="HI34" s="225"/>
      <c r="HJ34" s="225"/>
      <c r="HK34" s="225"/>
      <c r="HL34" s="225"/>
      <c r="HM34" s="225"/>
      <c r="HN34" s="225"/>
      <c r="HO34" s="225"/>
      <c r="HP34" s="225"/>
      <c r="HQ34" s="225"/>
      <c r="HR34" s="225"/>
      <c r="HS34" s="225"/>
      <c r="HT34" s="225"/>
      <c r="HU34" s="225"/>
      <c r="HV34" s="225"/>
      <c r="HW34" s="225"/>
      <c r="HX34" s="225"/>
      <c r="HY34" s="225"/>
      <c r="HZ34" s="225"/>
      <c r="IA34" s="225"/>
      <c r="IB34" s="225"/>
      <c r="IC34" s="225"/>
      <c r="ID34" s="225"/>
      <c r="IE34" s="225"/>
      <c r="IF34" s="225"/>
      <c r="IG34" s="225"/>
      <c r="IH34" s="225"/>
      <c r="II34" s="225"/>
      <c r="IJ34" s="225"/>
      <c r="IK34" s="225"/>
      <c r="IL34" s="225"/>
      <c r="IM34" s="225"/>
      <c r="IN34" s="225"/>
      <c r="IO34" s="225"/>
      <c r="IP34" s="225"/>
      <c r="IQ34" s="225"/>
      <c r="IR34" s="225"/>
      <c r="IS34" s="225"/>
      <c r="IT34" s="225"/>
    </row>
    <row r="35" spans="1:254" s="226" customFormat="1" ht="17.25">
      <c r="A35" s="564">
        <v>27</v>
      </c>
      <c r="B35" s="211" t="s">
        <v>200</v>
      </c>
      <c r="C35" s="70">
        <v>1</v>
      </c>
      <c r="D35" s="70">
        <v>1</v>
      </c>
      <c r="E35" s="309">
        <f t="shared" si="0"/>
        <v>100</v>
      </c>
      <c r="F35" s="70">
        <v>3</v>
      </c>
      <c r="G35" s="70">
        <v>0</v>
      </c>
      <c r="H35" s="70">
        <v>0</v>
      </c>
      <c r="I35" s="570">
        <f t="shared" si="1"/>
        <v>3</v>
      </c>
      <c r="J35" s="70">
        <v>3</v>
      </c>
      <c r="K35" s="308">
        <f t="shared" si="2"/>
        <v>100</v>
      </c>
      <c r="L35" s="70">
        <v>0</v>
      </c>
      <c r="M35" s="309">
        <v>0</v>
      </c>
      <c r="N35" s="576">
        <v>0</v>
      </c>
      <c r="O35" s="311">
        <v>0</v>
      </c>
      <c r="P35" s="571">
        <f t="shared" si="3"/>
        <v>3</v>
      </c>
      <c r="Q35" s="70">
        <v>0</v>
      </c>
      <c r="R35" s="311">
        <f>Q35/J35*100</f>
        <v>0</v>
      </c>
      <c r="S35" s="577">
        <v>0</v>
      </c>
      <c r="T35" s="311">
        <v>0</v>
      </c>
      <c r="U35" s="577">
        <v>0</v>
      </c>
      <c r="V35" s="311">
        <v>0</v>
      </c>
      <c r="W35" s="19">
        <v>0</v>
      </c>
      <c r="X35" s="18">
        <v>0</v>
      </c>
      <c r="Y35" s="22">
        <v>0</v>
      </c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  <c r="FL35" s="225"/>
      <c r="FM35" s="225"/>
      <c r="FN35" s="225"/>
      <c r="FO35" s="225"/>
      <c r="FP35" s="225"/>
      <c r="FQ35" s="225"/>
      <c r="FR35" s="225"/>
      <c r="FS35" s="225"/>
      <c r="FT35" s="225"/>
      <c r="FU35" s="225"/>
      <c r="FV35" s="225"/>
      <c r="FW35" s="225"/>
      <c r="FX35" s="225"/>
      <c r="FY35" s="225"/>
      <c r="FZ35" s="225"/>
      <c r="GA35" s="225"/>
      <c r="GB35" s="225"/>
      <c r="GC35" s="225"/>
      <c r="GD35" s="225"/>
      <c r="GE35" s="225"/>
      <c r="GF35" s="225"/>
      <c r="GG35" s="225"/>
      <c r="GH35" s="225"/>
      <c r="GI35" s="225"/>
      <c r="GJ35" s="225"/>
      <c r="GK35" s="225"/>
      <c r="GL35" s="225"/>
      <c r="GM35" s="225"/>
      <c r="GN35" s="225"/>
      <c r="GO35" s="225"/>
      <c r="GP35" s="225"/>
      <c r="GQ35" s="225"/>
      <c r="GR35" s="225"/>
      <c r="GS35" s="225"/>
      <c r="GT35" s="225"/>
      <c r="GU35" s="225"/>
      <c r="GV35" s="225"/>
      <c r="GW35" s="225"/>
      <c r="GX35" s="225"/>
      <c r="GY35" s="225"/>
      <c r="GZ35" s="225"/>
      <c r="HA35" s="225"/>
      <c r="HB35" s="225"/>
      <c r="HC35" s="225"/>
      <c r="HD35" s="225"/>
      <c r="HE35" s="225"/>
      <c r="HF35" s="225"/>
      <c r="HG35" s="225"/>
      <c r="HH35" s="225"/>
      <c r="HI35" s="225"/>
      <c r="HJ35" s="225"/>
      <c r="HK35" s="225"/>
      <c r="HL35" s="225"/>
      <c r="HM35" s="225"/>
      <c r="HN35" s="225"/>
      <c r="HO35" s="225"/>
      <c r="HP35" s="225"/>
      <c r="HQ35" s="225"/>
      <c r="HR35" s="225"/>
      <c r="HS35" s="225"/>
      <c r="HT35" s="225"/>
      <c r="HU35" s="225"/>
      <c r="HV35" s="225"/>
      <c r="HW35" s="225"/>
      <c r="HX35" s="225"/>
      <c r="HY35" s="225"/>
      <c r="HZ35" s="225"/>
      <c r="IA35" s="225"/>
      <c r="IB35" s="225"/>
      <c r="IC35" s="225"/>
      <c r="ID35" s="225"/>
      <c r="IE35" s="225"/>
      <c r="IF35" s="225"/>
      <c r="IG35" s="225"/>
      <c r="IH35" s="225"/>
      <c r="II35" s="225"/>
      <c r="IJ35" s="225"/>
      <c r="IK35" s="225"/>
      <c r="IL35" s="225"/>
      <c r="IM35" s="225"/>
      <c r="IN35" s="225"/>
      <c r="IO35" s="225"/>
      <c r="IP35" s="225"/>
      <c r="IQ35" s="225"/>
      <c r="IR35" s="225"/>
      <c r="IS35" s="225"/>
      <c r="IT35" s="225"/>
    </row>
    <row r="36" spans="1:254" s="226" customFormat="1" ht="17.25">
      <c r="A36" s="20">
        <v>28</v>
      </c>
      <c r="B36" s="211" t="s">
        <v>201</v>
      </c>
      <c r="C36" s="70">
        <v>1</v>
      </c>
      <c r="D36" s="70">
        <v>1</v>
      </c>
      <c r="E36" s="309">
        <f t="shared" si="0"/>
        <v>100</v>
      </c>
      <c r="F36" s="70">
        <v>2</v>
      </c>
      <c r="G36" s="70">
        <v>0</v>
      </c>
      <c r="H36" s="70">
        <v>0</v>
      </c>
      <c r="I36" s="570">
        <f t="shared" si="1"/>
        <v>2</v>
      </c>
      <c r="J36" s="70">
        <v>2</v>
      </c>
      <c r="K36" s="308">
        <f t="shared" si="2"/>
        <v>100</v>
      </c>
      <c r="L36" s="70">
        <v>0</v>
      </c>
      <c r="M36" s="309">
        <v>0</v>
      </c>
      <c r="N36" s="576">
        <v>0</v>
      </c>
      <c r="O36" s="311">
        <v>0</v>
      </c>
      <c r="P36" s="571">
        <f t="shared" si="3"/>
        <v>2</v>
      </c>
      <c r="Q36" s="70">
        <v>0</v>
      </c>
      <c r="R36" s="311">
        <f>Q36/J36*100</f>
        <v>0</v>
      </c>
      <c r="S36" s="577">
        <v>0</v>
      </c>
      <c r="T36" s="311">
        <v>0</v>
      </c>
      <c r="U36" s="577">
        <v>0</v>
      </c>
      <c r="V36" s="311">
        <v>0</v>
      </c>
      <c r="W36" s="19">
        <v>0</v>
      </c>
      <c r="X36" s="18">
        <v>0</v>
      </c>
      <c r="Y36" s="22">
        <v>0</v>
      </c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  <c r="FF36" s="225"/>
      <c r="FG36" s="225"/>
      <c r="FH36" s="225"/>
      <c r="FI36" s="225"/>
      <c r="FJ36" s="225"/>
      <c r="FK36" s="225"/>
      <c r="FL36" s="225"/>
      <c r="FM36" s="225"/>
      <c r="FN36" s="225"/>
      <c r="FO36" s="225"/>
      <c r="FP36" s="225"/>
      <c r="FQ36" s="225"/>
      <c r="FR36" s="225"/>
      <c r="FS36" s="225"/>
      <c r="FT36" s="225"/>
      <c r="FU36" s="225"/>
      <c r="FV36" s="225"/>
      <c r="FW36" s="225"/>
      <c r="FX36" s="225"/>
      <c r="FY36" s="225"/>
      <c r="FZ36" s="225"/>
      <c r="GA36" s="225"/>
      <c r="GB36" s="225"/>
      <c r="GC36" s="225"/>
      <c r="GD36" s="225"/>
      <c r="GE36" s="225"/>
      <c r="GF36" s="225"/>
      <c r="GG36" s="225"/>
      <c r="GH36" s="225"/>
      <c r="GI36" s="225"/>
      <c r="GJ36" s="225"/>
      <c r="GK36" s="225"/>
      <c r="GL36" s="225"/>
      <c r="GM36" s="225"/>
      <c r="GN36" s="225"/>
      <c r="GO36" s="225"/>
      <c r="GP36" s="225"/>
      <c r="GQ36" s="225"/>
      <c r="GR36" s="225"/>
      <c r="GS36" s="225"/>
      <c r="GT36" s="225"/>
      <c r="GU36" s="225"/>
      <c r="GV36" s="225"/>
      <c r="GW36" s="225"/>
      <c r="GX36" s="225"/>
      <c r="GY36" s="225"/>
      <c r="GZ36" s="225"/>
      <c r="HA36" s="225"/>
      <c r="HB36" s="225"/>
      <c r="HC36" s="225"/>
      <c r="HD36" s="225"/>
      <c r="HE36" s="225"/>
      <c r="HF36" s="225"/>
      <c r="HG36" s="225"/>
      <c r="HH36" s="225"/>
      <c r="HI36" s="225"/>
      <c r="HJ36" s="225"/>
      <c r="HK36" s="225"/>
      <c r="HL36" s="225"/>
      <c r="HM36" s="225"/>
      <c r="HN36" s="225"/>
      <c r="HO36" s="225"/>
      <c r="HP36" s="225"/>
      <c r="HQ36" s="225"/>
      <c r="HR36" s="225"/>
      <c r="HS36" s="225"/>
      <c r="HT36" s="225"/>
      <c r="HU36" s="225"/>
      <c r="HV36" s="225"/>
      <c r="HW36" s="225"/>
      <c r="HX36" s="225"/>
      <c r="HY36" s="225"/>
      <c r="HZ36" s="225"/>
      <c r="IA36" s="225"/>
      <c r="IB36" s="225"/>
      <c r="IC36" s="225"/>
      <c r="ID36" s="225"/>
      <c r="IE36" s="225"/>
      <c r="IF36" s="225"/>
      <c r="IG36" s="225"/>
      <c r="IH36" s="225"/>
      <c r="II36" s="225"/>
      <c r="IJ36" s="225"/>
      <c r="IK36" s="225"/>
      <c r="IL36" s="225"/>
      <c r="IM36" s="225"/>
      <c r="IN36" s="225"/>
      <c r="IO36" s="225"/>
      <c r="IP36" s="225"/>
      <c r="IQ36" s="225"/>
      <c r="IR36" s="225"/>
      <c r="IS36" s="225"/>
      <c r="IT36" s="225"/>
    </row>
    <row r="37" spans="1:254" s="226" customFormat="1" ht="17.25">
      <c r="A37" s="564">
        <v>29</v>
      </c>
      <c r="B37" s="211" t="s">
        <v>202</v>
      </c>
      <c r="C37" s="70">
        <v>1</v>
      </c>
      <c r="D37" s="70">
        <v>1</v>
      </c>
      <c r="E37" s="309">
        <f t="shared" si="0"/>
        <v>100</v>
      </c>
      <c r="F37" s="70">
        <v>4</v>
      </c>
      <c r="G37" s="70">
        <v>0</v>
      </c>
      <c r="H37" s="70">
        <v>0</v>
      </c>
      <c r="I37" s="570">
        <f t="shared" si="1"/>
        <v>4</v>
      </c>
      <c r="J37" s="70">
        <v>4</v>
      </c>
      <c r="K37" s="308">
        <f t="shared" si="2"/>
        <v>100</v>
      </c>
      <c r="L37" s="70">
        <v>0</v>
      </c>
      <c r="M37" s="309">
        <v>0</v>
      </c>
      <c r="N37" s="576">
        <v>0</v>
      </c>
      <c r="O37" s="311">
        <v>0</v>
      </c>
      <c r="P37" s="571">
        <f t="shared" si="3"/>
        <v>4</v>
      </c>
      <c r="Q37" s="70">
        <v>0</v>
      </c>
      <c r="R37" s="311">
        <v>0</v>
      </c>
      <c r="S37" s="577">
        <v>0</v>
      </c>
      <c r="T37" s="311">
        <v>0</v>
      </c>
      <c r="U37" s="577">
        <v>0</v>
      </c>
      <c r="V37" s="311">
        <v>0</v>
      </c>
      <c r="W37" s="19">
        <v>0</v>
      </c>
      <c r="X37" s="18">
        <v>0</v>
      </c>
      <c r="Y37" s="22">
        <v>0</v>
      </c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  <c r="EZ37" s="225"/>
      <c r="FA37" s="225"/>
      <c r="FB37" s="225"/>
      <c r="FC37" s="225"/>
      <c r="FD37" s="225"/>
      <c r="FE37" s="225"/>
      <c r="FF37" s="225"/>
      <c r="FG37" s="225"/>
      <c r="FH37" s="225"/>
      <c r="FI37" s="225"/>
      <c r="FJ37" s="225"/>
      <c r="FK37" s="225"/>
      <c r="FL37" s="225"/>
      <c r="FM37" s="225"/>
      <c r="FN37" s="225"/>
      <c r="FO37" s="225"/>
      <c r="FP37" s="225"/>
      <c r="FQ37" s="225"/>
      <c r="FR37" s="225"/>
      <c r="FS37" s="225"/>
      <c r="FT37" s="225"/>
      <c r="FU37" s="225"/>
      <c r="FV37" s="225"/>
      <c r="FW37" s="225"/>
      <c r="FX37" s="225"/>
      <c r="FY37" s="225"/>
      <c r="FZ37" s="225"/>
      <c r="GA37" s="225"/>
      <c r="GB37" s="225"/>
      <c r="GC37" s="225"/>
      <c r="GD37" s="225"/>
      <c r="GE37" s="225"/>
      <c r="GF37" s="225"/>
      <c r="GG37" s="225"/>
      <c r="GH37" s="225"/>
      <c r="GI37" s="225"/>
      <c r="GJ37" s="225"/>
      <c r="GK37" s="225"/>
      <c r="GL37" s="225"/>
      <c r="GM37" s="225"/>
      <c r="GN37" s="225"/>
      <c r="GO37" s="225"/>
      <c r="GP37" s="225"/>
      <c r="GQ37" s="225"/>
      <c r="GR37" s="225"/>
      <c r="GS37" s="225"/>
      <c r="GT37" s="225"/>
      <c r="GU37" s="225"/>
      <c r="GV37" s="225"/>
      <c r="GW37" s="225"/>
      <c r="GX37" s="225"/>
      <c r="GY37" s="225"/>
      <c r="GZ37" s="225"/>
      <c r="HA37" s="225"/>
      <c r="HB37" s="225"/>
      <c r="HC37" s="225"/>
      <c r="HD37" s="225"/>
      <c r="HE37" s="225"/>
      <c r="HF37" s="225"/>
      <c r="HG37" s="225"/>
      <c r="HH37" s="225"/>
      <c r="HI37" s="225"/>
      <c r="HJ37" s="225"/>
      <c r="HK37" s="225"/>
      <c r="HL37" s="225"/>
      <c r="HM37" s="225"/>
      <c r="HN37" s="225"/>
      <c r="HO37" s="225"/>
      <c r="HP37" s="225"/>
      <c r="HQ37" s="225"/>
      <c r="HR37" s="225"/>
      <c r="HS37" s="225"/>
      <c r="HT37" s="225"/>
      <c r="HU37" s="225"/>
      <c r="HV37" s="225"/>
      <c r="HW37" s="225"/>
      <c r="HX37" s="225"/>
      <c r="HY37" s="225"/>
      <c r="HZ37" s="225"/>
      <c r="IA37" s="225"/>
      <c r="IB37" s="225"/>
      <c r="IC37" s="225"/>
      <c r="ID37" s="225"/>
      <c r="IE37" s="225"/>
      <c r="IF37" s="225"/>
      <c r="IG37" s="225"/>
      <c r="IH37" s="225"/>
      <c r="II37" s="225"/>
      <c r="IJ37" s="225"/>
      <c r="IK37" s="225"/>
      <c r="IL37" s="225"/>
      <c r="IM37" s="225"/>
      <c r="IN37" s="225"/>
      <c r="IO37" s="225"/>
      <c r="IP37" s="225"/>
      <c r="IQ37" s="225"/>
      <c r="IR37" s="225"/>
      <c r="IS37" s="225"/>
      <c r="IT37" s="225"/>
    </row>
    <row r="38" spans="1:254" s="226" customFormat="1" ht="17.25">
      <c r="A38" s="20">
        <v>30</v>
      </c>
      <c r="B38" s="211" t="s">
        <v>203</v>
      </c>
      <c r="C38" s="70">
        <v>1</v>
      </c>
      <c r="D38" s="70">
        <v>1</v>
      </c>
      <c r="E38" s="309">
        <f t="shared" si="0"/>
        <v>100</v>
      </c>
      <c r="F38" s="70">
        <v>12</v>
      </c>
      <c r="G38" s="70">
        <v>0</v>
      </c>
      <c r="H38" s="70">
        <v>5</v>
      </c>
      <c r="I38" s="570">
        <f t="shared" si="1"/>
        <v>17</v>
      </c>
      <c r="J38" s="70">
        <v>12</v>
      </c>
      <c r="K38" s="308">
        <f t="shared" si="2"/>
        <v>100</v>
      </c>
      <c r="L38" s="70">
        <v>0</v>
      </c>
      <c r="M38" s="309">
        <v>0</v>
      </c>
      <c r="N38" s="576">
        <v>5</v>
      </c>
      <c r="O38" s="311">
        <f>N38/H38*100</f>
        <v>100</v>
      </c>
      <c r="P38" s="571">
        <f t="shared" si="3"/>
        <v>17</v>
      </c>
      <c r="Q38" s="70">
        <v>0</v>
      </c>
      <c r="R38" s="311">
        <f>Q38/J38*100</f>
        <v>0</v>
      </c>
      <c r="S38" s="577">
        <v>0</v>
      </c>
      <c r="T38" s="311">
        <v>0</v>
      </c>
      <c r="U38" s="577">
        <v>0</v>
      </c>
      <c r="V38" s="311">
        <v>0</v>
      </c>
      <c r="W38" s="19">
        <v>0</v>
      </c>
      <c r="X38" s="18">
        <v>0</v>
      </c>
      <c r="Y38" s="22">
        <v>0</v>
      </c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  <c r="FG38" s="225"/>
      <c r="FH38" s="225"/>
      <c r="FI38" s="225"/>
      <c r="FJ38" s="225"/>
      <c r="FK38" s="225"/>
      <c r="FL38" s="225"/>
      <c r="FM38" s="225"/>
      <c r="FN38" s="225"/>
      <c r="FO38" s="225"/>
      <c r="FP38" s="225"/>
      <c r="FQ38" s="225"/>
      <c r="FR38" s="225"/>
      <c r="FS38" s="225"/>
      <c r="FT38" s="225"/>
      <c r="FU38" s="225"/>
      <c r="FV38" s="225"/>
      <c r="FW38" s="225"/>
      <c r="FX38" s="225"/>
      <c r="FY38" s="225"/>
      <c r="FZ38" s="225"/>
      <c r="GA38" s="225"/>
      <c r="GB38" s="225"/>
      <c r="GC38" s="225"/>
      <c r="GD38" s="225"/>
      <c r="GE38" s="225"/>
      <c r="GF38" s="225"/>
      <c r="GG38" s="225"/>
      <c r="GH38" s="225"/>
      <c r="GI38" s="225"/>
      <c r="GJ38" s="225"/>
      <c r="GK38" s="225"/>
      <c r="GL38" s="225"/>
      <c r="GM38" s="225"/>
      <c r="GN38" s="225"/>
      <c r="GO38" s="225"/>
      <c r="GP38" s="225"/>
      <c r="GQ38" s="225"/>
      <c r="GR38" s="225"/>
      <c r="GS38" s="225"/>
      <c r="GT38" s="225"/>
      <c r="GU38" s="225"/>
      <c r="GV38" s="225"/>
      <c r="GW38" s="225"/>
      <c r="GX38" s="225"/>
      <c r="GY38" s="225"/>
      <c r="GZ38" s="225"/>
      <c r="HA38" s="225"/>
      <c r="HB38" s="225"/>
      <c r="HC38" s="225"/>
      <c r="HD38" s="225"/>
      <c r="HE38" s="225"/>
      <c r="HF38" s="225"/>
      <c r="HG38" s="225"/>
      <c r="HH38" s="225"/>
      <c r="HI38" s="225"/>
      <c r="HJ38" s="225"/>
      <c r="HK38" s="225"/>
      <c r="HL38" s="225"/>
      <c r="HM38" s="225"/>
      <c r="HN38" s="225"/>
      <c r="HO38" s="225"/>
      <c r="HP38" s="225"/>
      <c r="HQ38" s="225"/>
      <c r="HR38" s="225"/>
      <c r="HS38" s="225"/>
      <c r="HT38" s="225"/>
      <c r="HU38" s="225"/>
      <c r="HV38" s="225"/>
      <c r="HW38" s="225"/>
      <c r="HX38" s="225"/>
      <c r="HY38" s="225"/>
      <c r="HZ38" s="225"/>
      <c r="IA38" s="225"/>
      <c r="IB38" s="225"/>
      <c r="IC38" s="225"/>
      <c r="ID38" s="225"/>
      <c r="IE38" s="225"/>
      <c r="IF38" s="225"/>
      <c r="IG38" s="225"/>
      <c r="IH38" s="225"/>
      <c r="II38" s="225"/>
      <c r="IJ38" s="225"/>
      <c r="IK38" s="225"/>
      <c r="IL38" s="225"/>
      <c r="IM38" s="225"/>
      <c r="IN38" s="225"/>
      <c r="IO38" s="225"/>
      <c r="IP38" s="225"/>
      <c r="IQ38" s="225"/>
      <c r="IR38" s="225"/>
      <c r="IS38" s="225"/>
      <c r="IT38" s="225"/>
    </row>
    <row r="39" spans="1:254" s="226" customFormat="1" ht="17.25">
      <c r="A39" s="564">
        <v>31</v>
      </c>
      <c r="B39" s="211" t="s">
        <v>204</v>
      </c>
      <c r="C39" s="70">
        <v>1</v>
      </c>
      <c r="D39" s="70">
        <v>1</v>
      </c>
      <c r="E39" s="309">
        <f t="shared" si="0"/>
        <v>100</v>
      </c>
      <c r="F39" s="70">
        <v>2</v>
      </c>
      <c r="G39" s="70">
        <v>0</v>
      </c>
      <c r="H39" s="70">
        <v>0</v>
      </c>
      <c r="I39" s="570">
        <f t="shared" si="1"/>
        <v>2</v>
      </c>
      <c r="J39" s="70">
        <v>2</v>
      </c>
      <c r="K39" s="308">
        <f t="shared" si="2"/>
        <v>100</v>
      </c>
      <c r="L39" s="70">
        <v>0</v>
      </c>
      <c r="M39" s="309">
        <v>0</v>
      </c>
      <c r="N39" s="576">
        <v>0</v>
      </c>
      <c r="O39" s="311">
        <v>0</v>
      </c>
      <c r="P39" s="571">
        <f t="shared" si="3"/>
        <v>2</v>
      </c>
      <c r="Q39" s="70">
        <v>0</v>
      </c>
      <c r="R39" s="311">
        <v>0</v>
      </c>
      <c r="S39" s="577">
        <v>0</v>
      </c>
      <c r="T39" s="311">
        <v>0</v>
      </c>
      <c r="U39" s="577">
        <v>0</v>
      </c>
      <c r="V39" s="311">
        <v>0</v>
      </c>
      <c r="W39" s="19">
        <v>0</v>
      </c>
      <c r="X39" s="18">
        <v>0</v>
      </c>
      <c r="Y39" s="22">
        <v>0</v>
      </c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225"/>
      <c r="DO39" s="225"/>
      <c r="DP39" s="225"/>
      <c r="DQ39" s="225"/>
      <c r="DR39" s="225"/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5"/>
      <c r="EE39" s="225"/>
      <c r="EF39" s="225"/>
      <c r="EG39" s="225"/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225"/>
      <c r="FI39" s="225"/>
      <c r="FJ39" s="225"/>
      <c r="FK39" s="225"/>
      <c r="FL39" s="225"/>
      <c r="FM39" s="225"/>
      <c r="FN39" s="225"/>
      <c r="FO39" s="225"/>
      <c r="FP39" s="225"/>
      <c r="FQ39" s="225"/>
      <c r="FR39" s="225"/>
      <c r="FS39" s="225"/>
      <c r="FT39" s="225"/>
      <c r="FU39" s="225"/>
      <c r="FV39" s="225"/>
      <c r="FW39" s="225"/>
      <c r="FX39" s="225"/>
      <c r="FY39" s="225"/>
      <c r="FZ39" s="225"/>
      <c r="GA39" s="225"/>
      <c r="GB39" s="225"/>
      <c r="GC39" s="225"/>
      <c r="GD39" s="225"/>
      <c r="GE39" s="225"/>
      <c r="GF39" s="225"/>
      <c r="GG39" s="225"/>
      <c r="GH39" s="225"/>
      <c r="GI39" s="225"/>
      <c r="GJ39" s="225"/>
      <c r="GK39" s="225"/>
      <c r="GL39" s="225"/>
      <c r="GM39" s="225"/>
      <c r="GN39" s="225"/>
      <c r="GO39" s="225"/>
      <c r="GP39" s="225"/>
      <c r="GQ39" s="225"/>
      <c r="GR39" s="225"/>
      <c r="GS39" s="225"/>
      <c r="GT39" s="225"/>
      <c r="GU39" s="225"/>
      <c r="GV39" s="225"/>
      <c r="GW39" s="225"/>
      <c r="GX39" s="225"/>
      <c r="GY39" s="225"/>
      <c r="GZ39" s="225"/>
      <c r="HA39" s="225"/>
      <c r="HB39" s="225"/>
      <c r="HC39" s="225"/>
      <c r="HD39" s="225"/>
      <c r="HE39" s="225"/>
      <c r="HF39" s="225"/>
      <c r="HG39" s="225"/>
      <c r="HH39" s="225"/>
      <c r="HI39" s="225"/>
      <c r="HJ39" s="225"/>
      <c r="HK39" s="225"/>
      <c r="HL39" s="225"/>
      <c r="HM39" s="225"/>
      <c r="HN39" s="225"/>
      <c r="HO39" s="225"/>
      <c r="HP39" s="225"/>
      <c r="HQ39" s="225"/>
      <c r="HR39" s="225"/>
      <c r="HS39" s="225"/>
      <c r="HT39" s="225"/>
      <c r="HU39" s="225"/>
      <c r="HV39" s="225"/>
      <c r="HW39" s="225"/>
      <c r="HX39" s="225"/>
      <c r="HY39" s="225"/>
      <c r="HZ39" s="225"/>
      <c r="IA39" s="225"/>
      <c r="IB39" s="225"/>
      <c r="IC39" s="225"/>
      <c r="ID39" s="225"/>
      <c r="IE39" s="225"/>
      <c r="IF39" s="225"/>
      <c r="IG39" s="225"/>
      <c r="IH39" s="225"/>
      <c r="II39" s="225"/>
      <c r="IJ39" s="225"/>
      <c r="IK39" s="225"/>
      <c r="IL39" s="225"/>
      <c r="IM39" s="225"/>
      <c r="IN39" s="225"/>
      <c r="IO39" s="225"/>
      <c r="IP39" s="225"/>
      <c r="IQ39" s="225"/>
      <c r="IR39" s="225"/>
      <c r="IS39" s="225"/>
      <c r="IT39" s="225"/>
    </row>
    <row r="40" spans="1:254" s="226" customFormat="1" ht="17.25">
      <c r="A40" s="20">
        <v>32</v>
      </c>
      <c r="B40" s="211" t="s">
        <v>205</v>
      </c>
      <c r="C40" s="70">
        <v>1</v>
      </c>
      <c r="D40" s="70">
        <v>1</v>
      </c>
      <c r="E40" s="309">
        <f t="shared" si="0"/>
        <v>100</v>
      </c>
      <c r="F40" s="70">
        <v>8</v>
      </c>
      <c r="G40" s="70">
        <v>0</v>
      </c>
      <c r="H40" s="70">
        <v>0</v>
      </c>
      <c r="I40" s="570">
        <f t="shared" si="1"/>
        <v>8</v>
      </c>
      <c r="J40" s="70">
        <v>8</v>
      </c>
      <c r="K40" s="308">
        <f t="shared" si="2"/>
        <v>100</v>
      </c>
      <c r="L40" s="70">
        <v>0</v>
      </c>
      <c r="M40" s="309">
        <v>0</v>
      </c>
      <c r="N40" s="576">
        <v>0</v>
      </c>
      <c r="O40" s="311">
        <v>0</v>
      </c>
      <c r="P40" s="571">
        <f t="shared" si="3"/>
        <v>8</v>
      </c>
      <c r="Q40" s="70">
        <v>0</v>
      </c>
      <c r="R40" s="311">
        <v>0</v>
      </c>
      <c r="S40" s="577">
        <v>0</v>
      </c>
      <c r="T40" s="311">
        <v>0</v>
      </c>
      <c r="U40" s="577">
        <v>0</v>
      </c>
      <c r="V40" s="311">
        <v>0</v>
      </c>
      <c r="W40" s="19">
        <v>0</v>
      </c>
      <c r="X40" s="18">
        <v>0</v>
      </c>
      <c r="Y40" s="22">
        <v>0</v>
      </c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  <c r="DE40" s="225"/>
      <c r="DF40" s="225"/>
      <c r="DG40" s="225"/>
      <c r="DH40" s="225"/>
      <c r="DI40" s="225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225"/>
      <c r="EM40" s="225"/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225"/>
      <c r="FI40" s="225"/>
      <c r="FJ40" s="225"/>
      <c r="FK40" s="225"/>
      <c r="FL40" s="225"/>
      <c r="FM40" s="225"/>
      <c r="FN40" s="225"/>
      <c r="FO40" s="225"/>
      <c r="FP40" s="225"/>
      <c r="FQ40" s="225"/>
      <c r="FR40" s="225"/>
      <c r="FS40" s="225"/>
      <c r="FT40" s="225"/>
      <c r="FU40" s="225"/>
      <c r="FV40" s="225"/>
      <c r="FW40" s="225"/>
      <c r="FX40" s="225"/>
      <c r="FY40" s="225"/>
      <c r="FZ40" s="225"/>
      <c r="GA40" s="225"/>
      <c r="GB40" s="225"/>
      <c r="GC40" s="225"/>
      <c r="GD40" s="225"/>
      <c r="GE40" s="225"/>
      <c r="GF40" s="225"/>
      <c r="GG40" s="225"/>
      <c r="GH40" s="225"/>
      <c r="GI40" s="225"/>
      <c r="GJ40" s="225"/>
      <c r="GK40" s="225"/>
      <c r="GL40" s="225"/>
      <c r="GM40" s="225"/>
      <c r="GN40" s="225"/>
      <c r="GO40" s="225"/>
      <c r="GP40" s="225"/>
      <c r="GQ40" s="225"/>
      <c r="GR40" s="225"/>
      <c r="GS40" s="225"/>
      <c r="GT40" s="225"/>
      <c r="GU40" s="225"/>
      <c r="GV40" s="225"/>
      <c r="GW40" s="225"/>
      <c r="GX40" s="225"/>
      <c r="GY40" s="225"/>
      <c r="GZ40" s="225"/>
      <c r="HA40" s="225"/>
      <c r="HB40" s="225"/>
      <c r="HC40" s="225"/>
      <c r="HD40" s="225"/>
      <c r="HE40" s="225"/>
      <c r="HF40" s="225"/>
      <c r="HG40" s="225"/>
      <c r="HH40" s="225"/>
      <c r="HI40" s="225"/>
      <c r="HJ40" s="225"/>
      <c r="HK40" s="225"/>
      <c r="HL40" s="225"/>
      <c r="HM40" s="225"/>
      <c r="HN40" s="225"/>
      <c r="HO40" s="225"/>
      <c r="HP40" s="225"/>
      <c r="HQ40" s="225"/>
      <c r="HR40" s="225"/>
      <c r="HS40" s="225"/>
      <c r="HT40" s="225"/>
      <c r="HU40" s="225"/>
      <c r="HV40" s="225"/>
      <c r="HW40" s="225"/>
      <c r="HX40" s="225"/>
      <c r="HY40" s="225"/>
      <c r="HZ40" s="225"/>
      <c r="IA40" s="225"/>
      <c r="IB40" s="225"/>
      <c r="IC40" s="225"/>
      <c r="ID40" s="225"/>
      <c r="IE40" s="225"/>
      <c r="IF40" s="225"/>
      <c r="IG40" s="225"/>
      <c r="IH40" s="225"/>
      <c r="II40" s="225"/>
      <c r="IJ40" s="225"/>
      <c r="IK40" s="225"/>
      <c r="IL40" s="225"/>
      <c r="IM40" s="225"/>
      <c r="IN40" s="225"/>
      <c r="IO40" s="225"/>
      <c r="IP40" s="225"/>
      <c r="IQ40" s="225"/>
      <c r="IR40" s="225"/>
      <c r="IS40" s="225"/>
      <c r="IT40" s="225"/>
    </row>
    <row r="41" spans="1:254" s="226" customFormat="1" ht="17.25">
      <c r="A41" s="564">
        <v>33</v>
      </c>
      <c r="B41" s="211" t="s">
        <v>206</v>
      </c>
      <c r="C41" s="70">
        <v>1</v>
      </c>
      <c r="D41" s="70">
        <v>1</v>
      </c>
      <c r="E41" s="309">
        <f t="shared" si="0"/>
        <v>100</v>
      </c>
      <c r="F41" s="70">
        <v>10</v>
      </c>
      <c r="G41" s="70">
        <v>0</v>
      </c>
      <c r="H41" s="70">
        <v>0</v>
      </c>
      <c r="I41" s="570">
        <f t="shared" si="1"/>
        <v>10</v>
      </c>
      <c r="J41" s="70">
        <v>10</v>
      </c>
      <c r="K41" s="308">
        <f t="shared" si="2"/>
        <v>100</v>
      </c>
      <c r="L41" s="70">
        <v>0</v>
      </c>
      <c r="M41" s="309">
        <v>0</v>
      </c>
      <c r="N41" s="576">
        <v>0</v>
      </c>
      <c r="O41" s="311">
        <v>0</v>
      </c>
      <c r="P41" s="571">
        <f t="shared" si="3"/>
        <v>10</v>
      </c>
      <c r="Q41" s="70">
        <v>0</v>
      </c>
      <c r="R41" s="311">
        <v>0</v>
      </c>
      <c r="S41" s="577">
        <v>0</v>
      </c>
      <c r="T41" s="311">
        <v>0</v>
      </c>
      <c r="U41" s="577">
        <v>0</v>
      </c>
      <c r="V41" s="311">
        <v>0</v>
      </c>
      <c r="W41" s="19">
        <v>0</v>
      </c>
      <c r="X41" s="18">
        <v>0</v>
      </c>
      <c r="Y41" s="22">
        <v>0</v>
      </c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225"/>
      <c r="FQ41" s="225"/>
      <c r="FR41" s="225"/>
      <c r="FS41" s="225"/>
      <c r="FT41" s="225"/>
      <c r="FU41" s="225"/>
      <c r="FV41" s="225"/>
      <c r="FW41" s="225"/>
      <c r="FX41" s="225"/>
      <c r="FY41" s="225"/>
      <c r="FZ41" s="225"/>
      <c r="GA41" s="225"/>
      <c r="GB41" s="225"/>
      <c r="GC41" s="225"/>
      <c r="GD41" s="225"/>
      <c r="GE41" s="225"/>
      <c r="GF41" s="225"/>
      <c r="GG41" s="225"/>
      <c r="GH41" s="225"/>
      <c r="GI41" s="225"/>
      <c r="GJ41" s="225"/>
      <c r="GK41" s="225"/>
      <c r="GL41" s="225"/>
      <c r="GM41" s="225"/>
      <c r="GN41" s="225"/>
      <c r="GO41" s="225"/>
      <c r="GP41" s="225"/>
      <c r="GQ41" s="225"/>
      <c r="GR41" s="225"/>
      <c r="GS41" s="225"/>
      <c r="GT41" s="225"/>
      <c r="GU41" s="225"/>
      <c r="GV41" s="225"/>
      <c r="GW41" s="225"/>
      <c r="GX41" s="225"/>
      <c r="GY41" s="225"/>
      <c r="GZ41" s="225"/>
      <c r="HA41" s="225"/>
      <c r="HB41" s="225"/>
      <c r="HC41" s="225"/>
      <c r="HD41" s="225"/>
      <c r="HE41" s="225"/>
      <c r="HF41" s="225"/>
      <c r="HG41" s="225"/>
      <c r="HH41" s="225"/>
      <c r="HI41" s="225"/>
      <c r="HJ41" s="225"/>
      <c r="HK41" s="225"/>
      <c r="HL41" s="225"/>
      <c r="HM41" s="225"/>
      <c r="HN41" s="225"/>
      <c r="HO41" s="225"/>
      <c r="HP41" s="225"/>
      <c r="HQ41" s="225"/>
      <c r="HR41" s="225"/>
      <c r="HS41" s="225"/>
      <c r="HT41" s="225"/>
      <c r="HU41" s="225"/>
      <c r="HV41" s="225"/>
      <c r="HW41" s="225"/>
      <c r="HX41" s="225"/>
      <c r="HY41" s="225"/>
      <c r="HZ41" s="225"/>
      <c r="IA41" s="225"/>
      <c r="IB41" s="225"/>
      <c r="IC41" s="225"/>
      <c r="ID41" s="225"/>
      <c r="IE41" s="225"/>
      <c r="IF41" s="225"/>
      <c r="IG41" s="225"/>
      <c r="IH41" s="225"/>
      <c r="II41" s="225"/>
      <c r="IJ41" s="225"/>
      <c r="IK41" s="225"/>
      <c r="IL41" s="225"/>
      <c r="IM41" s="225"/>
      <c r="IN41" s="225"/>
      <c r="IO41" s="225"/>
      <c r="IP41" s="225"/>
      <c r="IQ41" s="225"/>
      <c r="IR41" s="225"/>
      <c r="IS41" s="225"/>
      <c r="IT41" s="225"/>
    </row>
    <row r="42" spans="1:254" s="226" customFormat="1" ht="17.25">
      <c r="A42" s="20">
        <v>34</v>
      </c>
      <c r="B42" s="211" t="s">
        <v>207</v>
      </c>
      <c r="C42" s="70">
        <v>1</v>
      </c>
      <c r="D42" s="70">
        <v>1</v>
      </c>
      <c r="E42" s="309">
        <f t="shared" si="0"/>
        <v>100</v>
      </c>
      <c r="F42" s="70">
        <v>6</v>
      </c>
      <c r="G42" s="70">
        <v>0</v>
      </c>
      <c r="H42" s="70">
        <v>0</v>
      </c>
      <c r="I42" s="570">
        <f t="shared" si="1"/>
        <v>6</v>
      </c>
      <c r="J42" s="70">
        <v>6</v>
      </c>
      <c r="K42" s="308">
        <f t="shared" si="2"/>
        <v>100</v>
      </c>
      <c r="L42" s="70">
        <v>0</v>
      </c>
      <c r="M42" s="309">
        <v>0</v>
      </c>
      <c r="N42" s="576">
        <v>0</v>
      </c>
      <c r="O42" s="311">
        <v>0</v>
      </c>
      <c r="P42" s="571">
        <f t="shared" si="3"/>
        <v>6</v>
      </c>
      <c r="Q42" s="70">
        <v>0</v>
      </c>
      <c r="R42" s="311">
        <f>Q42/J42*100</f>
        <v>0</v>
      </c>
      <c r="S42" s="577">
        <v>0</v>
      </c>
      <c r="T42" s="311">
        <v>0</v>
      </c>
      <c r="U42" s="577">
        <v>0</v>
      </c>
      <c r="V42" s="311">
        <v>0</v>
      </c>
      <c r="W42" s="19">
        <v>0</v>
      </c>
      <c r="X42" s="18">
        <v>0</v>
      </c>
      <c r="Y42" s="22">
        <v>0</v>
      </c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  <c r="FL42" s="225"/>
      <c r="FM42" s="225"/>
      <c r="FN42" s="225"/>
      <c r="FO42" s="225"/>
      <c r="FP42" s="225"/>
      <c r="FQ42" s="225"/>
      <c r="FR42" s="225"/>
      <c r="FS42" s="225"/>
      <c r="FT42" s="225"/>
      <c r="FU42" s="225"/>
      <c r="FV42" s="225"/>
      <c r="FW42" s="225"/>
      <c r="FX42" s="225"/>
      <c r="FY42" s="225"/>
      <c r="FZ42" s="225"/>
      <c r="GA42" s="225"/>
      <c r="GB42" s="225"/>
      <c r="GC42" s="225"/>
      <c r="GD42" s="225"/>
      <c r="GE42" s="225"/>
      <c r="GF42" s="225"/>
      <c r="GG42" s="225"/>
      <c r="GH42" s="225"/>
      <c r="GI42" s="225"/>
      <c r="GJ42" s="225"/>
      <c r="GK42" s="225"/>
      <c r="GL42" s="225"/>
      <c r="GM42" s="225"/>
      <c r="GN42" s="225"/>
      <c r="GO42" s="225"/>
      <c r="GP42" s="225"/>
      <c r="GQ42" s="225"/>
      <c r="GR42" s="225"/>
      <c r="GS42" s="225"/>
      <c r="GT42" s="225"/>
      <c r="GU42" s="225"/>
      <c r="GV42" s="225"/>
      <c r="GW42" s="225"/>
      <c r="GX42" s="225"/>
      <c r="GY42" s="225"/>
      <c r="GZ42" s="225"/>
      <c r="HA42" s="225"/>
      <c r="HB42" s="225"/>
      <c r="HC42" s="225"/>
      <c r="HD42" s="225"/>
      <c r="HE42" s="225"/>
      <c r="HF42" s="225"/>
      <c r="HG42" s="225"/>
      <c r="HH42" s="225"/>
      <c r="HI42" s="225"/>
      <c r="HJ42" s="225"/>
      <c r="HK42" s="225"/>
      <c r="HL42" s="225"/>
      <c r="HM42" s="225"/>
      <c r="HN42" s="225"/>
      <c r="HO42" s="225"/>
      <c r="HP42" s="225"/>
      <c r="HQ42" s="225"/>
      <c r="HR42" s="225"/>
      <c r="HS42" s="225"/>
      <c r="HT42" s="225"/>
      <c r="HU42" s="225"/>
      <c r="HV42" s="225"/>
      <c r="HW42" s="225"/>
      <c r="HX42" s="225"/>
      <c r="HY42" s="225"/>
      <c r="HZ42" s="225"/>
      <c r="IA42" s="225"/>
      <c r="IB42" s="225"/>
      <c r="IC42" s="225"/>
      <c r="ID42" s="225"/>
      <c r="IE42" s="225"/>
      <c r="IF42" s="225"/>
      <c r="IG42" s="225"/>
      <c r="IH42" s="225"/>
      <c r="II42" s="225"/>
      <c r="IJ42" s="225"/>
      <c r="IK42" s="225"/>
      <c r="IL42" s="225"/>
      <c r="IM42" s="225"/>
      <c r="IN42" s="225"/>
      <c r="IO42" s="225"/>
      <c r="IP42" s="225"/>
      <c r="IQ42" s="225"/>
      <c r="IR42" s="225"/>
      <c r="IS42" s="225"/>
      <c r="IT42" s="225"/>
    </row>
    <row r="43" spans="1:254" s="226" customFormat="1" ht="17.25">
      <c r="A43" s="564">
        <v>35</v>
      </c>
      <c r="B43" s="211" t="s">
        <v>208</v>
      </c>
      <c r="C43" s="70">
        <v>1</v>
      </c>
      <c r="D43" s="70">
        <v>1</v>
      </c>
      <c r="E43" s="309">
        <f t="shared" si="0"/>
        <v>100</v>
      </c>
      <c r="F43" s="70">
        <v>1</v>
      </c>
      <c r="G43" s="70">
        <v>0</v>
      </c>
      <c r="H43" s="70">
        <v>0</v>
      </c>
      <c r="I43" s="570">
        <f t="shared" si="1"/>
        <v>1</v>
      </c>
      <c r="J43" s="70">
        <v>1</v>
      </c>
      <c r="K43" s="308">
        <f t="shared" si="2"/>
        <v>100</v>
      </c>
      <c r="L43" s="70">
        <v>0</v>
      </c>
      <c r="M43" s="309">
        <v>0</v>
      </c>
      <c r="N43" s="576">
        <v>0</v>
      </c>
      <c r="O43" s="311">
        <v>0</v>
      </c>
      <c r="P43" s="571">
        <f t="shared" si="3"/>
        <v>1</v>
      </c>
      <c r="Q43" s="70">
        <v>0</v>
      </c>
      <c r="R43" s="311">
        <f>Q43/J43*100</f>
        <v>0</v>
      </c>
      <c r="S43" s="577">
        <v>0</v>
      </c>
      <c r="T43" s="311">
        <v>0</v>
      </c>
      <c r="U43" s="577">
        <v>0</v>
      </c>
      <c r="V43" s="311">
        <v>0</v>
      </c>
      <c r="W43" s="19">
        <v>0</v>
      </c>
      <c r="X43" s="18">
        <v>0</v>
      </c>
      <c r="Y43" s="22">
        <v>0</v>
      </c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25"/>
      <c r="DQ43" s="225"/>
      <c r="DR43" s="225"/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5"/>
      <c r="EG43" s="225"/>
      <c r="EH43" s="225"/>
      <c r="EI43" s="225"/>
      <c r="EJ43" s="225"/>
      <c r="EK43" s="225"/>
      <c r="EL43" s="225"/>
      <c r="EM43" s="225"/>
      <c r="EN43" s="225"/>
      <c r="EO43" s="225"/>
      <c r="EP43" s="225"/>
      <c r="EQ43" s="225"/>
      <c r="ER43" s="225"/>
      <c r="ES43" s="225"/>
      <c r="ET43" s="225"/>
      <c r="EU43" s="225"/>
      <c r="EV43" s="225"/>
      <c r="EW43" s="225"/>
      <c r="EX43" s="225"/>
      <c r="EY43" s="225"/>
      <c r="EZ43" s="225"/>
      <c r="FA43" s="225"/>
      <c r="FB43" s="225"/>
      <c r="FC43" s="225"/>
      <c r="FD43" s="225"/>
      <c r="FE43" s="225"/>
      <c r="FF43" s="225"/>
      <c r="FG43" s="225"/>
      <c r="FH43" s="225"/>
      <c r="FI43" s="225"/>
      <c r="FJ43" s="225"/>
      <c r="FK43" s="225"/>
      <c r="FL43" s="225"/>
      <c r="FM43" s="225"/>
      <c r="FN43" s="225"/>
      <c r="FO43" s="225"/>
      <c r="FP43" s="225"/>
      <c r="FQ43" s="225"/>
      <c r="FR43" s="225"/>
      <c r="FS43" s="225"/>
      <c r="FT43" s="225"/>
      <c r="FU43" s="225"/>
      <c r="FV43" s="225"/>
      <c r="FW43" s="225"/>
      <c r="FX43" s="225"/>
      <c r="FY43" s="225"/>
      <c r="FZ43" s="225"/>
      <c r="GA43" s="225"/>
      <c r="GB43" s="225"/>
      <c r="GC43" s="225"/>
      <c r="GD43" s="225"/>
      <c r="GE43" s="225"/>
      <c r="GF43" s="225"/>
      <c r="GG43" s="225"/>
      <c r="GH43" s="225"/>
      <c r="GI43" s="225"/>
      <c r="GJ43" s="225"/>
      <c r="GK43" s="225"/>
      <c r="GL43" s="225"/>
      <c r="GM43" s="225"/>
      <c r="GN43" s="225"/>
      <c r="GO43" s="225"/>
      <c r="GP43" s="225"/>
      <c r="GQ43" s="225"/>
      <c r="GR43" s="225"/>
      <c r="GS43" s="225"/>
      <c r="GT43" s="225"/>
      <c r="GU43" s="225"/>
      <c r="GV43" s="225"/>
      <c r="GW43" s="225"/>
      <c r="GX43" s="225"/>
      <c r="GY43" s="225"/>
      <c r="GZ43" s="225"/>
      <c r="HA43" s="225"/>
      <c r="HB43" s="225"/>
      <c r="HC43" s="225"/>
      <c r="HD43" s="225"/>
      <c r="HE43" s="225"/>
      <c r="HF43" s="225"/>
      <c r="HG43" s="225"/>
      <c r="HH43" s="225"/>
      <c r="HI43" s="225"/>
      <c r="HJ43" s="225"/>
      <c r="HK43" s="225"/>
      <c r="HL43" s="225"/>
      <c r="HM43" s="225"/>
      <c r="HN43" s="225"/>
      <c r="HO43" s="225"/>
      <c r="HP43" s="225"/>
      <c r="HQ43" s="225"/>
      <c r="HR43" s="225"/>
      <c r="HS43" s="225"/>
      <c r="HT43" s="225"/>
      <c r="HU43" s="225"/>
      <c r="HV43" s="225"/>
      <c r="HW43" s="225"/>
      <c r="HX43" s="225"/>
      <c r="HY43" s="225"/>
      <c r="HZ43" s="225"/>
      <c r="IA43" s="225"/>
      <c r="IB43" s="225"/>
      <c r="IC43" s="225"/>
      <c r="ID43" s="225"/>
      <c r="IE43" s="225"/>
      <c r="IF43" s="225"/>
      <c r="IG43" s="225"/>
      <c r="IH43" s="225"/>
      <c r="II43" s="225"/>
      <c r="IJ43" s="225"/>
      <c r="IK43" s="225"/>
      <c r="IL43" s="225"/>
      <c r="IM43" s="225"/>
      <c r="IN43" s="225"/>
      <c r="IO43" s="225"/>
      <c r="IP43" s="225"/>
      <c r="IQ43" s="225"/>
      <c r="IR43" s="225"/>
      <c r="IS43" s="225"/>
      <c r="IT43" s="225"/>
    </row>
    <row r="44" spans="1:254" s="226" customFormat="1" ht="17.25">
      <c r="A44" s="20">
        <v>36</v>
      </c>
      <c r="B44" s="211" t="s">
        <v>37</v>
      </c>
      <c r="C44" s="70">
        <v>1</v>
      </c>
      <c r="D44" s="70">
        <v>1</v>
      </c>
      <c r="E44" s="309">
        <f t="shared" si="0"/>
        <v>100</v>
      </c>
      <c r="F44" s="70">
        <v>4</v>
      </c>
      <c r="G44" s="70">
        <v>0</v>
      </c>
      <c r="H44" s="70">
        <v>0</v>
      </c>
      <c r="I44" s="570">
        <f t="shared" si="1"/>
        <v>4</v>
      </c>
      <c r="J44" s="70">
        <v>4</v>
      </c>
      <c r="K44" s="308">
        <f t="shared" si="2"/>
        <v>100</v>
      </c>
      <c r="L44" s="70">
        <v>0</v>
      </c>
      <c r="M44" s="309">
        <v>0</v>
      </c>
      <c r="N44" s="576">
        <v>0</v>
      </c>
      <c r="O44" s="311">
        <v>0</v>
      </c>
      <c r="P44" s="571">
        <f t="shared" si="3"/>
        <v>4</v>
      </c>
      <c r="Q44" s="70">
        <v>0</v>
      </c>
      <c r="R44" s="311">
        <v>0</v>
      </c>
      <c r="S44" s="577">
        <v>0</v>
      </c>
      <c r="T44" s="311">
        <v>0</v>
      </c>
      <c r="U44" s="577">
        <v>0</v>
      </c>
      <c r="V44" s="311">
        <v>0</v>
      </c>
      <c r="W44" s="19">
        <v>0</v>
      </c>
      <c r="X44" s="18">
        <v>0</v>
      </c>
      <c r="Y44" s="22">
        <v>0</v>
      </c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  <c r="FF44" s="225"/>
      <c r="FG44" s="225"/>
      <c r="FH44" s="225"/>
      <c r="FI44" s="225"/>
      <c r="FJ44" s="225"/>
      <c r="FK44" s="225"/>
      <c r="FL44" s="225"/>
      <c r="FM44" s="225"/>
      <c r="FN44" s="225"/>
      <c r="FO44" s="225"/>
      <c r="FP44" s="225"/>
      <c r="FQ44" s="225"/>
      <c r="FR44" s="225"/>
      <c r="FS44" s="225"/>
      <c r="FT44" s="225"/>
      <c r="FU44" s="225"/>
      <c r="FV44" s="225"/>
      <c r="FW44" s="225"/>
      <c r="FX44" s="225"/>
      <c r="FY44" s="225"/>
      <c r="FZ44" s="225"/>
      <c r="GA44" s="225"/>
      <c r="GB44" s="225"/>
      <c r="GC44" s="225"/>
      <c r="GD44" s="225"/>
      <c r="GE44" s="225"/>
      <c r="GF44" s="225"/>
      <c r="GG44" s="225"/>
      <c r="GH44" s="225"/>
      <c r="GI44" s="225"/>
      <c r="GJ44" s="225"/>
      <c r="GK44" s="225"/>
      <c r="GL44" s="225"/>
      <c r="GM44" s="225"/>
      <c r="GN44" s="225"/>
      <c r="GO44" s="225"/>
      <c r="GP44" s="225"/>
      <c r="GQ44" s="225"/>
      <c r="GR44" s="225"/>
      <c r="GS44" s="225"/>
      <c r="GT44" s="225"/>
      <c r="GU44" s="225"/>
      <c r="GV44" s="225"/>
      <c r="GW44" s="225"/>
      <c r="GX44" s="225"/>
      <c r="GY44" s="225"/>
      <c r="GZ44" s="225"/>
      <c r="HA44" s="225"/>
      <c r="HB44" s="225"/>
      <c r="HC44" s="225"/>
      <c r="HD44" s="225"/>
      <c r="HE44" s="225"/>
      <c r="HF44" s="225"/>
      <c r="HG44" s="225"/>
      <c r="HH44" s="225"/>
      <c r="HI44" s="225"/>
      <c r="HJ44" s="225"/>
      <c r="HK44" s="225"/>
      <c r="HL44" s="225"/>
      <c r="HM44" s="225"/>
      <c r="HN44" s="225"/>
      <c r="HO44" s="225"/>
      <c r="HP44" s="225"/>
      <c r="HQ44" s="225"/>
      <c r="HR44" s="225"/>
      <c r="HS44" s="225"/>
      <c r="HT44" s="225"/>
      <c r="HU44" s="225"/>
      <c r="HV44" s="225"/>
      <c r="HW44" s="225"/>
      <c r="HX44" s="225"/>
      <c r="HY44" s="225"/>
      <c r="HZ44" s="225"/>
      <c r="IA44" s="225"/>
      <c r="IB44" s="225"/>
      <c r="IC44" s="225"/>
      <c r="ID44" s="225"/>
      <c r="IE44" s="225"/>
      <c r="IF44" s="225"/>
      <c r="IG44" s="225"/>
      <c r="IH44" s="225"/>
      <c r="II44" s="225"/>
      <c r="IJ44" s="225"/>
      <c r="IK44" s="225"/>
      <c r="IL44" s="225"/>
      <c r="IM44" s="225"/>
      <c r="IN44" s="225"/>
      <c r="IO44" s="225"/>
      <c r="IP44" s="225"/>
      <c r="IQ44" s="225"/>
      <c r="IR44" s="225"/>
      <c r="IS44" s="225"/>
      <c r="IT44" s="225"/>
    </row>
    <row r="45" spans="1:254" s="226" customFormat="1" ht="17.25">
      <c r="A45" s="564">
        <v>37</v>
      </c>
      <c r="B45" s="211" t="s">
        <v>209</v>
      </c>
      <c r="C45" s="70">
        <v>1</v>
      </c>
      <c r="D45" s="70">
        <v>1</v>
      </c>
      <c r="E45" s="309">
        <f t="shared" si="0"/>
        <v>100</v>
      </c>
      <c r="F45" s="70">
        <v>11</v>
      </c>
      <c r="G45" s="70">
        <v>1</v>
      </c>
      <c r="H45" s="70">
        <v>0</v>
      </c>
      <c r="I45" s="570">
        <f t="shared" si="1"/>
        <v>12</v>
      </c>
      <c r="J45" s="70">
        <v>11</v>
      </c>
      <c r="K45" s="308">
        <f t="shared" si="2"/>
        <v>100</v>
      </c>
      <c r="L45" s="70">
        <v>1</v>
      </c>
      <c r="M45" s="309">
        <f>L45/G45*100</f>
        <v>100</v>
      </c>
      <c r="N45" s="576">
        <v>0</v>
      </c>
      <c r="O45" s="311">
        <v>0</v>
      </c>
      <c r="P45" s="571">
        <f t="shared" si="3"/>
        <v>12</v>
      </c>
      <c r="Q45" s="70">
        <v>0</v>
      </c>
      <c r="R45" s="311">
        <v>0</v>
      </c>
      <c r="S45" s="577">
        <v>0</v>
      </c>
      <c r="T45" s="311">
        <v>0</v>
      </c>
      <c r="U45" s="577">
        <v>0</v>
      </c>
      <c r="V45" s="311">
        <v>0</v>
      </c>
      <c r="W45" s="19">
        <v>0</v>
      </c>
      <c r="X45" s="18">
        <v>0</v>
      </c>
      <c r="Y45" s="22">
        <v>0</v>
      </c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225"/>
      <c r="EM45" s="225"/>
      <c r="EN45" s="225"/>
      <c r="EO45" s="225"/>
      <c r="EP45" s="225"/>
      <c r="EQ45" s="225"/>
      <c r="ER45" s="225"/>
      <c r="ES45" s="225"/>
      <c r="ET45" s="225"/>
      <c r="EU45" s="225"/>
      <c r="EV45" s="225"/>
      <c r="EW45" s="225"/>
      <c r="EX45" s="225"/>
      <c r="EY45" s="225"/>
      <c r="EZ45" s="225"/>
      <c r="FA45" s="225"/>
      <c r="FB45" s="225"/>
      <c r="FC45" s="225"/>
      <c r="FD45" s="225"/>
      <c r="FE45" s="225"/>
      <c r="FF45" s="225"/>
      <c r="FG45" s="225"/>
      <c r="FH45" s="225"/>
      <c r="FI45" s="225"/>
      <c r="FJ45" s="225"/>
      <c r="FK45" s="225"/>
      <c r="FL45" s="225"/>
      <c r="FM45" s="225"/>
      <c r="FN45" s="225"/>
      <c r="FO45" s="225"/>
      <c r="FP45" s="225"/>
      <c r="FQ45" s="225"/>
      <c r="FR45" s="225"/>
      <c r="FS45" s="225"/>
      <c r="FT45" s="225"/>
      <c r="FU45" s="225"/>
      <c r="FV45" s="225"/>
      <c r="FW45" s="225"/>
      <c r="FX45" s="225"/>
      <c r="FY45" s="225"/>
      <c r="FZ45" s="225"/>
      <c r="GA45" s="225"/>
      <c r="GB45" s="225"/>
      <c r="GC45" s="225"/>
      <c r="GD45" s="225"/>
      <c r="GE45" s="225"/>
      <c r="GF45" s="225"/>
      <c r="GG45" s="225"/>
      <c r="GH45" s="225"/>
      <c r="GI45" s="225"/>
      <c r="GJ45" s="225"/>
      <c r="GK45" s="225"/>
      <c r="GL45" s="225"/>
      <c r="GM45" s="225"/>
      <c r="GN45" s="225"/>
      <c r="GO45" s="225"/>
      <c r="GP45" s="225"/>
      <c r="GQ45" s="225"/>
      <c r="GR45" s="225"/>
      <c r="GS45" s="225"/>
      <c r="GT45" s="225"/>
      <c r="GU45" s="225"/>
      <c r="GV45" s="225"/>
      <c r="GW45" s="225"/>
      <c r="GX45" s="225"/>
      <c r="GY45" s="225"/>
      <c r="GZ45" s="225"/>
      <c r="HA45" s="225"/>
      <c r="HB45" s="225"/>
      <c r="HC45" s="225"/>
      <c r="HD45" s="225"/>
      <c r="HE45" s="225"/>
      <c r="HF45" s="225"/>
      <c r="HG45" s="225"/>
      <c r="HH45" s="225"/>
      <c r="HI45" s="225"/>
      <c r="HJ45" s="225"/>
      <c r="HK45" s="225"/>
      <c r="HL45" s="225"/>
      <c r="HM45" s="225"/>
      <c r="HN45" s="225"/>
      <c r="HO45" s="225"/>
      <c r="HP45" s="225"/>
      <c r="HQ45" s="225"/>
      <c r="HR45" s="225"/>
      <c r="HS45" s="225"/>
      <c r="HT45" s="225"/>
      <c r="HU45" s="225"/>
      <c r="HV45" s="225"/>
      <c r="HW45" s="225"/>
      <c r="HX45" s="225"/>
      <c r="HY45" s="225"/>
      <c r="HZ45" s="225"/>
      <c r="IA45" s="225"/>
      <c r="IB45" s="225"/>
      <c r="IC45" s="225"/>
      <c r="ID45" s="225"/>
      <c r="IE45" s="225"/>
      <c r="IF45" s="225"/>
      <c r="IG45" s="225"/>
      <c r="IH45" s="225"/>
      <c r="II45" s="225"/>
      <c r="IJ45" s="225"/>
      <c r="IK45" s="225"/>
      <c r="IL45" s="225"/>
      <c r="IM45" s="225"/>
      <c r="IN45" s="225"/>
      <c r="IO45" s="225"/>
      <c r="IP45" s="225"/>
      <c r="IQ45" s="225"/>
      <c r="IR45" s="225"/>
      <c r="IS45" s="225"/>
      <c r="IT45" s="225"/>
    </row>
    <row r="46" spans="1:254" s="226" customFormat="1" ht="17.25">
      <c r="A46" s="20">
        <v>38</v>
      </c>
      <c r="B46" s="211" t="s">
        <v>125</v>
      </c>
      <c r="C46" s="70">
        <v>1</v>
      </c>
      <c r="D46" s="70">
        <v>1</v>
      </c>
      <c r="E46" s="309">
        <f t="shared" si="0"/>
        <v>100</v>
      </c>
      <c r="F46" s="70">
        <v>6</v>
      </c>
      <c r="G46" s="70">
        <v>6</v>
      </c>
      <c r="H46" s="70">
        <v>0</v>
      </c>
      <c r="I46" s="570">
        <f t="shared" si="1"/>
        <v>12</v>
      </c>
      <c r="J46" s="70">
        <v>6</v>
      </c>
      <c r="K46" s="308">
        <f t="shared" si="2"/>
        <v>100</v>
      </c>
      <c r="L46" s="70">
        <v>6</v>
      </c>
      <c r="M46" s="309">
        <f>L46/G46*100</f>
        <v>100</v>
      </c>
      <c r="N46" s="576">
        <v>0</v>
      </c>
      <c r="O46" s="311">
        <v>0</v>
      </c>
      <c r="P46" s="571">
        <f t="shared" si="3"/>
        <v>12</v>
      </c>
      <c r="Q46" s="70">
        <v>0</v>
      </c>
      <c r="R46" s="311">
        <v>0</v>
      </c>
      <c r="S46" s="577">
        <v>0</v>
      </c>
      <c r="T46" s="311">
        <v>0</v>
      </c>
      <c r="U46" s="577">
        <v>0</v>
      </c>
      <c r="V46" s="311">
        <v>0</v>
      </c>
      <c r="W46" s="19">
        <v>0</v>
      </c>
      <c r="X46" s="18">
        <v>0</v>
      </c>
      <c r="Y46" s="22">
        <v>0</v>
      </c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5"/>
      <c r="DK46" s="225"/>
      <c r="DL46" s="225"/>
      <c r="DM46" s="225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5"/>
      <c r="EG46" s="225"/>
      <c r="EH46" s="225"/>
      <c r="EI46" s="225"/>
      <c r="EJ46" s="225"/>
      <c r="EK46" s="225"/>
      <c r="EL46" s="225"/>
      <c r="EM46" s="225"/>
      <c r="EN46" s="225"/>
      <c r="EO46" s="225"/>
      <c r="EP46" s="225"/>
      <c r="EQ46" s="225"/>
      <c r="ER46" s="225"/>
      <c r="ES46" s="225"/>
      <c r="ET46" s="225"/>
      <c r="EU46" s="225"/>
      <c r="EV46" s="225"/>
      <c r="EW46" s="225"/>
      <c r="EX46" s="225"/>
      <c r="EY46" s="225"/>
      <c r="EZ46" s="225"/>
      <c r="FA46" s="225"/>
      <c r="FB46" s="225"/>
      <c r="FC46" s="225"/>
      <c r="FD46" s="225"/>
      <c r="FE46" s="225"/>
      <c r="FF46" s="225"/>
      <c r="FG46" s="225"/>
      <c r="FH46" s="225"/>
      <c r="FI46" s="225"/>
      <c r="FJ46" s="225"/>
      <c r="FK46" s="225"/>
      <c r="FL46" s="225"/>
      <c r="FM46" s="225"/>
      <c r="FN46" s="225"/>
      <c r="FO46" s="225"/>
      <c r="FP46" s="225"/>
      <c r="FQ46" s="225"/>
      <c r="FR46" s="225"/>
      <c r="FS46" s="225"/>
      <c r="FT46" s="225"/>
      <c r="FU46" s="225"/>
      <c r="FV46" s="225"/>
      <c r="FW46" s="225"/>
      <c r="FX46" s="225"/>
      <c r="FY46" s="225"/>
      <c r="FZ46" s="225"/>
      <c r="GA46" s="225"/>
      <c r="GB46" s="225"/>
      <c r="GC46" s="225"/>
      <c r="GD46" s="225"/>
      <c r="GE46" s="225"/>
      <c r="GF46" s="225"/>
      <c r="GG46" s="225"/>
      <c r="GH46" s="225"/>
      <c r="GI46" s="225"/>
      <c r="GJ46" s="225"/>
      <c r="GK46" s="225"/>
      <c r="GL46" s="225"/>
      <c r="GM46" s="225"/>
      <c r="GN46" s="225"/>
      <c r="GO46" s="225"/>
      <c r="GP46" s="225"/>
      <c r="GQ46" s="225"/>
      <c r="GR46" s="225"/>
      <c r="GS46" s="225"/>
      <c r="GT46" s="225"/>
      <c r="GU46" s="225"/>
      <c r="GV46" s="225"/>
      <c r="GW46" s="225"/>
      <c r="GX46" s="225"/>
      <c r="GY46" s="225"/>
      <c r="GZ46" s="225"/>
      <c r="HA46" s="225"/>
      <c r="HB46" s="225"/>
      <c r="HC46" s="225"/>
      <c r="HD46" s="225"/>
      <c r="HE46" s="225"/>
      <c r="HF46" s="225"/>
      <c r="HG46" s="225"/>
      <c r="HH46" s="225"/>
      <c r="HI46" s="225"/>
      <c r="HJ46" s="225"/>
      <c r="HK46" s="225"/>
      <c r="HL46" s="225"/>
      <c r="HM46" s="225"/>
      <c r="HN46" s="225"/>
      <c r="HO46" s="225"/>
      <c r="HP46" s="225"/>
      <c r="HQ46" s="225"/>
      <c r="HR46" s="225"/>
      <c r="HS46" s="225"/>
      <c r="HT46" s="225"/>
      <c r="HU46" s="225"/>
      <c r="HV46" s="225"/>
      <c r="HW46" s="225"/>
      <c r="HX46" s="225"/>
      <c r="HY46" s="225"/>
      <c r="HZ46" s="225"/>
      <c r="IA46" s="225"/>
      <c r="IB46" s="225"/>
      <c r="IC46" s="225"/>
      <c r="ID46" s="225"/>
      <c r="IE46" s="225"/>
      <c r="IF46" s="225"/>
      <c r="IG46" s="225"/>
      <c r="IH46" s="225"/>
      <c r="II46" s="225"/>
      <c r="IJ46" s="225"/>
      <c r="IK46" s="225"/>
      <c r="IL46" s="225"/>
      <c r="IM46" s="225"/>
      <c r="IN46" s="225"/>
      <c r="IO46" s="225"/>
      <c r="IP46" s="225"/>
      <c r="IQ46" s="225"/>
      <c r="IR46" s="225"/>
      <c r="IS46" s="225"/>
      <c r="IT46" s="225"/>
    </row>
    <row r="47" spans="1:254" s="226" customFormat="1" ht="17.25">
      <c r="A47" s="564">
        <v>39</v>
      </c>
      <c r="B47" s="211" t="s">
        <v>210</v>
      </c>
      <c r="C47" s="70">
        <v>1</v>
      </c>
      <c r="D47" s="70">
        <v>1</v>
      </c>
      <c r="E47" s="309">
        <f t="shared" si="0"/>
        <v>100</v>
      </c>
      <c r="F47" s="70">
        <v>7</v>
      </c>
      <c r="G47" s="70">
        <v>5</v>
      </c>
      <c r="H47" s="70">
        <v>1</v>
      </c>
      <c r="I47" s="570">
        <f t="shared" si="1"/>
        <v>13</v>
      </c>
      <c r="J47" s="70">
        <v>7</v>
      </c>
      <c r="K47" s="308">
        <f t="shared" si="2"/>
        <v>100</v>
      </c>
      <c r="L47" s="70">
        <v>5</v>
      </c>
      <c r="M47" s="309">
        <f>L47/G47*100</f>
        <v>100</v>
      </c>
      <c r="N47" s="576">
        <v>1</v>
      </c>
      <c r="O47" s="311">
        <f>N47/H47*100</f>
        <v>100</v>
      </c>
      <c r="P47" s="571">
        <f t="shared" si="3"/>
        <v>13</v>
      </c>
      <c r="Q47" s="70">
        <v>0</v>
      </c>
      <c r="R47" s="311">
        <f>Q47/J47*100</f>
        <v>0</v>
      </c>
      <c r="S47" s="577">
        <v>0</v>
      </c>
      <c r="T47" s="311">
        <f>S47/L47*100</f>
        <v>0</v>
      </c>
      <c r="U47" s="577">
        <v>0</v>
      </c>
      <c r="V47" s="311">
        <f>U47/N47*100</f>
        <v>0</v>
      </c>
      <c r="W47" s="19">
        <v>0</v>
      </c>
      <c r="X47" s="18">
        <v>0</v>
      </c>
      <c r="Y47" s="22">
        <v>0</v>
      </c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5"/>
      <c r="BV47" s="225"/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5"/>
      <c r="CQ47" s="225"/>
      <c r="CR47" s="225"/>
      <c r="CS47" s="225"/>
      <c r="CT47" s="225"/>
      <c r="CU47" s="225"/>
      <c r="CV47" s="225"/>
      <c r="CW47" s="225"/>
      <c r="CX47" s="225"/>
      <c r="CY47" s="225"/>
      <c r="CZ47" s="225"/>
      <c r="DA47" s="225"/>
      <c r="DB47" s="225"/>
      <c r="DC47" s="225"/>
      <c r="DD47" s="225"/>
      <c r="DE47" s="225"/>
      <c r="DF47" s="225"/>
      <c r="DG47" s="225"/>
      <c r="DH47" s="225"/>
      <c r="DI47" s="225"/>
      <c r="DJ47" s="225"/>
      <c r="DK47" s="225"/>
      <c r="DL47" s="225"/>
      <c r="DM47" s="225"/>
      <c r="DN47" s="225"/>
      <c r="DO47" s="225"/>
      <c r="DP47" s="225"/>
      <c r="DQ47" s="225"/>
      <c r="DR47" s="225"/>
      <c r="DS47" s="225"/>
      <c r="DT47" s="225"/>
      <c r="DU47" s="225"/>
      <c r="DV47" s="225"/>
      <c r="DW47" s="225"/>
      <c r="DX47" s="225"/>
      <c r="DY47" s="225"/>
      <c r="DZ47" s="225"/>
      <c r="EA47" s="225"/>
      <c r="EB47" s="225"/>
      <c r="EC47" s="225"/>
      <c r="ED47" s="225"/>
      <c r="EE47" s="225"/>
      <c r="EF47" s="225"/>
      <c r="EG47" s="225"/>
      <c r="EH47" s="225"/>
      <c r="EI47" s="225"/>
      <c r="EJ47" s="225"/>
      <c r="EK47" s="225"/>
      <c r="EL47" s="225"/>
      <c r="EM47" s="225"/>
      <c r="EN47" s="225"/>
      <c r="EO47" s="225"/>
      <c r="EP47" s="225"/>
      <c r="EQ47" s="225"/>
      <c r="ER47" s="225"/>
      <c r="ES47" s="225"/>
      <c r="ET47" s="225"/>
      <c r="EU47" s="225"/>
      <c r="EV47" s="225"/>
      <c r="EW47" s="225"/>
      <c r="EX47" s="225"/>
      <c r="EY47" s="225"/>
      <c r="EZ47" s="225"/>
      <c r="FA47" s="225"/>
      <c r="FB47" s="225"/>
      <c r="FC47" s="225"/>
      <c r="FD47" s="225"/>
      <c r="FE47" s="225"/>
      <c r="FF47" s="225"/>
      <c r="FG47" s="225"/>
      <c r="FH47" s="225"/>
      <c r="FI47" s="225"/>
      <c r="FJ47" s="225"/>
      <c r="FK47" s="225"/>
      <c r="FL47" s="225"/>
      <c r="FM47" s="225"/>
      <c r="FN47" s="225"/>
      <c r="FO47" s="225"/>
      <c r="FP47" s="225"/>
      <c r="FQ47" s="225"/>
      <c r="FR47" s="225"/>
      <c r="FS47" s="225"/>
      <c r="FT47" s="225"/>
      <c r="FU47" s="225"/>
      <c r="FV47" s="225"/>
      <c r="FW47" s="225"/>
      <c r="FX47" s="225"/>
      <c r="FY47" s="225"/>
      <c r="FZ47" s="225"/>
      <c r="GA47" s="225"/>
      <c r="GB47" s="225"/>
      <c r="GC47" s="225"/>
      <c r="GD47" s="225"/>
      <c r="GE47" s="225"/>
      <c r="GF47" s="225"/>
      <c r="GG47" s="225"/>
      <c r="GH47" s="225"/>
      <c r="GI47" s="225"/>
      <c r="GJ47" s="225"/>
      <c r="GK47" s="225"/>
      <c r="GL47" s="225"/>
      <c r="GM47" s="225"/>
      <c r="GN47" s="225"/>
      <c r="GO47" s="225"/>
      <c r="GP47" s="225"/>
      <c r="GQ47" s="225"/>
      <c r="GR47" s="225"/>
      <c r="GS47" s="225"/>
      <c r="GT47" s="225"/>
      <c r="GU47" s="225"/>
      <c r="GV47" s="225"/>
      <c r="GW47" s="225"/>
      <c r="GX47" s="225"/>
      <c r="GY47" s="225"/>
      <c r="GZ47" s="225"/>
      <c r="HA47" s="225"/>
      <c r="HB47" s="225"/>
      <c r="HC47" s="225"/>
      <c r="HD47" s="225"/>
      <c r="HE47" s="225"/>
      <c r="HF47" s="225"/>
      <c r="HG47" s="225"/>
      <c r="HH47" s="225"/>
      <c r="HI47" s="225"/>
      <c r="HJ47" s="225"/>
      <c r="HK47" s="225"/>
      <c r="HL47" s="225"/>
      <c r="HM47" s="225"/>
      <c r="HN47" s="225"/>
      <c r="HO47" s="225"/>
      <c r="HP47" s="225"/>
      <c r="HQ47" s="225"/>
      <c r="HR47" s="225"/>
      <c r="HS47" s="225"/>
      <c r="HT47" s="225"/>
      <c r="HU47" s="225"/>
      <c r="HV47" s="225"/>
      <c r="HW47" s="225"/>
      <c r="HX47" s="225"/>
      <c r="HY47" s="225"/>
      <c r="HZ47" s="225"/>
      <c r="IA47" s="225"/>
      <c r="IB47" s="225"/>
      <c r="IC47" s="225"/>
      <c r="ID47" s="225"/>
      <c r="IE47" s="225"/>
      <c r="IF47" s="225"/>
      <c r="IG47" s="225"/>
      <c r="IH47" s="225"/>
      <c r="II47" s="225"/>
      <c r="IJ47" s="225"/>
      <c r="IK47" s="225"/>
      <c r="IL47" s="225"/>
      <c r="IM47" s="225"/>
      <c r="IN47" s="225"/>
      <c r="IO47" s="225"/>
      <c r="IP47" s="225"/>
      <c r="IQ47" s="225"/>
      <c r="IR47" s="225"/>
      <c r="IS47" s="225"/>
      <c r="IT47" s="225"/>
    </row>
    <row r="48" spans="1:254" s="226" customFormat="1" ht="17.25">
      <c r="A48" s="20">
        <v>40</v>
      </c>
      <c r="B48" s="211" t="s">
        <v>211</v>
      </c>
      <c r="C48" s="70">
        <v>1</v>
      </c>
      <c r="D48" s="70">
        <v>1</v>
      </c>
      <c r="E48" s="309">
        <f t="shared" si="0"/>
        <v>100</v>
      </c>
      <c r="F48" s="70">
        <v>8</v>
      </c>
      <c r="G48" s="70">
        <v>0</v>
      </c>
      <c r="H48" s="70">
        <v>0</v>
      </c>
      <c r="I48" s="570">
        <f t="shared" si="1"/>
        <v>8</v>
      </c>
      <c r="J48" s="70">
        <v>8</v>
      </c>
      <c r="K48" s="308">
        <f t="shared" si="2"/>
        <v>100</v>
      </c>
      <c r="L48" s="70">
        <v>0</v>
      </c>
      <c r="M48" s="309">
        <v>0</v>
      </c>
      <c r="N48" s="576">
        <v>0</v>
      </c>
      <c r="O48" s="311">
        <v>0</v>
      </c>
      <c r="P48" s="571">
        <f t="shared" si="3"/>
        <v>8</v>
      </c>
      <c r="Q48" s="70">
        <v>0</v>
      </c>
      <c r="R48" s="311">
        <f>Q48/J48*100</f>
        <v>0</v>
      </c>
      <c r="S48" s="577">
        <v>0</v>
      </c>
      <c r="T48" s="311">
        <v>0</v>
      </c>
      <c r="U48" s="577">
        <v>0</v>
      </c>
      <c r="V48" s="311">
        <v>0</v>
      </c>
      <c r="W48" s="19">
        <v>0</v>
      </c>
      <c r="X48" s="18">
        <v>0</v>
      </c>
      <c r="Y48" s="22">
        <v>0</v>
      </c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5"/>
      <c r="DF48" s="225"/>
      <c r="DG48" s="225"/>
      <c r="DH48" s="225"/>
      <c r="DI48" s="225"/>
      <c r="DJ48" s="225"/>
      <c r="DK48" s="225"/>
      <c r="DL48" s="225"/>
      <c r="DM48" s="225"/>
      <c r="DN48" s="225"/>
      <c r="DO48" s="225"/>
      <c r="DP48" s="225"/>
      <c r="DQ48" s="225"/>
      <c r="DR48" s="225"/>
      <c r="DS48" s="225"/>
      <c r="DT48" s="225"/>
      <c r="DU48" s="225"/>
      <c r="DV48" s="225"/>
      <c r="DW48" s="225"/>
      <c r="DX48" s="225"/>
      <c r="DY48" s="225"/>
      <c r="DZ48" s="225"/>
      <c r="EA48" s="225"/>
      <c r="EB48" s="225"/>
      <c r="EC48" s="225"/>
      <c r="ED48" s="225"/>
      <c r="EE48" s="225"/>
      <c r="EF48" s="225"/>
      <c r="EG48" s="225"/>
      <c r="EH48" s="225"/>
      <c r="EI48" s="225"/>
      <c r="EJ48" s="225"/>
      <c r="EK48" s="225"/>
      <c r="EL48" s="225"/>
      <c r="EM48" s="225"/>
      <c r="EN48" s="225"/>
      <c r="EO48" s="225"/>
      <c r="EP48" s="225"/>
      <c r="EQ48" s="225"/>
      <c r="ER48" s="225"/>
      <c r="ES48" s="225"/>
      <c r="ET48" s="225"/>
      <c r="EU48" s="225"/>
      <c r="EV48" s="225"/>
      <c r="EW48" s="225"/>
      <c r="EX48" s="225"/>
      <c r="EY48" s="225"/>
      <c r="EZ48" s="225"/>
      <c r="FA48" s="225"/>
      <c r="FB48" s="225"/>
      <c r="FC48" s="225"/>
      <c r="FD48" s="225"/>
      <c r="FE48" s="225"/>
      <c r="FF48" s="225"/>
      <c r="FG48" s="225"/>
      <c r="FH48" s="225"/>
      <c r="FI48" s="225"/>
      <c r="FJ48" s="225"/>
      <c r="FK48" s="225"/>
      <c r="FL48" s="225"/>
      <c r="FM48" s="225"/>
      <c r="FN48" s="225"/>
      <c r="FO48" s="225"/>
      <c r="FP48" s="225"/>
      <c r="FQ48" s="225"/>
      <c r="FR48" s="225"/>
      <c r="FS48" s="225"/>
      <c r="FT48" s="225"/>
      <c r="FU48" s="225"/>
      <c r="FV48" s="225"/>
      <c r="FW48" s="225"/>
      <c r="FX48" s="225"/>
      <c r="FY48" s="225"/>
      <c r="FZ48" s="225"/>
      <c r="GA48" s="225"/>
      <c r="GB48" s="225"/>
      <c r="GC48" s="225"/>
      <c r="GD48" s="225"/>
      <c r="GE48" s="225"/>
      <c r="GF48" s="225"/>
      <c r="GG48" s="225"/>
      <c r="GH48" s="225"/>
      <c r="GI48" s="225"/>
      <c r="GJ48" s="225"/>
      <c r="GK48" s="225"/>
      <c r="GL48" s="225"/>
      <c r="GM48" s="225"/>
      <c r="GN48" s="225"/>
      <c r="GO48" s="225"/>
      <c r="GP48" s="225"/>
      <c r="GQ48" s="225"/>
      <c r="GR48" s="225"/>
      <c r="GS48" s="225"/>
      <c r="GT48" s="225"/>
      <c r="GU48" s="225"/>
      <c r="GV48" s="225"/>
      <c r="GW48" s="225"/>
      <c r="GX48" s="225"/>
      <c r="GY48" s="225"/>
      <c r="GZ48" s="225"/>
      <c r="HA48" s="225"/>
      <c r="HB48" s="225"/>
      <c r="HC48" s="225"/>
      <c r="HD48" s="225"/>
      <c r="HE48" s="225"/>
      <c r="HF48" s="225"/>
      <c r="HG48" s="225"/>
      <c r="HH48" s="225"/>
      <c r="HI48" s="225"/>
      <c r="HJ48" s="225"/>
      <c r="HK48" s="225"/>
      <c r="HL48" s="225"/>
      <c r="HM48" s="225"/>
      <c r="HN48" s="225"/>
      <c r="HO48" s="225"/>
      <c r="HP48" s="225"/>
      <c r="HQ48" s="225"/>
      <c r="HR48" s="225"/>
      <c r="HS48" s="225"/>
      <c r="HT48" s="225"/>
      <c r="HU48" s="225"/>
      <c r="HV48" s="225"/>
      <c r="HW48" s="225"/>
      <c r="HX48" s="225"/>
      <c r="HY48" s="225"/>
      <c r="HZ48" s="225"/>
      <c r="IA48" s="225"/>
      <c r="IB48" s="225"/>
      <c r="IC48" s="225"/>
      <c r="ID48" s="225"/>
      <c r="IE48" s="225"/>
      <c r="IF48" s="225"/>
      <c r="IG48" s="225"/>
      <c r="IH48" s="225"/>
      <c r="II48" s="225"/>
      <c r="IJ48" s="225"/>
      <c r="IK48" s="225"/>
      <c r="IL48" s="225"/>
      <c r="IM48" s="225"/>
      <c r="IN48" s="225"/>
      <c r="IO48" s="225"/>
      <c r="IP48" s="225"/>
      <c r="IQ48" s="225"/>
      <c r="IR48" s="225"/>
      <c r="IS48" s="225"/>
      <c r="IT48" s="225"/>
    </row>
    <row r="49" spans="1:254" s="226" customFormat="1" ht="17.25">
      <c r="A49" s="564">
        <v>41</v>
      </c>
      <c r="B49" s="211" t="s">
        <v>212</v>
      </c>
      <c r="C49" s="70">
        <v>1</v>
      </c>
      <c r="D49" s="70">
        <v>1</v>
      </c>
      <c r="E49" s="309">
        <f t="shared" si="0"/>
        <v>100</v>
      </c>
      <c r="F49" s="70">
        <v>4</v>
      </c>
      <c r="G49" s="70">
        <v>1</v>
      </c>
      <c r="H49" s="70">
        <v>0</v>
      </c>
      <c r="I49" s="570">
        <f t="shared" si="1"/>
        <v>5</v>
      </c>
      <c r="J49" s="70">
        <v>4</v>
      </c>
      <c r="K49" s="308">
        <f t="shared" si="2"/>
        <v>100</v>
      </c>
      <c r="L49" s="70">
        <v>1</v>
      </c>
      <c r="M49" s="309">
        <f>L49/G49*100</f>
        <v>100</v>
      </c>
      <c r="N49" s="576">
        <v>0</v>
      </c>
      <c r="O49" s="311">
        <v>0</v>
      </c>
      <c r="P49" s="571">
        <f t="shared" si="3"/>
        <v>5</v>
      </c>
      <c r="Q49" s="70">
        <v>0</v>
      </c>
      <c r="R49" s="311">
        <f>Q49/J49*100</f>
        <v>0</v>
      </c>
      <c r="S49" s="577">
        <v>0</v>
      </c>
      <c r="T49" s="311">
        <v>0</v>
      </c>
      <c r="U49" s="577">
        <v>0</v>
      </c>
      <c r="V49" s="311">
        <v>0</v>
      </c>
      <c r="W49" s="19">
        <v>0</v>
      </c>
      <c r="X49" s="18">
        <v>0</v>
      </c>
      <c r="Y49" s="22">
        <v>0</v>
      </c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5"/>
      <c r="DG49" s="225"/>
      <c r="DH49" s="225"/>
      <c r="DI49" s="225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5"/>
      <c r="DY49" s="225"/>
      <c r="DZ49" s="225"/>
      <c r="EA49" s="225"/>
      <c r="EB49" s="225"/>
      <c r="EC49" s="225"/>
      <c r="ED49" s="225"/>
      <c r="EE49" s="225"/>
      <c r="EF49" s="225"/>
      <c r="EG49" s="225"/>
      <c r="EH49" s="225"/>
      <c r="EI49" s="225"/>
      <c r="EJ49" s="225"/>
      <c r="EK49" s="225"/>
      <c r="EL49" s="225"/>
      <c r="EM49" s="225"/>
      <c r="EN49" s="225"/>
      <c r="EO49" s="225"/>
      <c r="EP49" s="225"/>
      <c r="EQ49" s="225"/>
      <c r="ER49" s="225"/>
      <c r="ES49" s="225"/>
      <c r="ET49" s="225"/>
      <c r="EU49" s="225"/>
      <c r="EV49" s="225"/>
      <c r="EW49" s="225"/>
      <c r="EX49" s="225"/>
      <c r="EY49" s="225"/>
      <c r="EZ49" s="225"/>
      <c r="FA49" s="225"/>
      <c r="FB49" s="225"/>
      <c r="FC49" s="225"/>
      <c r="FD49" s="225"/>
      <c r="FE49" s="225"/>
      <c r="FF49" s="225"/>
      <c r="FG49" s="225"/>
      <c r="FH49" s="225"/>
      <c r="FI49" s="225"/>
      <c r="FJ49" s="225"/>
      <c r="FK49" s="225"/>
      <c r="FL49" s="225"/>
      <c r="FM49" s="225"/>
      <c r="FN49" s="225"/>
      <c r="FO49" s="225"/>
      <c r="FP49" s="225"/>
      <c r="FQ49" s="225"/>
      <c r="FR49" s="225"/>
      <c r="FS49" s="225"/>
      <c r="FT49" s="225"/>
      <c r="FU49" s="225"/>
      <c r="FV49" s="225"/>
      <c r="FW49" s="225"/>
      <c r="FX49" s="225"/>
      <c r="FY49" s="225"/>
      <c r="FZ49" s="225"/>
      <c r="GA49" s="225"/>
      <c r="GB49" s="225"/>
      <c r="GC49" s="225"/>
      <c r="GD49" s="225"/>
      <c r="GE49" s="225"/>
      <c r="GF49" s="225"/>
      <c r="GG49" s="225"/>
      <c r="GH49" s="225"/>
      <c r="GI49" s="225"/>
      <c r="GJ49" s="225"/>
      <c r="GK49" s="225"/>
      <c r="GL49" s="225"/>
      <c r="GM49" s="225"/>
      <c r="GN49" s="225"/>
      <c r="GO49" s="225"/>
      <c r="GP49" s="225"/>
      <c r="GQ49" s="225"/>
      <c r="GR49" s="225"/>
      <c r="GS49" s="225"/>
      <c r="GT49" s="225"/>
      <c r="GU49" s="225"/>
      <c r="GV49" s="225"/>
      <c r="GW49" s="225"/>
      <c r="GX49" s="225"/>
      <c r="GY49" s="225"/>
      <c r="GZ49" s="225"/>
      <c r="HA49" s="225"/>
      <c r="HB49" s="225"/>
      <c r="HC49" s="225"/>
      <c r="HD49" s="225"/>
      <c r="HE49" s="225"/>
      <c r="HF49" s="225"/>
      <c r="HG49" s="225"/>
      <c r="HH49" s="225"/>
      <c r="HI49" s="225"/>
      <c r="HJ49" s="225"/>
      <c r="HK49" s="225"/>
      <c r="HL49" s="225"/>
      <c r="HM49" s="225"/>
      <c r="HN49" s="225"/>
      <c r="HO49" s="225"/>
      <c r="HP49" s="225"/>
      <c r="HQ49" s="225"/>
      <c r="HR49" s="225"/>
      <c r="HS49" s="225"/>
      <c r="HT49" s="225"/>
      <c r="HU49" s="225"/>
      <c r="HV49" s="225"/>
      <c r="HW49" s="225"/>
      <c r="HX49" s="225"/>
      <c r="HY49" s="225"/>
      <c r="HZ49" s="225"/>
      <c r="IA49" s="225"/>
      <c r="IB49" s="225"/>
      <c r="IC49" s="225"/>
      <c r="ID49" s="225"/>
      <c r="IE49" s="225"/>
      <c r="IF49" s="225"/>
      <c r="IG49" s="225"/>
      <c r="IH49" s="225"/>
      <c r="II49" s="225"/>
      <c r="IJ49" s="225"/>
      <c r="IK49" s="225"/>
      <c r="IL49" s="225"/>
      <c r="IM49" s="225"/>
      <c r="IN49" s="225"/>
      <c r="IO49" s="225"/>
      <c r="IP49" s="225"/>
      <c r="IQ49" s="225"/>
      <c r="IR49" s="225"/>
      <c r="IS49" s="225"/>
      <c r="IT49" s="225"/>
    </row>
    <row r="50" spans="1:254" s="226" customFormat="1" ht="17.25">
      <c r="A50" s="20">
        <v>42</v>
      </c>
      <c r="B50" s="211" t="s">
        <v>213</v>
      </c>
      <c r="C50" s="70">
        <v>1</v>
      </c>
      <c r="D50" s="70">
        <v>1</v>
      </c>
      <c r="E50" s="309">
        <f t="shared" si="0"/>
        <v>100</v>
      </c>
      <c r="F50" s="70">
        <v>44</v>
      </c>
      <c r="G50" s="70">
        <v>21</v>
      </c>
      <c r="H50" s="70">
        <v>10</v>
      </c>
      <c r="I50" s="570">
        <f t="shared" si="1"/>
        <v>75</v>
      </c>
      <c r="J50" s="70">
        <v>27</v>
      </c>
      <c r="K50" s="308">
        <f t="shared" si="2"/>
        <v>61.36363636363637</v>
      </c>
      <c r="L50" s="70">
        <v>13</v>
      </c>
      <c r="M50" s="309">
        <f>L50/G50*100</f>
        <v>61.904761904761905</v>
      </c>
      <c r="N50" s="576">
        <v>6</v>
      </c>
      <c r="O50" s="311">
        <f>N50/H50*100</f>
        <v>60</v>
      </c>
      <c r="P50" s="571">
        <f t="shared" si="3"/>
        <v>46</v>
      </c>
      <c r="Q50" s="70">
        <v>0</v>
      </c>
      <c r="R50" s="311">
        <v>0</v>
      </c>
      <c r="S50" s="577">
        <v>0</v>
      </c>
      <c r="T50" s="311">
        <v>0</v>
      </c>
      <c r="U50" s="577">
        <v>0</v>
      </c>
      <c r="V50" s="311">
        <v>0</v>
      </c>
      <c r="W50" s="19">
        <v>0</v>
      </c>
      <c r="X50" s="18">
        <v>0</v>
      </c>
      <c r="Y50" s="22">
        <v>0</v>
      </c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5"/>
      <c r="DG50" s="225"/>
      <c r="DH50" s="225"/>
      <c r="DI50" s="225"/>
      <c r="DJ50" s="225"/>
      <c r="DK50" s="225"/>
      <c r="DL50" s="225"/>
      <c r="DM50" s="225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5"/>
      <c r="FO50" s="225"/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5"/>
      <c r="GC50" s="225"/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5"/>
      <c r="GQ50" s="225"/>
      <c r="GR50" s="225"/>
      <c r="GS50" s="225"/>
      <c r="GT50" s="225"/>
      <c r="GU50" s="225"/>
      <c r="GV50" s="225"/>
      <c r="GW50" s="225"/>
      <c r="GX50" s="225"/>
      <c r="GY50" s="225"/>
      <c r="GZ50" s="225"/>
      <c r="HA50" s="225"/>
      <c r="HB50" s="225"/>
      <c r="HC50" s="225"/>
      <c r="HD50" s="225"/>
      <c r="HE50" s="225"/>
      <c r="HF50" s="225"/>
      <c r="HG50" s="225"/>
      <c r="HH50" s="225"/>
      <c r="HI50" s="225"/>
      <c r="HJ50" s="225"/>
      <c r="HK50" s="225"/>
      <c r="HL50" s="225"/>
      <c r="HM50" s="225"/>
      <c r="HN50" s="225"/>
      <c r="HO50" s="225"/>
      <c r="HP50" s="225"/>
      <c r="HQ50" s="225"/>
      <c r="HR50" s="225"/>
      <c r="HS50" s="225"/>
      <c r="HT50" s="225"/>
      <c r="HU50" s="225"/>
      <c r="HV50" s="225"/>
      <c r="HW50" s="225"/>
      <c r="HX50" s="225"/>
      <c r="HY50" s="225"/>
      <c r="HZ50" s="225"/>
      <c r="IA50" s="225"/>
      <c r="IB50" s="225"/>
      <c r="IC50" s="225"/>
      <c r="ID50" s="225"/>
      <c r="IE50" s="225"/>
      <c r="IF50" s="225"/>
      <c r="IG50" s="225"/>
      <c r="IH50" s="225"/>
      <c r="II50" s="225"/>
      <c r="IJ50" s="225"/>
      <c r="IK50" s="225"/>
      <c r="IL50" s="225"/>
      <c r="IM50" s="225"/>
      <c r="IN50" s="225"/>
      <c r="IO50" s="225"/>
      <c r="IP50" s="225"/>
      <c r="IQ50" s="225"/>
      <c r="IR50" s="225"/>
      <c r="IS50" s="225"/>
      <c r="IT50" s="225"/>
    </row>
    <row r="51" spans="1:254" s="226" customFormat="1" ht="17.25">
      <c r="A51" s="564">
        <v>43</v>
      </c>
      <c r="B51" s="211" t="s">
        <v>214</v>
      </c>
      <c r="C51" s="70">
        <v>1</v>
      </c>
      <c r="D51" s="70">
        <v>1</v>
      </c>
      <c r="E51" s="309">
        <f t="shared" si="0"/>
        <v>100</v>
      </c>
      <c r="F51" s="70">
        <v>0</v>
      </c>
      <c r="G51" s="70">
        <v>0</v>
      </c>
      <c r="H51" s="70">
        <v>0</v>
      </c>
      <c r="I51" s="570">
        <f t="shared" si="1"/>
        <v>0</v>
      </c>
      <c r="J51" s="70">
        <v>0</v>
      </c>
      <c r="K51" s="308">
        <v>0</v>
      </c>
      <c r="L51" s="70">
        <v>0</v>
      </c>
      <c r="M51" s="309">
        <v>0</v>
      </c>
      <c r="N51" s="576">
        <v>0</v>
      </c>
      <c r="O51" s="311">
        <v>0</v>
      </c>
      <c r="P51" s="571">
        <f t="shared" si="3"/>
        <v>0</v>
      </c>
      <c r="Q51" s="70">
        <v>0</v>
      </c>
      <c r="R51" s="311">
        <v>0</v>
      </c>
      <c r="S51" s="577">
        <v>0</v>
      </c>
      <c r="T51" s="311">
        <v>0</v>
      </c>
      <c r="U51" s="577">
        <v>0</v>
      </c>
      <c r="V51" s="311">
        <v>0</v>
      </c>
      <c r="W51" s="19">
        <v>0</v>
      </c>
      <c r="X51" s="18">
        <v>0</v>
      </c>
      <c r="Y51" s="22">
        <v>0</v>
      </c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5"/>
      <c r="CN51" s="225"/>
      <c r="CO51" s="225"/>
      <c r="CP51" s="225"/>
      <c r="CQ51" s="225"/>
      <c r="CR51" s="225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5"/>
      <c r="FO51" s="225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5"/>
      <c r="GC51" s="225"/>
      <c r="GD51" s="225"/>
      <c r="GE51" s="225"/>
      <c r="GF51" s="225"/>
      <c r="GG51" s="225"/>
      <c r="GH51" s="225"/>
      <c r="GI51" s="225"/>
      <c r="GJ51" s="225"/>
      <c r="GK51" s="225"/>
      <c r="GL51" s="225"/>
      <c r="GM51" s="225"/>
      <c r="GN51" s="225"/>
      <c r="GO51" s="225"/>
      <c r="GP51" s="225"/>
      <c r="GQ51" s="225"/>
      <c r="GR51" s="225"/>
      <c r="GS51" s="225"/>
      <c r="GT51" s="225"/>
      <c r="GU51" s="225"/>
      <c r="GV51" s="225"/>
      <c r="GW51" s="225"/>
      <c r="GX51" s="225"/>
      <c r="GY51" s="225"/>
      <c r="GZ51" s="225"/>
      <c r="HA51" s="225"/>
      <c r="HB51" s="225"/>
      <c r="HC51" s="225"/>
      <c r="HD51" s="225"/>
      <c r="HE51" s="225"/>
      <c r="HF51" s="225"/>
      <c r="HG51" s="225"/>
      <c r="HH51" s="225"/>
      <c r="HI51" s="225"/>
      <c r="HJ51" s="225"/>
      <c r="HK51" s="225"/>
      <c r="HL51" s="225"/>
      <c r="HM51" s="225"/>
      <c r="HN51" s="225"/>
      <c r="HO51" s="225"/>
      <c r="HP51" s="225"/>
      <c r="HQ51" s="225"/>
      <c r="HR51" s="225"/>
      <c r="HS51" s="225"/>
      <c r="HT51" s="225"/>
      <c r="HU51" s="225"/>
      <c r="HV51" s="225"/>
      <c r="HW51" s="225"/>
      <c r="HX51" s="225"/>
      <c r="HY51" s="225"/>
      <c r="HZ51" s="225"/>
      <c r="IA51" s="225"/>
      <c r="IB51" s="225"/>
      <c r="IC51" s="225"/>
      <c r="ID51" s="225"/>
      <c r="IE51" s="225"/>
      <c r="IF51" s="225"/>
      <c r="IG51" s="225"/>
      <c r="IH51" s="225"/>
      <c r="II51" s="225"/>
      <c r="IJ51" s="225"/>
      <c r="IK51" s="225"/>
      <c r="IL51" s="225"/>
      <c r="IM51" s="225"/>
      <c r="IN51" s="225"/>
      <c r="IO51" s="225"/>
      <c r="IP51" s="225"/>
      <c r="IQ51" s="225"/>
      <c r="IR51" s="225"/>
      <c r="IS51" s="225"/>
      <c r="IT51" s="225"/>
    </row>
    <row r="52" spans="1:254" s="226" customFormat="1" ht="17.25">
      <c r="A52" s="20">
        <v>44</v>
      </c>
      <c r="B52" s="211" t="s">
        <v>215</v>
      </c>
      <c r="C52" s="70">
        <v>1</v>
      </c>
      <c r="D52" s="70">
        <v>1</v>
      </c>
      <c r="E52" s="309">
        <f t="shared" si="0"/>
        <v>100</v>
      </c>
      <c r="F52" s="70">
        <v>110</v>
      </c>
      <c r="G52" s="70">
        <v>21</v>
      </c>
      <c r="H52" s="70">
        <v>35</v>
      </c>
      <c r="I52" s="570">
        <f t="shared" si="1"/>
        <v>166</v>
      </c>
      <c r="J52" s="70">
        <v>31</v>
      </c>
      <c r="K52" s="308">
        <f aca="true" t="shared" si="5" ref="K52:K73">J52/F52*100</f>
        <v>28.18181818181818</v>
      </c>
      <c r="L52" s="70">
        <v>7</v>
      </c>
      <c r="M52" s="309">
        <f>L52/G52*100</f>
        <v>33.33333333333333</v>
      </c>
      <c r="N52" s="576">
        <v>2</v>
      </c>
      <c r="O52" s="311">
        <f>N52/H52*100</f>
        <v>5.714285714285714</v>
      </c>
      <c r="P52" s="571">
        <f t="shared" si="3"/>
        <v>40</v>
      </c>
      <c r="Q52" s="70">
        <v>0</v>
      </c>
      <c r="R52" s="311">
        <f>Q52/J52*100</f>
        <v>0</v>
      </c>
      <c r="S52" s="577">
        <v>0</v>
      </c>
      <c r="T52" s="311">
        <f>S52/L52*100</f>
        <v>0</v>
      </c>
      <c r="U52" s="577">
        <v>0</v>
      </c>
      <c r="V52" s="311">
        <f>U52/N52*100</f>
        <v>0</v>
      </c>
      <c r="W52" s="19">
        <v>0</v>
      </c>
      <c r="X52" s="18">
        <v>0</v>
      </c>
      <c r="Y52" s="22">
        <v>0</v>
      </c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5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5"/>
      <c r="FO52" s="225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5"/>
      <c r="GC52" s="225"/>
      <c r="GD52" s="225"/>
      <c r="GE52" s="225"/>
      <c r="GF52" s="225"/>
      <c r="GG52" s="225"/>
      <c r="GH52" s="225"/>
      <c r="GI52" s="225"/>
      <c r="GJ52" s="225"/>
      <c r="GK52" s="225"/>
      <c r="GL52" s="225"/>
      <c r="GM52" s="225"/>
      <c r="GN52" s="225"/>
      <c r="GO52" s="225"/>
      <c r="GP52" s="225"/>
      <c r="GQ52" s="225"/>
      <c r="GR52" s="225"/>
      <c r="GS52" s="225"/>
      <c r="GT52" s="225"/>
      <c r="GU52" s="225"/>
      <c r="GV52" s="225"/>
      <c r="GW52" s="225"/>
      <c r="GX52" s="225"/>
      <c r="GY52" s="225"/>
      <c r="GZ52" s="225"/>
      <c r="HA52" s="225"/>
      <c r="HB52" s="225"/>
      <c r="HC52" s="225"/>
      <c r="HD52" s="225"/>
      <c r="HE52" s="225"/>
      <c r="HF52" s="225"/>
      <c r="HG52" s="225"/>
      <c r="HH52" s="225"/>
      <c r="HI52" s="225"/>
      <c r="HJ52" s="225"/>
      <c r="HK52" s="225"/>
      <c r="HL52" s="225"/>
      <c r="HM52" s="225"/>
      <c r="HN52" s="225"/>
      <c r="HO52" s="225"/>
      <c r="HP52" s="225"/>
      <c r="HQ52" s="225"/>
      <c r="HR52" s="225"/>
      <c r="HS52" s="225"/>
      <c r="HT52" s="225"/>
      <c r="HU52" s="225"/>
      <c r="HV52" s="225"/>
      <c r="HW52" s="225"/>
      <c r="HX52" s="225"/>
      <c r="HY52" s="225"/>
      <c r="HZ52" s="225"/>
      <c r="IA52" s="225"/>
      <c r="IB52" s="225"/>
      <c r="IC52" s="225"/>
      <c r="ID52" s="225"/>
      <c r="IE52" s="225"/>
      <c r="IF52" s="225"/>
      <c r="IG52" s="225"/>
      <c r="IH52" s="225"/>
      <c r="II52" s="225"/>
      <c r="IJ52" s="225"/>
      <c r="IK52" s="225"/>
      <c r="IL52" s="225"/>
      <c r="IM52" s="225"/>
      <c r="IN52" s="225"/>
      <c r="IO52" s="225"/>
      <c r="IP52" s="225"/>
      <c r="IQ52" s="225"/>
      <c r="IR52" s="225"/>
      <c r="IS52" s="225"/>
      <c r="IT52" s="225"/>
    </row>
    <row r="53" spans="1:254" s="226" customFormat="1" ht="17.25">
      <c r="A53" s="564">
        <v>45</v>
      </c>
      <c r="B53" s="211" t="s">
        <v>216</v>
      </c>
      <c r="C53" s="70">
        <v>1</v>
      </c>
      <c r="D53" s="70">
        <v>1</v>
      </c>
      <c r="E53" s="309">
        <f t="shared" si="0"/>
        <v>100</v>
      </c>
      <c r="F53" s="70">
        <v>57</v>
      </c>
      <c r="G53" s="70">
        <v>8</v>
      </c>
      <c r="H53" s="70">
        <v>14</v>
      </c>
      <c r="I53" s="570">
        <f t="shared" si="1"/>
        <v>79</v>
      </c>
      <c r="J53" s="70">
        <v>30</v>
      </c>
      <c r="K53" s="308">
        <f t="shared" si="5"/>
        <v>52.63157894736842</v>
      </c>
      <c r="L53" s="70">
        <v>4</v>
      </c>
      <c r="M53" s="309">
        <f>L53/G53*100</f>
        <v>50</v>
      </c>
      <c r="N53" s="576">
        <v>6</v>
      </c>
      <c r="O53" s="311">
        <f>N53/H53*100</f>
        <v>42.857142857142854</v>
      </c>
      <c r="P53" s="571">
        <f t="shared" si="3"/>
        <v>40</v>
      </c>
      <c r="Q53" s="70">
        <v>0</v>
      </c>
      <c r="R53" s="311">
        <f>Q53/J53*100</f>
        <v>0</v>
      </c>
      <c r="S53" s="577">
        <v>0</v>
      </c>
      <c r="T53" s="311">
        <v>0</v>
      </c>
      <c r="U53" s="577">
        <v>0</v>
      </c>
      <c r="V53" s="311">
        <v>0</v>
      </c>
      <c r="W53" s="19">
        <v>0</v>
      </c>
      <c r="X53" s="18">
        <v>0</v>
      </c>
      <c r="Y53" s="22">
        <v>0</v>
      </c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225"/>
      <c r="DW53" s="225"/>
      <c r="DX53" s="225"/>
      <c r="DY53" s="225"/>
      <c r="DZ53" s="225"/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5"/>
      <c r="EZ53" s="225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5"/>
      <c r="FO53" s="225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5"/>
      <c r="GC53" s="225"/>
      <c r="GD53" s="225"/>
      <c r="GE53" s="225"/>
      <c r="GF53" s="225"/>
      <c r="GG53" s="225"/>
      <c r="GH53" s="225"/>
      <c r="GI53" s="225"/>
      <c r="GJ53" s="225"/>
      <c r="GK53" s="225"/>
      <c r="GL53" s="225"/>
      <c r="GM53" s="225"/>
      <c r="GN53" s="225"/>
      <c r="GO53" s="225"/>
      <c r="GP53" s="225"/>
      <c r="GQ53" s="225"/>
      <c r="GR53" s="225"/>
      <c r="GS53" s="225"/>
      <c r="GT53" s="225"/>
      <c r="GU53" s="225"/>
      <c r="GV53" s="225"/>
      <c r="GW53" s="225"/>
      <c r="GX53" s="225"/>
      <c r="GY53" s="225"/>
      <c r="GZ53" s="225"/>
      <c r="HA53" s="225"/>
      <c r="HB53" s="225"/>
      <c r="HC53" s="225"/>
      <c r="HD53" s="225"/>
      <c r="HE53" s="225"/>
      <c r="HF53" s="225"/>
      <c r="HG53" s="225"/>
      <c r="HH53" s="225"/>
      <c r="HI53" s="225"/>
      <c r="HJ53" s="225"/>
      <c r="HK53" s="225"/>
      <c r="HL53" s="225"/>
      <c r="HM53" s="225"/>
      <c r="HN53" s="225"/>
      <c r="HO53" s="225"/>
      <c r="HP53" s="225"/>
      <c r="HQ53" s="225"/>
      <c r="HR53" s="225"/>
      <c r="HS53" s="225"/>
      <c r="HT53" s="225"/>
      <c r="HU53" s="225"/>
      <c r="HV53" s="225"/>
      <c r="HW53" s="225"/>
      <c r="HX53" s="225"/>
      <c r="HY53" s="225"/>
      <c r="HZ53" s="225"/>
      <c r="IA53" s="225"/>
      <c r="IB53" s="225"/>
      <c r="IC53" s="225"/>
      <c r="ID53" s="225"/>
      <c r="IE53" s="225"/>
      <c r="IF53" s="225"/>
      <c r="IG53" s="225"/>
      <c r="IH53" s="225"/>
      <c r="II53" s="225"/>
      <c r="IJ53" s="225"/>
      <c r="IK53" s="225"/>
      <c r="IL53" s="225"/>
      <c r="IM53" s="225"/>
      <c r="IN53" s="225"/>
      <c r="IO53" s="225"/>
      <c r="IP53" s="225"/>
      <c r="IQ53" s="225"/>
      <c r="IR53" s="225"/>
      <c r="IS53" s="225"/>
      <c r="IT53" s="225"/>
    </row>
    <row r="54" spans="1:254" s="226" customFormat="1" ht="17.25">
      <c r="A54" s="20">
        <v>46</v>
      </c>
      <c r="B54" s="211" t="s">
        <v>218</v>
      </c>
      <c r="C54" s="70">
        <v>1</v>
      </c>
      <c r="D54" s="70">
        <v>1</v>
      </c>
      <c r="E54" s="309">
        <f t="shared" si="0"/>
        <v>100</v>
      </c>
      <c r="F54" s="70">
        <v>3</v>
      </c>
      <c r="G54" s="70">
        <v>0</v>
      </c>
      <c r="H54" s="70">
        <v>0</v>
      </c>
      <c r="I54" s="570">
        <f t="shared" si="1"/>
        <v>3</v>
      </c>
      <c r="J54" s="70">
        <v>3</v>
      </c>
      <c r="K54" s="308">
        <f t="shared" si="5"/>
        <v>100</v>
      </c>
      <c r="L54" s="70">
        <v>0</v>
      </c>
      <c r="M54" s="309">
        <v>0</v>
      </c>
      <c r="N54" s="576">
        <v>0</v>
      </c>
      <c r="O54" s="311">
        <v>0</v>
      </c>
      <c r="P54" s="571">
        <f t="shared" si="3"/>
        <v>3</v>
      </c>
      <c r="Q54" s="70">
        <v>0</v>
      </c>
      <c r="R54" s="311">
        <v>0</v>
      </c>
      <c r="S54" s="577">
        <v>0</v>
      </c>
      <c r="T54" s="311">
        <v>0</v>
      </c>
      <c r="U54" s="577">
        <v>0</v>
      </c>
      <c r="V54" s="311">
        <v>0</v>
      </c>
      <c r="W54" s="19">
        <v>0</v>
      </c>
      <c r="X54" s="18">
        <v>0</v>
      </c>
      <c r="Y54" s="22">
        <v>0</v>
      </c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5"/>
      <c r="FO54" s="225"/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225"/>
      <c r="GC54" s="225"/>
      <c r="GD54" s="225"/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5"/>
      <c r="GP54" s="225"/>
      <c r="GQ54" s="225"/>
      <c r="GR54" s="225"/>
      <c r="GS54" s="225"/>
      <c r="GT54" s="225"/>
      <c r="GU54" s="225"/>
      <c r="GV54" s="225"/>
      <c r="GW54" s="225"/>
      <c r="GX54" s="225"/>
      <c r="GY54" s="225"/>
      <c r="GZ54" s="225"/>
      <c r="HA54" s="225"/>
      <c r="HB54" s="225"/>
      <c r="HC54" s="225"/>
      <c r="HD54" s="225"/>
      <c r="HE54" s="225"/>
      <c r="HF54" s="225"/>
      <c r="HG54" s="225"/>
      <c r="HH54" s="225"/>
      <c r="HI54" s="225"/>
      <c r="HJ54" s="225"/>
      <c r="HK54" s="225"/>
      <c r="HL54" s="225"/>
      <c r="HM54" s="225"/>
      <c r="HN54" s="225"/>
      <c r="HO54" s="225"/>
      <c r="HP54" s="225"/>
      <c r="HQ54" s="225"/>
      <c r="HR54" s="225"/>
      <c r="HS54" s="225"/>
      <c r="HT54" s="225"/>
      <c r="HU54" s="225"/>
      <c r="HV54" s="225"/>
      <c r="HW54" s="225"/>
      <c r="HX54" s="225"/>
      <c r="HY54" s="225"/>
      <c r="HZ54" s="225"/>
      <c r="IA54" s="225"/>
      <c r="IB54" s="225"/>
      <c r="IC54" s="225"/>
      <c r="ID54" s="225"/>
      <c r="IE54" s="225"/>
      <c r="IF54" s="225"/>
      <c r="IG54" s="225"/>
      <c r="IH54" s="225"/>
      <c r="II54" s="225"/>
      <c r="IJ54" s="225"/>
      <c r="IK54" s="225"/>
      <c r="IL54" s="225"/>
      <c r="IM54" s="225"/>
      <c r="IN54" s="225"/>
      <c r="IO54" s="225"/>
      <c r="IP54" s="225"/>
      <c r="IQ54" s="225"/>
      <c r="IR54" s="225"/>
      <c r="IS54" s="225"/>
      <c r="IT54" s="225"/>
    </row>
    <row r="55" spans="1:254" s="226" customFormat="1" ht="17.25">
      <c r="A55" s="564">
        <v>47</v>
      </c>
      <c r="B55" s="211" t="s">
        <v>219</v>
      </c>
      <c r="C55" s="70">
        <v>1</v>
      </c>
      <c r="D55" s="70">
        <v>1</v>
      </c>
      <c r="E55" s="309">
        <f t="shared" si="0"/>
        <v>100</v>
      </c>
      <c r="F55" s="70">
        <v>3</v>
      </c>
      <c r="G55" s="70">
        <v>0</v>
      </c>
      <c r="H55" s="70">
        <v>0</v>
      </c>
      <c r="I55" s="570">
        <f t="shared" si="1"/>
        <v>3</v>
      </c>
      <c r="J55" s="70">
        <v>3</v>
      </c>
      <c r="K55" s="308">
        <f t="shared" si="5"/>
        <v>100</v>
      </c>
      <c r="L55" s="70">
        <v>0</v>
      </c>
      <c r="M55" s="309">
        <v>0</v>
      </c>
      <c r="N55" s="576">
        <v>0</v>
      </c>
      <c r="O55" s="311">
        <v>0</v>
      </c>
      <c r="P55" s="571">
        <f t="shared" si="3"/>
        <v>3</v>
      </c>
      <c r="Q55" s="70">
        <v>0</v>
      </c>
      <c r="R55" s="311">
        <v>0</v>
      </c>
      <c r="S55" s="577">
        <v>0</v>
      </c>
      <c r="T55" s="311">
        <v>0</v>
      </c>
      <c r="U55" s="577">
        <v>0</v>
      </c>
      <c r="V55" s="311">
        <v>0</v>
      </c>
      <c r="W55" s="19">
        <v>0</v>
      </c>
      <c r="X55" s="18">
        <v>0</v>
      </c>
      <c r="Y55" s="22">
        <v>0</v>
      </c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5"/>
      <c r="DN55" s="225"/>
      <c r="DO55" s="225"/>
      <c r="DP55" s="225"/>
      <c r="DQ55" s="225"/>
      <c r="DR55" s="225"/>
      <c r="DS55" s="225"/>
      <c r="DT55" s="225"/>
      <c r="DU55" s="225"/>
      <c r="DV55" s="225"/>
      <c r="DW55" s="225"/>
      <c r="DX55" s="225"/>
      <c r="DY55" s="225"/>
      <c r="DZ55" s="225"/>
      <c r="EA55" s="225"/>
      <c r="EB55" s="225"/>
      <c r="EC55" s="225"/>
      <c r="ED55" s="225"/>
      <c r="EE55" s="225"/>
      <c r="EF55" s="225"/>
      <c r="EG55" s="225"/>
      <c r="EH55" s="225"/>
      <c r="EI55" s="225"/>
      <c r="EJ55" s="225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225"/>
      <c r="EW55" s="225"/>
      <c r="EX55" s="225"/>
      <c r="EY55" s="225"/>
      <c r="EZ55" s="225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5"/>
      <c r="FO55" s="225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225"/>
      <c r="GC55" s="225"/>
      <c r="GD55" s="225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5"/>
      <c r="GP55" s="225"/>
      <c r="GQ55" s="225"/>
      <c r="GR55" s="225"/>
      <c r="GS55" s="225"/>
      <c r="GT55" s="225"/>
      <c r="GU55" s="225"/>
      <c r="GV55" s="225"/>
      <c r="GW55" s="225"/>
      <c r="GX55" s="225"/>
      <c r="GY55" s="225"/>
      <c r="GZ55" s="225"/>
      <c r="HA55" s="225"/>
      <c r="HB55" s="225"/>
      <c r="HC55" s="225"/>
      <c r="HD55" s="225"/>
      <c r="HE55" s="225"/>
      <c r="HF55" s="225"/>
      <c r="HG55" s="225"/>
      <c r="HH55" s="225"/>
      <c r="HI55" s="225"/>
      <c r="HJ55" s="225"/>
      <c r="HK55" s="225"/>
      <c r="HL55" s="225"/>
      <c r="HM55" s="225"/>
      <c r="HN55" s="225"/>
      <c r="HO55" s="225"/>
      <c r="HP55" s="225"/>
      <c r="HQ55" s="225"/>
      <c r="HR55" s="225"/>
      <c r="HS55" s="225"/>
      <c r="HT55" s="225"/>
      <c r="HU55" s="225"/>
      <c r="HV55" s="225"/>
      <c r="HW55" s="225"/>
      <c r="HX55" s="225"/>
      <c r="HY55" s="225"/>
      <c r="HZ55" s="225"/>
      <c r="IA55" s="225"/>
      <c r="IB55" s="225"/>
      <c r="IC55" s="225"/>
      <c r="ID55" s="225"/>
      <c r="IE55" s="225"/>
      <c r="IF55" s="225"/>
      <c r="IG55" s="225"/>
      <c r="IH55" s="225"/>
      <c r="II55" s="225"/>
      <c r="IJ55" s="225"/>
      <c r="IK55" s="225"/>
      <c r="IL55" s="225"/>
      <c r="IM55" s="225"/>
      <c r="IN55" s="225"/>
      <c r="IO55" s="225"/>
      <c r="IP55" s="225"/>
      <c r="IQ55" s="225"/>
      <c r="IR55" s="225"/>
      <c r="IS55" s="225"/>
      <c r="IT55" s="225"/>
    </row>
    <row r="56" spans="1:254" s="226" customFormat="1" ht="17.25">
      <c r="A56" s="20">
        <v>48</v>
      </c>
      <c r="B56" s="211" t="s">
        <v>220</v>
      </c>
      <c r="C56" s="70">
        <v>1</v>
      </c>
      <c r="D56" s="70">
        <v>1</v>
      </c>
      <c r="E56" s="309">
        <f t="shared" si="0"/>
        <v>100</v>
      </c>
      <c r="F56" s="70">
        <v>4</v>
      </c>
      <c r="G56" s="70">
        <v>0</v>
      </c>
      <c r="H56" s="70">
        <v>0</v>
      </c>
      <c r="I56" s="570">
        <f t="shared" si="1"/>
        <v>4</v>
      </c>
      <c r="J56" s="70">
        <v>4</v>
      </c>
      <c r="K56" s="308">
        <f t="shared" si="5"/>
        <v>100</v>
      </c>
      <c r="L56" s="70">
        <v>0</v>
      </c>
      <c r="M56" s="309">
        <v>0</v>
      </c>
      <c r="N56" s="576">
        <v>0</v>
      </c>
      <c r="O56" s="311">
        <v>0</v>
      </c>
      <c r="P56" s="571">
        <f t="shared" si="3"/>
        <v>4</v>
      </c>
      <c r="Q56" s="70">
        <v>0</v>
      </c>
      <c r="R56" s="311">
        <v>0</v>
      </c>
      <c r="S56" s="577">
        <v>0</v>
      </c>
      <c r="T56" s="311">
        <v>0</v>
      </c>
      <c r="U56" s="577">
        <v>0</v>
      </c>
      <c r="V56" s="311">
        <v>0</v>
      </c>
      <c r="W56" s="19">
        <v>0</v>
      </c>
      <c r="X56" s="18">
        <v>0</v>
      </c>
      <c r="Y56" s="22">
        <v>0</v>
      </c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225"/>
      <c r="DE56" s="225"/>
      <c r="DF56" s="225"/>
      <c r="DG56" s="225"/>
      <c r="DH56" s="225"/>
      <c r="DI56" s="225"/>
      <c r="DJ56" s="225"/>
      <c r="DK56" s="225"/>
      <c r="DL56" s="225"/>
      <c r="DM56" s="225"/>
      <c r="DN56" s="225"/>
      <c r="DO56" s="225"/>
      <c r="DP56" s="225"/>
      <c r="DQ56" s="225"/>
      <c r="DR56" s="225"/>
      <c r="DS56" s="225"/>
      <c r="DT56" s="225"/>
      <c r="DU56" s="225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5"/>
      <c r="EG56" s="225"/>
      <c r="EH56" s="225"/>
      <c r="EI56" s="225"/>
      <c r="EJ56" s="225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5"/>
      <c r="FO56" s="225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225"/>
      <c r="GC56" s="225"/>
      <c r="GD56" s="225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5"/>
      <c r="GP56" s="225"/>
      <c r="GQ56" s="225"/>
      <c r="GR56" s="225"/>
      <c r="GS56" s="225"/>
      <c r="GT56" s="225"/>
      <c r="GU56" s="225"/>
      <c r="GV56" s="225"/>
      <c r="GW56" s="225"/>
      <c r="GX56" s="225"/>
      <c r="GY56" s="225"/>
      <c r="GZ56" s="225"/>
      <c r="HA56" s="225"/>
      <c r="HB56" s="225"/>
      <c r="HC56" s="225"/>
      <c r="HD56" s="225"/>
      <c r="HE56" s="225"/>
      <c r="HF56" s="225"/>
      <c r="HG56" s="225"/>
      <c r="HH56" s="225"/>
      <c r="HI56" s="225"/>
      <c r="HJ56" s="225"/>
      <c r="HK56" s="225"/>
      <c r="HL56" s="225"/>
      <c r="HM56" s="225"/>
      <c r="HN56" s="225"/>
      <c r="HO56" s="225"/>
      <c r="HP56" s="225"/>
      <c r="HQ56" s="225"/>
      <c r="HR56" s="225"/>
      <c r="HS56" s="225"/>
      <c r="HT56" s="225"/>
      <c r="HU56" s="225"/>
      <c r="HV56" s="225"/>
      <c r="HW56" s="225"/>
      <c r="HX56" s="225"/>
      <c r="HY56" s="225"/>
      <c r="HZ56" s="225"/>
      <c r="IA56" s="225"/>
      <c r="IB56" s="225"/>
      <c r="IC56" s="225"/>
      <c r="ID56" s="225"/>
      <c r="IE56" s="225"/>
      <c r="IF56" s="225"/>
      <c r="IG56" s="225"/>
      <c r="IH56" s="225"/>
      <c r="II56" s="225"/>
      <c r="IJ56" s="225"/>
      <c r="IK56" s="225"/>
      <c r="IL56" s="225"/>
      <c r="IM56" s="225"/>
      <c r="IN56" s="225"/>
      <c r="IO56" s="225"/>
      <c r="IP56" s="225"/>
      <c r="IQ56" s="225"/>
      <c r="IR56" s="225"/>
      <c r="IS56" s="225"/>
      <c r="IT56" s="225"/>
    </row>
    <row r="57" spans="1:254" s="226" customFormat="1" ht="17.25">
      <c r="A57" s="564">
        <v>49</v>
      </c>
      <c r="B57" s="211" t="s">
        <v>221</v>
      </c>
      <c r="C57" s="70">
        <v>1</v>
      </c>
      <c r="D57" s="70">
        <v>1</v>
      </c>
      <c r="E57" s="309">
        <f t="shared" si="0"/>
        <v>100</v>
      </c>
      <c r="F57" s="70">
        <v>5</v>
      </c>
      <c r="G57" s="70">
        <v>2</v>
      </c>
      <c r="H57" s="70">
        <v>0</v>
      </c>
      <c r="I57" s="570">
        <f t="shared" si="1"/>
        <v>7</v>
      </c>
      <c r="J57" s="70">
        <v>5</v>
      </c>
      <c r="K57" s="308">
        <f t="shared" si="5"/>
        <v>100</v>
      </c>
      <c r="L57" s="70">
        <v>2</v>
      </c>
      <c r="M57" s="309">
        <f>L57/G57*100</f>
        <v>100</v>
      </c>
      <c r="N57" s="576">
        <v>0</v>
      </c>
      <c r="O57" s="311">
        <v>0</v>
      </c>
      <c r="P57" s="571">
        <f t="shared" si="3"/>
        <v>7</v>
      </c>
      <c r="Q57" s="70">
        <v>0</v>
      </c>
      <c r="R57" s="311">
        <v>0</v>
      </c>
      <c r="S57" s="577">
        <v>0</v>
      </c>
      <c r="T57" s="311">
        <v>0</v>
      </c>
      <c r="U57" s="577">
        <v>0</v>
      </c>
      <c r="V57" s="311">
        <v>0</v>
      </c>
      <c r="W57" s="19">
        <v>0</v>
      </c>
      <c r="X57" s="18">
        <v>0</v>
      </c>
      <c r="Y57" s="22">
        <v>0</v>
      </c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5"/>
      <c r="FO57" s="225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225"/>
      <c r="GC57" s="225"/>
      <c r="GD57" s="225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5"/>
      <c r="GP57" s="225"/>
      <c r="GQ57" s="225"/>
      <c r="GR57" s="225"/>
      <c r="GS57" s="225"/>
      <c r="GT57" s="225"/>
      <c r="GU57" s="225"/>
      <c r="GV57" s="225"/>
      <c r="GW57" s="225"/>
      <c r="GX57" s="225"/>
      <c r="GY57" s="225"/>
      <c r="GZ57" s="225"/>
      <c r="HA57" s="225"/>
      <c r="HB57" s="225"/>
      <c r="HC57" s="225"/>
      <c r="HD57" s="225"/>
      <c r="HE57" s="225"/>
      <c r="HF57" s="225"/>
      <c r="HG57" s="225"/>
      <c r="HH57" s="225"/>
      <c r="HI57" s="225"/>
      <c r="HJ57" s="225"/>
      <c r="HK57" s="225"/>
      <c r="HL57" s="225"/>
      <c r="HM57" s="225"/>
      <c r="HN57" s="225"/>
      <c r="HO57" s="225"/>
      <c r="HP57" s="225"/>
      <c r="HQ57" s="225"/>
      <c r="HR57" s="225"/>
      <c r="HS57" s="225"/>
      <c r="HT57" s="225"/>
      <c r="HU57" s="225"/>
      <c r="HV57" s="225"/>
      <c r="HW57" s="225"/>
      <c r="HX57" s="225"/>
      <c r="HY57" s="225"/>
      <c r="HZ57" s="225"/>
      <c r="IA57" s="225"/>
      <c r="IB57" s="225"/>
      <c r="IC57" s="225"/>
      <c r="ID57" s="225"/>
      <c r="IE57" s="225"/>
      <c r="IF57" s="225"/>
      <c r="IG57" s="225"/>
      <c r="IH57" s="225"/>
      <c r="II57" s="225"/>
      <c r="IJ57" s="225"/>
      <c r="IK57" s="225"/>
      <c r="IL57" s="225"/>
      <c r="IM57" s="225"/>
      <c r="IN57" s="225"/>
      <c r="IO57" s="225"/>
      <c r="IP57" s="225"/>
      <c r="IQ57" s="225"/>
      <c r="IR57" s="225"/>
      <c r="IS57" s="225"/>
      <c r="IT57" s="225"/>
    </row>
    <row r="58" spans="1:254" s="226" customFormat="1" ht="17.25">
      <c r="A58" s="20">
        <v>50</v>
      </c>
      <c r="B58" s="211" t="s">
        <v>222</v>
      </c>
      <c r="C58" s="70">
        <v>1</v>
      </c>
      <c r="D58" s="70">
        <v>1</v>
      </c>
      <c r="E58" s="309">
        <f t="shared" si="0"/>
        <v>100</v>
      </c>
      <c r="F58" s="70">
        <v>5</v>
      </c>
      <c r="G58" s="70">
        <v>0</v>
      </c>
      <c r="H58" s="70">
        <v>1</v>
      </c>
      <c r="I58" s="570">
        <f t="shared" si="1"/>
        <v>6</v>
      </c>
      <c r="J58" s="70">
        <v>5</v>
      </c>
      <c r="K58" s="308">
        <f t="shared" si="5"/>
        <v>100</v>
      </c>
      <c r="L58" s="70">
        <v>0</v>
      </c>
      <c r="M58" s="309">
        <v>0</v>
      </c>
      <c r="N58" s="576">
        <v>1</v>
      </c>
      <c r="O58" s="311">
        <f>N58/H58*100</f>
        <v>100</v>
      </c>
      <c r="P58" s="571">
        <f t="shared" si="3"/>
        <v>6</v>
      </c>
      <c r="Q58" s="70">
        <v>0</v>
      </c>
      <c r="R58" s="311">
        <f>Q58/J58*100</f>
        <v>0</v>
      </c>
      <c r="S58" s="577">
        <v>0</v>
      </c>
      <c r="T58" s="311">
        <v>0</v>
      </c>
      <c r="U58" s="577">
        <v>0</v>
      </c>
      <c r="V58" s="311">
        <v>0</v>
      </c>
      <c r="W58" s="19">
        <v>0</v>
      </c>
      <c r="X58" s="18">
        <v>0</v>
      </c>
      <c r="Y58" s="22">
        <v>0</v>
      </c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5"/>
      <c r="BU58" s="225"/>
      <c r="BV58" s="225"/>
      <c r="BW58" s="225"/>
      <c r="BX58" s="225"/>
      <c r="BY58" s="225"/>
      <c r="BZ58" s="225"/>
      <c r="CA58" s="225"/>
      <c r="CB58" s="225"/>
      <c r="CC58" s="225"/>
      <c r="CD58" s="225"/>
      <c r="CE58" s="225"/>
      <c r="CF58" s="225"/>
      <c r="CG58" s="225"/>
      <c r="CH58" s="225"/>
      <c r="CI58" s="225"/>
      <c r="CJ58" s="225"/>
      <c r="CK58" s="225"/>
      <c r="CL58" s="225"/>
      <c r="CM58" s="225"/>
      <c r="CN58" s="225"/>
      <c r="CO58" s="225"/>
      <c r="CP58" s="225"/>
      <c r="CQ58" s="225"/>
      <c r="CR58" s="225"/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225"/>
      <c r="DE58" s="225"/>
      <c r="DF58" s="225"/>
      <c r="DG58" s="225"/>
      <c r="DH58" s="225"/>
      <c r="DI58" s="225"/>
      <c r="DJ58" s="225"/>
      <c r="DK58" s="225"/>
      <c r="DL58" s="225"/>
      <c r="DM58" s="225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5"/>
      <c r="DY58" s="225"/>
      <c r="DZ58" s="225"/>
      <c r="EA58" s="225"/>
      <c r="EB58" s="225"/>
      <c r="EC58" s="225"/>
      <c r="ED58" s="225"/>
      <c r="EE58" s="225"/>
      <c r="EF58" s="225"/>
      <c r="EG58" s="225"/>
      <c r="EH58" s="225"/>
      <c r="EI58" s="225"/>
      <c r="EJ58" s="225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225"/>
      <c r="EW58" s="225"/>
      <c r="EX58" s="225"/>
      <c r="EY58" s="225"/>
      <c r="EZ58" s="225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5"/>
      <c r="FO58" s="225"/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225"/>
      <c r="GC58" s="225"/>
      <c r="GD58" s="225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5"/>
      <c r="GP58" s="225"/>
      <c r="GQ58" s="225"/>
      <c r="GR58" s="225"/>
      <c r="GS58" s="225"/>
      <c r="GT58" s="225"/>
      <c r="GU58" s="225"/>
      <c r="GV58" s="225"/>
      <c r="GW58" s="225"/>
      <c r="GX58" s="225"/>
      <c r="GY58" s="225"/>
      <c r="GZ58" s="225"/>
      <c r="HA58" s="225"/>
      <c r="HB58" s="225"/>
      <c r="HC58" s="225"/>
      <c r="HD58" s="225"/>
      <c r="HE58" s="225"/>
      <c r="HF58" s="225"/>
      <c r="HG58" s="225"/>
      <c r="HH58" s="225"/>
      <c r="HI58" s="225"/>
      <c r="HJ58" s="225"/>
      <c r="HK58" s="225"/>
      <c r="HL58" s="225"/>
      <c r="HM58" s="225"/>
      <c r="HN58" s="225"/>
      <c r="HO58" s="225"/>
      <c r="HP58" s="225"/>
      <c r="HQ58" s="225"/>
      <c r="HR58" s="225"/>
      <c r="HS58" s="225"/>
      <c r="HT58" s="225"/>
      <c r="HU58" s="225"/>
      <c r="HV58" s="225"/>
      <c r="HW58" s="225"/>
      <c r="HX58" s="225"/>
      <c r="HY58" s="225"/>
      <c r="HZ58" s="225"/>
      <c r="IA58" s="225"/>
      <c r="IB58" s="225"/>
      <c r="IC58" s="225"/>
      <c r="ID58" s="225"/>
      <c r="IE58" s="225"/>
      <c r="IF58" s="225"/>
      <c r="IG58" s="225"/>
      <c r="IH58" s="225"/>
      <c r="II58" s="225"/>
      <c r="IJ58" s="225"/>
      <c r="IK58" s="225"/>
      <c r="IL58" s="225"/>
      <c r="IM58" s="225"/>
      <c r="IN58" s="225"/>
      <c r="IO58" s="225"/>
      <c r="IP58" s="225"/>
      <c r="IQ58" s="225"/>
      <c r="IR58" s="225"/>
      <c r="IS58" s="225"/>
      <c r="IT58" s="225"/>
    </row>
    <row r="59" spans="1:254" s="226" customFormat="1" ht="17.25">
      <c r="A59" s="564">
        <v>51</v>
      </c>
      <c r="B59" s="211" t="s">
        <v>21</v>
      </c>
      <c r="C59" s="70">
        <v>1</v>
      </c>
      <c r="D59" s="70">
        <v>1</v>
      </c>
      <c r="E59" s="309">
        <f t="shared" si="0"/>
        <v>100</v>
      </c>
      <c r="F59" s="70">
        <v>15</v>
      </c>
      <c r="G59" s="70">
        <v>8</v>
      </c>
      <c r="H59" s="70">
        <v>3</v>
      </c>
      <c r="I59" s="570">
        <f t="shared" si="1"/>
        <v>26</v>
      </c>
      <c r="J59" s="70">
        <v>15</v>
      </c>
      <c r="K59" s="308">
        <f t="shared" si="5"/>
        <v>100</v>
      </c>
      <c r="L59" s="70">
        <v>8</v>
      </c>
      <c r="M59" s="309">
        <f>L59/G59*100</f>
        <v>100</v>
      </c>
      <c r="N59" s="576">
        <v>3</v>
      </c>
      <c r="O59" s="311">
        <f>N59/H59*100</f>
        <v>100</v>
      </c>
      <c r="P59" s="571">
        <f t="shared" si="3"/>
        <v>26</v>
      </c>
      <c r="Q59" s="70">
        <v>0</v>
      </c>
      <c r="R59" s="311">
        <v>0</v>
      </c>
      <c r="S59" s="577">
        <v>0</v>
      </c>
      <c r="T59" s="311">
        <v>0</v>
      </c>
      <c r="U59" s="577">
        <v>0</v>
      </c>
      <c r="V59" s="311">
        <v>0</v>
      </c>
      <c r="W59" s="19">
        <v>0</v>
      </c>
      <c r="X59" s="18">
        <v>0</v>
      </c>
      <c r="Y59" s="22">
        <v>0</v>
      </c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225"/>
      <c r="BZ59" s="225"/>
      <c r="CA59" s="225"/>
      <c r="CB59" s="225"/>
      <c r="CC59" s="225"/>
      <c r="CD59" s="225"/>
      <c r="CE59" s="225"/>
      <c r="CF59" s="225"/>
      <c r="CG59" s="225"/>
      <c r="CH59" s="225"/>
      <c r="CI59" s="225"/>
      <c r="CJ59" s="225"/>
      <c r="CK59" s="225"/>
      <c r="CL59" s="225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225"/>
      <c r="DE59" s="225"/>
      <c r="DF59" s="225"/>
      <c r="DG59" s="225"/>
      <c r="DH59" s="225"/>
      <c r="DI59" s="225"/>
      <c r="DJ59" s="225"/>
      <c r="DK59" s="225"/>
      <c r="DL59" s="225"/>
      <c r="DM59" s="225"/>
      <c r="DN59" s="225"/>
      <c r="DO59" s="225"/>
      <c r="DP59" s="225"/>
      <c r="DQ59" s="225"/>
      <c r="DR59" s="225"/>
      <c r="DS59" s="225"/>
      <c r="DT59" s="225"/>
      <c r="DU59" s="225"/>
      <c r="DV59" s="225"/>
      <c r="DW59" s="225"/>
      <c r="DX59" s="225"/>
      <c r="DY59" s="225"/>
      <c r="DZ59" s="225"/>
      <c r="EA59" s="225"/>
      <c r="EB59" s="225"/>
      <c r="EC59" s="225"/>
      <c r="ED59" s="225"/>
      <c r="EE59" s="225"/>
      <c r="EF59" s="225"/>
      <c r="EG59" s="225"/>
      <c r="EH59" s="225"/>
      <c r="EI59" s="225"/>
      <c r="EJ59" s="225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225"/>
      <c r="EW59" s="225"/>
      <c r="EX59" s="225"/>
      <c r="EY59" s="225"/>
      <c r="EZ59" s="225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5"/>
      <c r="FO59" s="225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225"/>
      <c r="GC59" s="225"/>
      <c r="GD59" s="225"/>
      <c r="GE59" s="225"/>
      <c r="GF59" s="225"/>
      <c r="GG59" s="225"/>
      <c r="GH59" s="225"/>
      <c r="GI59" s="225"/>
      <c r="GJ59" s="225"/>
      <c r="GK59" s="225"/>
      <c r="GL59" s="225"/>
      <c r="GM59" s="225"/>
      <c r="GN59" s="225"/>
      <c r="GO59" s="225"/>
      <c r="GP59" s="225"/>
      <c r="GQ59" s="225"/>
      <c r="GR59" s="225"/>
      <c r="GS59" s="225"/>
      <c r="GT59" s="225"/>
      <c r="GU59" s="225"/>
      <c r="GV59" s="225"/>
      <c r="GW59" s="225"/>
      <c r="GX59" s="225"/>
      <c r="GY59" s="225"/>
      <c r="GZ59" s="225"/>
      <c r="HA59" s="225"/>
      <c r="HB59" s="225"/>
      <c r="HC59" s="225"/>
      <c r="HD59" s="225"/>
      <c r="HE59" s="225"/>
      <c r="HF59" s="225"/>
      <c r="HG59" s="225"/>
      <c r="HH59" s="225"/>
      <c r="HI59" s="225"/>
      <c r="HJ59" s="225"/>
      <c r="HK59" s="225"/>
      <c r="HL59" s="225"/>
      <c r="HM59" s="225"/>
      <c r="HN59" s="225"/>
      <c r="HO59" s="225"/>
      <c r="HP59" s="225"/>
      <c r="HQ59" s="225"/>
      <c r="HR59" s="225"/>
      <c r="HS59" s="225"/>
      <c r="HT59" s="225"/>
      <c r="HU59" s="225"/>
      <c r="HV59" s="225"/>
      <c r="HW59" s="225"/>
      <c r="HX59" s="225"/>
      <c r="HY59" s="225"/>
      <c r="HZ59" s="225"/>
      <c r="IA59" s="225"/>
      <c r="IB59" s="225"/>
      <c r="IC59" s="225"/>
      <c r="ID59" s="225"/>
      <c r="IE59" s="225"/>
      <c r="IF59" s="225"/>
      <c r="IG59" s="225"/>
      <c r="IH59" s="225"/>
      <c r="II59" s="225"/>
      <c r="IJ59" s="225"/>
      <c r="IK59" s="225"/>
      <c r="IL59" s="225"/>
      <c r="IM59" s="225"/>
      <c r="IN59" s="225"/>
      <c r="IO59" s="225"/>
      <c r="IP59" s="225"/>
      <c r="IQ59" s="225"/>
      <c r="IR59" s="225"/>
      <c r="IS59" s="225"/>
      <c r="IT59" s="225"/>
    </row>
    <row r="60" spans="1:254" s="226" customFormat="1" ht="17.25">
      <c r="A60" s="20">
        <v>52</v>
      </c>
      <c r="B60" s="211" t="s">
        <v>223</v>
      </c>
      <c r="C60" s="70">
        <v>1</v>
      </c>
      <c r="D60" s="70">
        <v>1</v>
      </c>
      <c r="E60" s="309">
        <v>100</v>
      </c>
      <c r="F60" s="70">
        <v>2</v>
      </c>
      <c r="G60" s="70">
        <v>0</v>
      </c>
      <c r="H60" s="70">
        <v>0</v>
      </c>
      <c r="I60" s="570">
        <f t="shared" si="1"/>
        <v>2</v>
      </c>
      <c r="J60" s="70">
        <v>2</v>
      </c>
      <c r="K60" s="308">
        <f t="shared" si="5"/>
        <v>100</v>
      </c>
      <c r="L60" s="70">
        <v>0</v>
      </c>
      <c r="M60" s="309">
        <v>0</v>
      </c>
      <c r="N60" s="576">
        <v>0</v>
      </c>
      <c r="O60" s="311">
        <v>0</v>
      </c>
      <c r="P60" s="571">
        <f t="shared" si="3"/>
        <v>2</v>
      </c>
      <c r="Q60" s="70">
        <v>0</v>
      </c>
      <c r="R60" s="311">
        <v>0</v>
      </c>
      <c r="S60" s="577">
        <v>0</v>
      </c>
      <c r="T60" s="311">
        <v>0</v>
      </c>
      <c r="U60" s="577">
        <v>0</v>
      </c>
      <c r="V60" s="311">
        <v>0</v>
      </c>
      <c r="W60" s="19">
        <v>0</v>
      </c>
      <c r="X60" s="18">
        <v>0</v>
      </c>
      <c r="Y60" s="22">
        <v>0</v>
      </c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5"/>
      <c r="BU60" s="225"/>
      <c r="BV60" s="225"/>
      <c r="BW60" s="225"/>
      <c r="BX60" s="225"/>
      <c r="BY60" s="225"/>
      <c r="BZ60" s="225"/>
      <c r="CA60" s="225"/>
      <c r="CB60" s="225"/>
      <c r="CC60" s="225"/>
      <c r="CD60" s="225"/>
      <c r="CE60" s="225"/>
      <c r="CF60" s="225"/>
      <c r="CG60" s="225"/>
      <c r="CH60" s="225"/>
      <c r="CI60" s="225"/>
      <c r="CJ60" s="225"/>
      <c r="CK60" s="225"/>
      <c r="CL60" s="225"/>
      <c r="CM60" s="225"/>
      <c r="CN60" s="225"/>
      <c r="CO60" s="225"/>
      <c r="CP60" s="225"/>
      <c r="CQ60" s="225"/>
      <c r="CR60" s="225"/>
      <c r="CS60" s="225"/>
      <c r="CT60" s="225"/>
      <c r="CU60" s="225"/>
      <c r="CV60" s="225"/>
      <c r="CW60" s="225"/>
      <c r="CX60" s="225"/>
      <c r="CY60" s="225"/>
      <c r="CZ60" s="225"/>
      <c r="DA60" s="225"/>
      <c r="DB60" s="225"/>
      <c r="DC60" s="225"/>
      <c r="DD60" s="225"/>
      <c r="DE60" s="225"/>
      <c r="DF60" s="225"/>
      <c r="DG60" s="225"/>
      <c r="DH60" s="225"/>
      <c r="DI60" s="225"/>
      <c r="DJ60" s="225"/>
      <c r="DK60" s="225"/>
      <c r="DL60" s="225"/>
      <c r="DM60" s="225"/>
      <c r="DN60" s="225"/>
      <c r="DO60" s="225"/>
      <c r="DP60" s="225"/>
      <c r="DQ60" s="225"/>
      <c r="DR60" s="225"/>
      <c r="DS60" s="225"/>
      <c r="DT60" s="225"/>
      <c r="DU60" s="225"/>
      <c r="DV60" s="225"/>
      <c r="DW60" s="225"/>
      <c r="DX60" s="225"/>
      <c r="DY60" s="225"/>
      <c r="DZ60" s="225"/>
      <c r="EA60" s="225"/>
      <c r="EB60" s="225"/>
      <c r="EC60" s="225"/>
      <c r="ED60" s="225"/>
      <c r="EE60" s="225"/>
      <c r="EF60" s="225"/>
      <c r="EG60" s="225"/>
      <c r="EH60" s="225"/>
      <c r="EI60" s="225"/>
      <c r="EJ60" s="225"/>
      <c r="EK60" s="225"/>
      <c r="EL60" s="225"/>
      <c r="EM60" s="225"/>
      <c r="EN60" s="225"/>
      <c r="EO60" s="225"/>
      <c r="EP60" s="225"/>
      <c r="EQ60" s="225"/>
      <c r="ER60" s="225"/>
      <c r="ES60" s="225"/>
      <c r="ET60" s="225"/>
      <c r="EU60" s="225"/>
      <c r="EV60" s="225"/>
      <c r="EW60" s="225"/>
      <c r="EX60" s="225"/>
      <c r="EY60" s="225"/>
      <c r="EZ60" s="225"/>
      <c r="FA60" s="225"/>
      <c r="FB60" s="225"/>
      <c r="FC60" s="225"/>
      <c r="FD60" s="225"/>
      <c r="FE60" s="225"/>
      <c r="FF60" s="225"/>
      <c r="FG60" s="225"/>
      <c r="FH60" s="225"/>
      <c r="FI60" s="225"/>
      <c r="FJ60" s="225"/>
      <c r="FK60" s="225"/>
      <c r="FL60" s="225"/>
      <c r="FM60" s="225"/>
      <c r="FN60" s="225"/>
      <c r="FO60" s="225"/>
      <c r="FP60" s="225"/>
      <c r="FQ60" s="225"/>
      <c r="FR60" s="225"/>
      <c r="FS60" s="225"/>
      <c r="FT60" s="225"/>
      <c r="FU60" s="225"/>
      <c r="FV60" s="225"/>
      <c r="FW60" s="225"/>
      <c r="FX60" s="225"/>
      <c r="FY60" s="225"/>
      <c r="FZ60" s="225"/>
      <c r="GA60" s="225"/>
      <c r="GB60" s="225"/>
      <c r="GC60" s="225"/>
      <c r="GD60" s="225"/>
      <c r="GE60" s="225"/>
      <c r="GF60" s="225"/>
      <c r="GG60" s="225"/>
      <c r="GH60" s="225"/>
      <c r="GI60" s="225"/>
      <c r="GJ60" s="225"/>
      <c r="GK60" s="225"/>
      <c r="GL60" s="225"/>
      <c r="GM60" s="225"/>
      <c r="GN60" s="225"/>
      <c r="GO60" s="225"/>
      <c r="GP60" s="225"/>
      <c r="GQ60" s="225"/>
      <c r="GR60" s="225"/>
      <c r="GS60" s="225"/>
      <c r="GT60" s="225"/>
      <c r="GU60" s="225"/>
      <c r="GV60" s="225"/>
      <c r="GW60" s="225"/>
      <c r="GX60" s="225"/>
      <c r="GY60" s="225"/>
      <c r="GZ60" s="225"/>
      <c r="HA60" s="225"/>
      <c r="HB60" s="225"/>
      <c r="HC60" s="225"/>
      <c r="HD60" s="225"/>
      <c r="HE60" s="225"/>
      <c r="HF60" s="225"/>
      <c r="HG60" s="225"/>
      <c r="HH60" s="225"/>
      <c r="HI60" s="225"/>
      <c r="HJ60" s="225"/>
      <c r="HK60" s="225"/>
      <c r="HL60" s="225"/>
      <c r="HM60" s="225"/>
      <c r="HN60" s="225"/>
      <c r="HO60" s="225"/>
      <c r="HP60" s="225"/>
      <c r="HQ60" s="225"/>
      <c r="HR60" s="225"/>
      <c r="HS60" s="225"/>
      <c r="HT60" s="225"/>
      <c r="HU60" s="225"/>
      <c r="HV60" s="225"/>
      <c r="HW60" s="225"/>
      <c r="HX60" s="225"/>
      <c r="HY60" s="225"/>
      <c r="HZ60" s="225"/>
      <c r="IA60" s="225"/>
      <c r="IB60" s="225"/>
      <c r="IC60" s="225"/>
      <c r="ID60" s="225"/>
      <c r="IE60" s="225"/>
      <c r="IF60" s="225"/>
      <c r="IG60" s="225"/>
      <c r="IH60" s="225"/>
      <c r="II60" s="225"/>
      <c r="IJ60" s="225"/>
      <c r="IK60" s="225"/>
      <c r="IL60" s="225"/>
      <c r="IM60" s="225"/>
      <c r="IN60" s="225"/>
      <c r="IO60" s="225"/>
      <c r="IP60" s="225"/>
      <c r="IQ60" s="225"/>
      <c r="IR60" s="225"/>
      <c r="IS60" s="225"/>
      <c r="IT60" s="225"/>
    </row>
    <row r="61" spans="1:254" s="226" customFormat="1" ht="17.25">
      <c r="A61" s="564">
        <v>53</v>
      </c>
      <c r="B61" s="211" t="s">
        <v>224</v>
      </c>
      <c r="C61" s="70">
        <v>1</v>
      </c>
      <c r="D61" s="70">
        <v>1</v>
      </c>
      <c r="E61" s="309">
        <f t="shared" si="0"/>
        <v>100</v>
      </c>
      <c r="F61" s="70">
        <v>6</v>
      </c>
      <c r="G61" s="70">
        <v>0</v>
      </c>
      <c r="H61" s="70">
        <v>0</v>
      </c>
      <c r="I61" s="570">
        <f t="shared" si="1"/>
        <v>6</v>
      </c>
      <c r="J61" s="70">
        <v>6</v>
      </c>
      <c r="K61" s="308">
        <f t="shared" si="5"/>
        <v>100</v>
      </c>
      <c r="L61" s="70">
        <v>0</v>
      </c>
      <c r="M61" s="309">
        <v>0</v>
      </c>
      <c r="N61" s="576">
        <v>0</v>
      </c>
      <c r="O61" s="311">
        <v>0</v>
      </c>
      <c r="P61" s="571">
        <f t="shared" si="3"/>
        <v>6</v>
      </c>
      <c r="Q61" s="70">
        <v>0</v>
      </c>
      <c r="R61" s="311">
        <v>0</v>
      </c>
      <c r="S61" s="577">
        <v>0</v>
      </c>
      <c r="T61" s="311">
        <v>0</v>
      </c>
      <c r="U61" s="577">
        <v>0</v>
      </c>
      <c r="V61" s="311">
        <v>0</v>
      </c>
      <c r="W61" s="19">
        <v>0</v>
      </c>
      <c r="X61" s="18">
        <v>0</v>
      </c>
      <c r="Y61" s="22">
        <v>0</v>
      </c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5"/>
      <c r="BX61" s="225"/>
      <c r="BY61" s="225"/>
      <c r="BZ61" s="225"/>
      <c r="CA61" s="225"/>
      <c r="CB61" s="225"/>
      <c r="CC61" s="225"/>
      <c r="CD61" s="225"/>
      <c r="CE61" s="225"/>
      <c r="CF61" s="225"/>
      <c r="CG61" s="225"/>
      <c r="CH61" s="225"/>
      <c r="CI61" s="225"/>
      <c r="CJ61" s="225"/>
      <c r="CK61" s="225"/>
      <c r="CL61" s="225"/>
      <c r="CM61" s="225"/>
      <c r="CN61" s="225"/>
      <c r="CO61" s="225"/>
      <c r="CP61" s="225"/>
      <c r="CQ61" s="225"/>
      <c r="CR61" s="225"/>
      <c r="CS61" s="225"/>
      <c r="CT61" s="225"/>
      <c r="CU61" s="225"/>
      <c r="CV61" s="225"/>
      <c r="CW61" s="225"/>
      <c r="CX61" s="225"/>
      <c r="CY61" s="225"/>
      <c r="CZ61" s="225"/>
      <c r="DA61" s="225"/>
      <c r="DB61" s="225"/>
      <c r="DC61" s="225"/>
      <c r="DD61" s="225"/>
      <c r="DE61" s="225"/>
      <c r="DF61" s="225"/>
      <c r="DG61" s="225"/>
      <c r="DH61" s="225"/>
      <c r="DI61" s="225"/>
      <c r="DJ61" s="225"/>
      <c r="DK61" s="225"/>
      <c r="DL61" s="225"/>
      <c r="DM61" s="225"/>
      <c r="DN61" s="225"/>
      <c r="DO61" s="225"/>
      <c r="DP61" s="225"/>
      <c r="DQ61" s="225"/>
      <c r="DR61" s="225"/>
      <c r="DS61" s="225"/>
      <c r="DT61" s="225"/>
      <c r="DU61" s="225"/>
      <c r="DV61" s="225"/>
      <c r="DW61" s="225"/>
      <c r="DX61" s="225"/>
      <c r="DY61" s="225"/>
      <c r="DZ61" s="225"/>
      <c r="EA61" s="225"/>
      <c r="EB61" s="225"/>
      <c r="EC61" s="225"/>
      <c r="ED61" s="225"/>
      <c r="EE61" s="225"/>
      <c r="EF61" s="225"/>
      <c r="EG61" s="225"/>
      <c r="EH61" s="225"/>
      <c r="EI61" s="225"/>
      <c r="EJ61" s="225"/>
      <c r="EK61" s="225"/>
      <c r="EL61" s="225"/>
      <c r="EM61" s="225"/>
      <c r="EN61" s="225"/>
      <c r="EO61" s="225"/>
      <c r="EP61" s="225"/>
      <c r="EQ61" s="225"/>
      <c r="ER61" s="225"/>
      <c r="ES61" s="225"/>
      <c r="ET61" s="225"/>
      <c r="EU61" s="225"/>
      <c r="EV61" s="225"/>
      <c r="EW61" s="225"/>
      <c r="EX61" s="225"/>
      <c r="EY61" s="225"/>
      <c r="EZ61" s="225"/>
      <c r="FA61" s="225"/>
      <c r="FB61" s="225"/>
      <c r="FC61" s="225"/>
      <c r="FD61" s="225"/>
      <c r="FE61" s="225"/>
      <c r="FF61" s="225"/>
      <c r="FG61" s="225"/>
      <c r="FH61" s="225"/>
      <c r="FI61" s="225"/>
      <c r="FJ61" s="225"/>
      <c r="FK61" s="225"/>
      <c r="FL61" s="225"/>
      <c r="FM61" s="225"/>
      <c r="FN61" s="225"/>
      <c r="FO61" s="225"/>
      <c r="FP61" s="225"/>
      <c r="FQ61" s="225"/>
      <c r="FR61" s="225"/>
      <c r="FS61" s="225"/>
      <c r="FT61" s="225"/>
      <c r="FU61" s="225"/>
      <c r="FV61" s="225"/>
      <c r="FW61" s="225"/>
      <c r="FX61" s="225"/>
      <c r="FY61" s="225"/>
      <c r="FZ61" s="225"/>
      <c r="GA61" s="225"/>
      <c r="GB61" s="225"/>
      <c r="GC61" s="225"/>
      <c r="GD61" s="225"/>
      <c r="GE61" s="225"/>
      <c r="GF61" s="225"/>
      <c r="GG61" s="225"/>
      <c r="GH61" s="225"/>
      <c r="GI61" s="225"/>
      <c r="GJ61" s="225"/>
      <c r="GK61" s="225"/>
      <c r="GL61" s="225"/>
      <c r="GM61" s="225"/>
      <c r="GN61" s="225"/>
      <c r="GO61" s="225"/>
      <c r="GP61" s="225"/>
      <c r="GQ61" s="225"/>
      <c r="GR61" s="225"/>
      <c r="GS61" s="225"/>
      <c r="GT61" s="225"/>
      <c r="GU61" s="225"/>
      <c r="GV61" s="225"/>
      <c r="GW61" s="225"/>
      <c r="GX61" s="225"/>
      <c r="GY61" s="225"/>
      <c r="GZ61" s="225"/>
      <c r="HA61" s="225"/>
      <c r="HB61" s="225"/>
      <c r="HC61" s="225"/>
      <c r="HD61" s="225"/>
      <c r="HE61" s="225"/>
      <c r="HF61" s="225"/>
      <c r="HG61" s="225"/>
      <c r="HH61" s="225"/>
      <c r="HI61" s="225"/>
      <c r="HJ61" s="225"/>
      <c r="HK61" s="225"/>
      <c r="HL61" s="225"/>
      <c r="HM61" s="225"/>
      <c r="HN61" s="225"/>
      <c r="HO61" s="225"/>
      <c r="HP61" s="225"/>
      <c r="HQ61" s="225"/>
      <c r="HR61" s="225"/>
      <c r="HS61" s="225"/>
      <c r="HT61" s="225"/>
      <c r="HU61" s="225"/>
      <c r="HV61" s="225"/>
      <c r="HW61" s="225"/>
      <c r="HX61" s="225"/>
      <c r="HY61" s="225"/>
      <c r="HZ61" s="225"/>
      <c r="IA61" s="225"/>
      <c r="IB61" s="225"/>
      <c r="IC61" s="225"/>
      <c r="ID61" s="225"/>
      <c r="IE61" s="225"/>
      <c r="IF61" s="225"/>
      <c r="IG61" s="225"/>
      <c r="IH61" s="225"/>
      <c r="II61" s="225"/>
      <c r="IJ61" s="225"/>
      <c r="IK61" s="225"/>
      <c r="IL61" s="225"/>
      <c r="IM61" s="225"/>
      <c r="IN61" s="225"/>
      <c r="IO61" s="225"/>
      <c r="IP61" s="225"/>
      <c r="IQ61" s="225"/>
      <c r="IR61" s="225"/>
      <c r="IS61" s="225"/>
      <c r="IT61" s="225"/>
    </row>
    <row r="62" spans="1:254" s="226" customFormat="1" ht="17.25">
      <c r="A62" s="20">
        <v>54</v>
      </c>
      <c r="B62" s="211" t="s">
        <v>225</v>
      </c>
      <c r="C62" s="70">
        <v>1</v>
      </c>
      <c r="D62" s="70">
        <v>1</v>
      </c>
      <c r="E62" s="309">
        <f t="shared" si="0"/>
        <v>100</v>
      </c>
      <c r="F62" s="70">
        <v>8</v>
      </c>
      <c r="G62" s="70">
        <v>2</v>
      </c>
      <c r="H62" s="70">
        <v>1</v>
      </c>
      <c r="I62" s="570">
        <f t="shared" si="1"/>
        <v>11</v>
      </c>
      <c r="J62" s="70">
        <v>8</v>
      </c>
      <c r="K62" s="308">
        <f t="shared" si="5"/>
        <v>100</v>
      </c>
      <c r="L62" s="70">
        <v>2</v>
      </c>
      <c r="M62" s="309">
        <v>100</v>
      </c>
      <c r="N62" s="576">
        <v>1</v>
      </c>
      <c r="O62" s="311">
        <f>N62/H62*100</f>
        <v>100</v>
      </c>
      <c r="P62" s="571">
        <f t="shared" si="3"/>
        <v>11</v>
      </c>
      <c r="Q62" s="70">
        <v>0</v>
      </c>
      <c r="R62" s="311">
        <f>Q62/J62*100</f>
        <v>0</v>
      </c>
      <c r="S62" s="577">
        <v>0</v>
      </c>
      <c r="T62" s="311">
        <v>0</v>
      </c>
      <c r="U62" s="577">
        <v>0</v>
      </c>
      <c r="V62" s="311">
        <f>U62/N62*100</f>
        <v>0</v>
      </c>
      <c r="W62" s="19">
        <v>0</v>
      </c>
      <c r="X62" s="18">
        <v>0</v>
      </c>
      <c r="Y62" s="22">
        <v>0</v>
      </c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5"/>
      <c r="BW62" s="225"/>
      <c r="BX62" s="225"/>
      <c r="BY62" s="225"/>
      <c r="BZ62" s="225"/>
      <c r="CA62" s="225"/>
      <c r="CB62" s="225"/>
      <c r="CC62" s="225"/>
      <c r="CD62" s="225"/>
      <c r="CE62" s="225"/>
      <c r="CF62" s="225"/>
      <c r="CG62" s="225"/>
      <c r="CH62" s="225"/>
      <c r="CI62" s="225"/>
      <c r="CJ62" s="225"/>
      <c r="CK62" s="225"/>
      <c r="CL62" s="225"/>
      <c r="CM62" s="225"/>
      <c r="CN62" s="225"/>
      <c r="CO62" s="225"/>
      <c r="CP62" s="225"/>
      <c r="CQ62" s="225"/>
      <c r="CR62" s="225"/>
      <c r="CS62" s="225"/>
      <c r="CT62" s="225"/>
      <c r="CU62" s="225"/>
      <c r="CV62" s="225"/>
      <c r="CW62" s="225"/>
      <c r="CX62" s="225"/>
      <c r="CY62" s="225"/>
      <c r="CZ62" s="225"/>
      <c r="DA62" s="225"/>
      <c r="DB62" s="225"/>
      <c r="DC62" s="225"/>
      <c r="DD62" s="225"/>
      <c r="DE62" s="225"/>
      <c r="DF62" s="225"/>
      <c r="DG62" s="225"/>
      <c r="DH62" s="225"/>
      <c r="DI62" s="225"/>
      <c r="DJ62" s="225"/>
      <c r="DK62" s="225"/>
      <c r="DL62" s="225"/>
      <c r="DM62" s="225"/>
      <c r="DN62" s="225"/>
      <c r="DO62" s="225"/>
      <c r="DP62" s="225"/>
      <c r="DQ62" s="225"/>
      <c r="DR62" s="225"/>
      <c r="DS62" s="225"/>
      <c r="DT62" s="225"/>
      <c r="DU62" s="225"/>
      <c r="DV62" s="225"/>
      <c r="DW62" s="225"/>
      <c r="DX62" s="225"/>
      <c r="DY62" s="225"/>
      <c r="DZ62" s="225"/>
      <c r="EA62" s="225"/>
      <c r="EB62" s="225"/>
      <c r="EC62" s="225"/>
      <c r="ED62" s="225"/>
      <c r="EE62" s="225"/>
      <c r="EF62" s="225"/>
      <c r="EG62" s="225"/>
      <c r="EH62" s="225"/>
      <c r="EI62" s="225"/>
      <c r="EJ62" s="225"/>
      <c r="EK62" s="225"/>
      <c r="EL62" s="225"/>
      <c r="EM62" s="225"/>
      <c r="EN62" s="225"/>
      <c r="EO62" s="225"/>
      <c r="EP62" s="225"/>
      <c r="EQ62" s="225"/>
      <c r="ER62" s="225"/>
      <c r="ES62" s="225"/>
      <c r="ET62" s="225"/>
      <c r="EU62" s="225"/>
      <c r="EV62" s="225"/>
      <c r="EW62" s="225"/>
      <c r="EX62" s="225"/>
      <c r="EY62" s="225"/>
      <c r="EZ62" s="225"/>
      <c r="FA62" s="225"/>
      <c r="FB62" s="225"/>
      <c r="FC62" s="225"/>
      <c r="FD62" s="225"/>
      <c r="FE62" s="225"/>
      <c r="FF62" s="225"/>
      <c r="FG62" s="225"/>
      <c r="FH62" s="225"/>
      <c r="FI62" s="225"/>
      <c r="FJ62" s="225"/>
      <c r="FK62" s="225"/>
      <c r="FL62" s="225"/>
      <c r="FM62" s="225"/>
      <c r="FN62" s="225"/>
      <c r="FO62" s="225"/>
      <c r="FP62" s="225"/>
      <c r="FQ62" s="225"/>
      <c r="FR62" s="225"/>
      <c r="FS62" s="225"/>
      <c r="FT62" s="225"/>
      <c r="FU62" s="225"/>
      <c r="FV62" s="225"/>
      <c r="FW62" s="225"/>
      <c r="FX62" s="225"/>
      <c r="FY62" s="225"/>
      <c r="FZ62" s="225"/>
      <c r="GA62" s="225"/>
      <c r="GB62" s="225"/>
      <c r="GC62" s="225"/>
      <c r="GD62" s="225"/>
      <c r="GE62" s="225"/>
      <c r="GF62" s="225"/>
      <c r="GG62" s="225"/>
      <c r="GH62" s="225"/>
      <c r="GI62" s="225"/>
      <c r="GJ62" s="225"/>
      <c r="GK62" s="225"/>
      <c r="GL62" s="225"/>
      <c r="GM62" s="225"/>
      <c r="GN62" s="225"/>
      <c r="GO62" s="225"/>
      <c r="GP62" s="225"/>
      <c r="GQ62" s="225"/>
      <c r="GR62" s="225"/>
      <c r="GS62" s="225"/>
      <c r="GT62" s="225"/>
      <c r="GU62" s="225"/>
      <c r="GV62" s="225"/>
      <c r="GW62" s="225"/>
      <c r="GX62" s="225"/>
      <c r="GY62" s="225"/>
      <c r="GZ62" s="225"/>
      <c r="HA62" s="225"/>
      <c r="HB62" s="225"/>
      <c r="HC62" s="225"/>
      <c r="HD62" s="225"/>
      <c r="HE62" s="225"/>
      <c r="HF62" s="225"/>
      <c r="HG62" s="225"/>
      <c r="HH62" s="225"/>
      <c r="HI62" s="225"/>
      <c r="HJ62" s="225"/>
      <c r="HK62" s="225"/>
      <c r="HL62" s="225"/>
      <c r="HM62" s="225"/>
      <c r="HN62" s="225"/>
      <c r="HO62" s="225"/>
      <c r="HP62" s="225"/>
      <c r="HQ62" s="225"/>
      <c r="HR62" s="225"/>
      <c r="HS62" s="225"/>
      <c r="HT62" s="225"/>
      <c r="HU62" s="225"/>
      <c r="HV62" s="225"/>
      <c r="HW62" s="225"/>
      <c r="HX62" s="225"/>
      <c r="HY62" s="225"/>
      <c r="HZ62" s="225"/>
      <c r="IA62" s="225"/>
      <c r="IB62" s="225"/>
      <c r="IC62" s="225"/>
      <c r="ID62" s="225"/>
      <c r="IE62" s="225"/>
      <c r="IF62" s="225"/>
      <c r="IG62" s="225"/>
      <c r="IH62" s="225"/>
      <c r="II62" s="225"/>
      <c r="IJ62" s="225"/>
      <c r="IK62" s="225"/>
      <c r="IL62" s="225"/>
      <c r="IM62" s="225"/>
      <c r="IN62" s="225"/>
      <c r="IO62" s="225"/>
      <c r="IP62" s="225"/>
      <c r="IQ62" s="225"/>
      <c r="IR62" s="225"/>
      <c r="IS62" s="225"/>
      <c r="IT62" s="225"/>
    </row>
    <row r="63" spans="1:254" s="226" customFormat="1" ht="17.25">
      <c r="A63" s="564">
        <v>55</v>
      </c>
      <c r="B63" s="211" t="s">
        <v>226</v>
      </c>
      <c r="C63" s="70">
        <v>1</v>
      </c>
      <c r="D63" s="70">
        <v>1</v>
      </c>
      <c r="E63" s="309">
        <f t="shared" si="0"/>
        <v>100</v>
      </c>
      <c r="F63" s="70">
        <v>1</v>
      </c>
      <c r="G63" s="70">
        <v>0</v>
      </c>
      <c r="H63" s="70">
        <v>0</v>
      </c>
      <c r="I63" s="570">
        <f t="shared" si="1"/>
        <v>1</v>
      </c>
      <c r="J63" s="70">
        <v>1</v>
      </c>
      <c r="K63" s="308">
        <f t="shared" si="5"/>
        <v>100</v>
      </c>
      <c r="L63" s="70">
        <v>0</v>
      </c>
      <c r="M63" s="309">
        <v>0</v>
      </c>
      <c r="N63" s="576">
        <v>0</v>
      </c>
      <c r="O63" s="311">
        <v>0</v>
      </c>
      <c r="P63" s="571">
        <f t="shared" si="3"/>
        <v>1</v>
      </c>
      <c r="Q63" s="70">
        <v>0</v>
      </c>
      <c r="R63" s="311">
        <v>0</v>
      </c>
      <c r="S63" s="577">
        <v>0</v>
      </c>
      <c r="T63" s="311">
        <v>0</v>
      </c>
      <c r="U63" s="577">
        <v>0</v>
      </c>
      <c r="V63" s="311">
        <v>0</v>
      </c>
      <c r="W63" s="19">
        <v>0</v>
      </c>
      <c r="X63" s="18">
        <v>0</v>
      </c>
      <c r="Y63" s="22">
        <v>0</v>
      </c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5"/>
      <c r="BW63" s="225"/>
      <c r="BX63" s="225"/>
      <c r="BY63" s="225"/>
      <c r="BZ63" s="225"/>
      <c r="CA63" s="225"/>
      <c r="CB63" s="225"/>
      <c r="CC63" s="225"/>
      <c r="CD63" s="225"/>
      <c r="CE63" s="225"/>
      <c r="CF63" s="225"/>
      <c r="CG63" s="225"/>
      <c r="CH63" s="225"/>
      <c r="CI63" s="225"/>
      <c r="CJ63" s="225"/>
      <c r="CK63" s="225"/>
      <c r="CL63" s="225"/>
      <c r="CM63" s="225"/>
      <c r="CN63" s="225"/>
      <c r="CO63" s="225"/>
      <c r="CP63" s="225"/>
      <c r="CQ63" s="225"/>
      <c r="CR63" s="225"/>
      <c r="CS63" s="225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225"/>
      <c r="DE63" s="225"/>
      <c r="DF63" s="225"/>
      <c r="DG63" s="225"/>
      <c r="DH63" s="225"/>
      <c r="DI63" s="225"/>
      <c r="DJ63" s="225"/>
      <c r="DK63" s="225"/>
      <c r="DL63" s="225"/>
      <c r="DM63" s="225"/>
      <c r="DN63" s="225"/>
      <c r="DO63" s="225"/>
      <c r="DP63" s="225"/>
      <c r="DQ63" s="225"/>
      <c r="DR63" s="225"/>
      <c r="DS63" s="225"/>
      <c r="DT63" s="225"/>
      <c r="DU63" s="225"/>
      <c r="DV63" s="225"/>
      <c r="DW63" s="225"/>
      <c r="DX63" s="225"/>
      <c r="DY63" s="225"/>
      <c r="DZ63" s="225"/>
      <c r="EA63" s="225"/>
      <c r="EB63" s="225"/>
      <c r="EC63" s="225"/>
      <c r="ED63" s="225"/>
      <c r="EE63" s="225"/>
      <c r="EF63" s="225"/>
      <c r="EG63" s="225"/>
      <c r="EH63" s="225"/>
      <c r="EI63" s="225"/>
      <c r="EJ63" s="225"/>
      <c r="EK63" s="225"/>
      <c r="EL63" s="225"/>
      <c r="EM63" s="225"/>
      <c r="EN63" s="225"/>
      <c r="EO63" s="225"/>
      <c r="EP63" s="225"/>
      <c r="EQ63" s="225"/>
      <c r="ER63" s="225"/>
      <c r="ES63" s="225"/>
      <c r="ET63" s="225"/>
      <c r="EU63" s="225"/>
      <c r="EV63" s="225"/>
      <c r="EW63" s="225"/>
      <c r="EX63" s="225"/>
      <c r="EY63" s="225"/>
      <c r="EZ63" s="225"/>
      <c r="FA63" s="225"/>
      <c r="FB63" s="225"/>
      <c r="FC63" s="225"/>
      <c r="FD63" s="225"/>
      <c r="FE63" s="225"/>
      <c r="FF63" s="225"/>
      <c r="FG63" s="225"/>
      <c r="FH63" s="225"/>
      <c r="FI63" s="225"/>
      <c r="FJ63" s="225"/>
      <c r="FK63" s="225"/>
      <c r="FL63" s="225"/>
      <c r="FM63" s="225"/>
      <c r="FN63" s="225"/>
      <c r="FO63" s="225"/>
      <c r="FP63" s="225"/>
      <c r="FQ63" s="225"/>
      <c r="FR63" s="225"/>
      <c r="FS63" s="225"/>
      <c r="FT63" s="225"/>
      <c r="FU63" s="225"/>
      <c r="FV63" s="225"/>
      <c r="FW63" s="225"/>
      <c r="FX63" s="225"/>
      <c r="FY63" s="225"/>
      <c r="FZ63" s="225"/>
      <c r="GA63" s="225"/>
      <c r="GB63" s="225"/>
      <c r="GC63" s="225"/>
      <c r="GD63" s="225"/>
      <c r="GE63" s="225"/>
      <c r="GF63" s="225"/>
      <c r="GG63" s="225"/>
      <c r="GH63" s="225"/>
      <c r="GI63" s="225"/>
      <c r="GJ63" s="225"/>
      <c r="GK63" s="225"/>
      <c r="GL63" s="225"/>
      <c r="GM63" s="225"/>
      <c r="GN63" s="225"/>
      <c r="GO63" s="225"/>
      <c r="GP63" s="225"/>
      <c r="GQ63" s="225"/>
      <c r="GR63" s="225"/>
      <c r="GS63" s="225"/>
      <c r="GT63" s="225"/>
      <c r="GU63" s="225"/>
      <c r="GV63" s="225"/>
      <c r="GW63" s="225"/>
      <c r="GX63" s="225"/>
      <c r="GY63" s="225"/>
      <c r="GZ63" s="225"/>
      <c r="HA63" s="225"/>
      <c r="HB63" s="225"/>
      <c r="HC63" s="225"/>
      <c r="HD63" s="225"/>
      <c r="HE63" s="225"/>
      <c r="HF63" s="225"/>
      <c r="HG63" s="225"/>
      <c r="HH63" s="225"/>
      <c r="HI63" s="225"/>
      <c r="HJ63" s="225"/>
      <c r="HK63" s="225"/>
      <c r="HL63" s="225"/>
      <c r="HM63" s="225"/>
      <c r="HN63" s="225"/>
      <c r="HO63" s="225"/>
      <c r="HP63" s="225"/>
      <c r="HQ63" s="225"/>
      <c r="HR63" s="225"/>
      <c r="HS63" s="225"/>
      <c r="HT63" s="225"/>
      <c r="HU63" s="225"/>
      <c r="HV63" s="225"/>
      <c r="HW63" s="225"/>
      <c r="HX63" s="225"/>
      <c r="HY63" s="225"/>
      <c r="HZ63" s="225"/>
      <c r="IA63" s="225"/>
      <c r="IB63" s="225"/>
      <c r="IC63" s="225"/>
      <c r="ID63" s="225"/>
      <c r="IE63" s="225"/>
      <c r="IF63" s="225"/>
      <c r="IG63" s="225"/>
      <c r="IH63" s="225"/>
      <c r="II63" s="225"/>
      <c r="IJ63" s="225"/>
      <c r="IK63" s="225"/>
      <c r="IL63" s="225"/>
      <c r="IM63" s="225"/>
      <c r="IN63" s="225"/>
      <c r="IO63" s="225"/>
      <c r="IP63" s="225"/>
      <c r="IQ63" s="225"/>
      <c r="IR63" s="225"/>
      <c r="IS63" s="225"/>
      <c r="IT63" s="225"/>
    </row>
    <row r="64" spans="1:254" s="226" customFormat="1" ht="17.25">
      <c r="A64" s="20">
        <v>56</v>
      </c>
      <c r="B64" s="211" t="s">
        <v>227</v>
      </c>
      <c r="C64" s="70">
        <v>1</v>
      </c>
      <c r="D64" s="70">
        <v>1</v>
      </c>
      <c r="E64" s="309">
        <f t="shared" si="0"/>
        <v>100</v>
      </c>
      <c r="F64" s="70">
        <v>8</v>
      </c>
      <c r="G64" s="70">
        <v>0</v>
      </c>
      <c r="H64" s="70">
        <v>0</v>
      </c>
      <c r="I64" s="570">
        <f t="shared" si="1"/>
        <v>8</v>
      </c>
      <c r="J64" s="70">
        <v>8</v>
      </c>
      <c r="K64" s="308">
        <f t="shared" si="5"/>
        <v>100</v>
      </c>
      <c r="L64" s="70">
        <v>0</v>
      </c>
      <c r="M64" s="309">
        <v>0</v>
      </c>
      <c r="N64" s="576">
        <v>0</v>
      </c>
      <c r="O64" s="311">
        <v>0</v>
      </c>
      <c r="P64" s="571">
        <f t="shared" si="3"/>
        <v>8</v>
      </c>
      <c r="Q64" s="70">
        <v>0</v>
      </c>
      <c r="R64" s="311">
        <v>0</v>
      </c>
      <c r="S64" s="577">
        <v>0</v>
      </c>
      <c r="T64" s="311">
        <v>0</v>
      </c>
      <c r="U64" s="577">
        <v>0</v>
      </c>
      <c r="V64" s="311">
        <v>0</v>
      </c>
      <c r="W64" s="19">
        <v>0</v>
      </c>
      <c r="X64" s="18">
        <v>0</v>
      </c>
      <c r="Y64" s="22">
        <v>0</v>
      </c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225"/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5"/>
      <c r="CZ64" s="225"/>
      <c r="DA64" s="225"/>
      <c r="DB64" s="225"/>
      <c r="DC64" s="225"/>
      <c r="DD64" s="225"/>
      <c r="DE64" s="225"/>
      <c r="DF64" s="225"/>
      <c r="DG64" s="225"/>
      <c r="DH64" s="225"/>
      <c r="DI64" s="225"/>
      <c r="DJ64" s="225"/>
      <c r="DK64" s="225"/>
      <c r="DL64" s="225"/>
      <c r="DM64" s="225"/>
      <c r="DN64" s="225"/>
      <c r="DO64" s="225"/>
      <c r="DP64" s="225"/>
      <c r="DQ64" s="225"/>
      <c r="DR64" s="225"/>
      <c r="DS64" s="225"/>
      <c r="DT64" s="225"/>
      <c r="DU64" s="225"/>
      <c r="DV64" s="225"/>
      <c r="DW64" s="225"/>
      <c r="DX64" s="225"/>
      <c r="DY64" s="225"/>
      <c r="DZ64" s="225"/>
      <c r="EA64" s="225"/>
      <c r="EB64" s="225"/>
      <c r="EC64" s="225"/>
      <c r="ED64" s="225"/>
      <c r="EE64" s="225"/>
      <c r="EF64" s="225"/>
      <c r="EG64" s="225"/>
      <c r="EH64" s="225"/>
      <c r="EI64" s="225"/>
      <c r="EJ64" s="225"/>
      <c r="EK64" s="225"/>
      <c r="EL64" s="225"/>
      <c r="EM64" s="225"/>
      <c r="EN64" s="225"/>
      <c r="EO64" s="225"/>
      <c r="EP64" s="225"/>
      <c r="EQ64" s="225"/>
      <c r="ER64" s="225"/>
      <c r="ES64" s="225"/>
      <c r="ET64" s="225"/>
      <c r="EU64" s="225"/>
      <c r="EV64" s="225"/>
      <c r="EW64" s="225"/>
      <c r="EX64" s="225"/>
      <c r="EY64" s="225"/>
      <c r="EZ64" s="225"/>
      <c r="FA64" s="225"/>
      <c r="FB64" s="225"/>
      <c r="FC64" s="225"/>
      <c r="FD64" s="225"/>
      <c r="FE64" s="225"/>
      <c r="FF64" s="225"/>
      <c r="FG64" s="225"/>
      <c r="FH64" s="225"/>
      <c r="FI64" s="225"/>
      <c r="FJ64" s="225"/>
      <c r="FK64" s="225"/>
      <c r="FL64" s="225"/>
      <c r="FM64" s="225"/>
      <c r="FN64" s="225"/>
      <c r="FO64" s="225"/>
      <c r="FP64" s="225"/>
      <c r="FQ64" s="225"/>
      <c r="FR64" s="225"/>
      <c r="FS64" s="225"/>
      <c r="FT64" s="225"/>
      <c r="FU64" s="225"/>
      <c r="FV64" s="225"/>
      <c r="FW64" s="225"/>
      <c r="FX64" s="225"/>
      <c r="FY64" s="225"/>
      <c r="FZ64" s="225"/>
      <c r="GA64" s="225"/>
      <c r="GB64" s="225"/>
      <c r="GC64" s="225"/>
      <c r="GD64" s="225"/>
      <c r="GE64" s="225"/>
      <c r="GF64" s="225"/>
      <c r="GG64" s="225"/>
      <c r="GH64" s="225"/>
      <c r="GI64" s="225"/>
      <c r="GJ64" s="225"/>
      <c r="GK64" s="225"/>
      <c r="GL64" s="225"/>
      <c r="GM64" s="225"/>
      <c r="GN64" s="225"/>
      <c r="GO64" s="225"/>
      <c r="GP64" s="225"/>
      <c r="GQ64" s="225"/>
      <c r="GR64" s="225"/>
      <c r="GS64" s="225"/>
      <c r="GT64" s="225"/>
      <c r="GU64" s="225"/>
      <c r="GV64" s="225"/>
      <c r="GW64" s="225"/>
      <c r="GX64" s="225"/>
      <c r="GY64" s="225"/>
      <c r="GZ64" s="225"/>
      <c r="HA64" s="225"/>
      <c r="HB64" s="225"/>
      <c r="HC64" s="225"/>
      <c r="HD64" s="225"/>
      <c r="HE64" s="225"/>
      <c r="HF64" s="225"/>
      <c r="HG64" s="225"/>
      <c r="HH64" s="225"/>
      <c r="HI64" s="225"/>
      <c r="HJ64" s="225"/>
      <c r="HK64" s="225"/>
      <c r="HL64" s="225"/>
      <c r="HM64" s="225"/>
      <c r="HN64" s="225"/>
      <c r="HO64" s="225"/>
      <c r="HP64" s="225"/>
      <c r="HQ64" s="225"/>
      <c r="HR64" s="225"/>
      <c r="HS64" s="225"/>
      <c r="HT64" s="225"/>
      <c r="HU64" s="225"/>
      <c r="HV64" s="225"/>
      <c r="HW64" s="225"/>
      <c r="HX64" s="225"/>
      <c r="HY64" s="225"/>
      <c r="HZ64" s="225"/>
      <c r="IA64" s="225"/>
      <c r="IB64" s="225"/>
      <c r="IC64" s="225"/>
      <c r="ID64" s="225"/>
      <c r="IE64" s="225"/>
      <c r="IF64" s="225"/>
      <c r="IG64" s="225"/>
      <c r="IH64" s="225"/>
      <c r="II64" s="225"/>
      <c r="IJ64" s="225"/>
      <c r="IK64" s="225"/>
      <c r="IL64" s="225"/>
      <c r="IM64" s="225"/>
      <c r="IN64" s="225"/>
      <c r="IO64" s="225"/>
      <c r="IP64" s="225"/>
      <c r="IQ64" s="225"/>
      <c r="IR64" s="225"/>
      <c r="IS64" s="225"/>
      <c r="IT64" s="225"/>
    </row>
    <row r="65" spans="1:254" s="226" customFormat="1" ht="17.25">
      <c r="A65" s="564">
        <v>57</v>
      </c>
      <c r="B65" s="211" t="s">
        <v>228</v>
      </c>
      <c r="C65" s="70">
        <v>1</v>
      </c>
      <c r="D65" s="70">
        <v>1</v>
      </c>
      <c r="E65" s="309">
        <v>100</v>
      </c>
      <c r="F65" s="70">
        <v>5</v>
      </c>
      <c r="G65" s="70">
        <v>0</v>
      </c>
      <c r="H65" s="70">
        <v>0</v>
      </c>
      <c r="I65" s="570">
        <f t="shared" si="1"/>
        <v>5</v>
      </c>
      <c r="J65" s="70">
        <v>5</v>
      </c>
      <c r="K65" s="308">
        <f t="shared" si="5"/>
        <v>100</v>
      </c>
      <c r="L65" s="70">
        <v>0</v>
      </c>
      <c r="M65" s="309">
        <v>0</v>
      </c>
      <c r="N65" s="576">
        <v>0</v>
      </c>
      <c r="O65" s="311">
        <v>0</v>
      </c>
      <c r="P65" s="571">
        <f t="shared" si="3"/>
        <v>5</v>
      </c>
      <c r="Q65" s="70">
        <v>0</v>
      </c>
      <c r="R65" s="311">
        <v>0</v>
      </c>
      <c r="S65" s="577">
        <v>0</v>
      </c>
      <c r="T65" s="311">
        <v>0</v>
      </c>
      <c r="U65" s="577">
        <v>0</v>
      </c>
      <c r="V65" s="311">
        <v>0</v>
      </c>
      <c r="W65" s="19">
        <v>0</v>
      </c>
      <c r="X65" s="18">
        <v>0</v>
      </c>
      <c r="Y65" s="22">
        <v>0</v>
      </c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 s="225"/>
      <c r="DB65" s="225"/>
      <c r="DC65" s="225"/>
      <c r="DD65" s="225"/>
      <c r="DE65" s="225"/>
      <c r="DF65" s="225"/>
      <c r="DG65" s="225"/>
      <c r="DH65" s="225"/>
      <c r="DI65" s="225"/>
      <c r="DJ65" s="225"/>
      <c r="DK65" s="225"/>
      <c r="DL65" s="225"/>
      <c r="DM65" s="225"/>
      <c r="DN65" s="225"/>
      <c r="DO65" s="225"/>
      <c r="DP65" s="225"/>
      <c r="DQ65" s="225"/>
      <c r="DR65" s="225"/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5"/>
      <c r="EG65" s="225"/>
      <c r="EH65" s="225"/>
      <c r="EI65" s="225"/>
      <c r="EJ65" s="225"/>
      <c r="EK65" s="225"/>
      <c r="EL65" s="225"/>
      <c r="EM65" s="225"/>
      <c r="EN65" s="225"/>
      <c r="EO65" s="22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 s="225"/>
      <c r="FF65" s="225"/>
      <c r="FG65" s="225"/>
      <c r="FH65" s="225"/>
      <c r="FI65" s="225"/>
      <c r="FJ65" s="225"/>
      <c r="FK65" s="225"/>
      <c r="FL65" s="225"/>
      <c r="FM65" s="225"/>
      <c r="FN65" s="225"/>
      <c r="FO65" s="225"/>
      <c r="FP65" s="225"/>
      <c r="FQ65" s="225"/>
      <c r="FR65" s="225"/>
      <c r="FS65" s="225"/>
      <c r="FT65" s="225"/>
      <c r="FU65" s="225"/>
      <c r="FV65" s="225"/>
      <c r="FW65" s="225"/>
      <c r="FX65" s="225"/>
      <c r="FY65" s="225"/>
      <c r="FZ65" s="225"/>
      <c r="GA65" s="225"/>
      <c r="GB65" s="225"/>
      <c r="GC65" s="225"/>
      <c r="GD65" s="225"/>
      <c r="GE65" s="225"/>
      <c r="GF65" s="225"/>
      <c r="GG65" s="225"/>
      <c r="GH65" s="225"/>
      <c r="GI65" s="225"/>
      <c r="GJ65" s="225"/>
      <c r="GK65" s="225"/>
      <c r="GL65" s="225"/>
      <c r="GM65" s="225"/>
      <c r="GN65" s="225"/>
      <c r="GO65" s="225"/>
      <c r="GP65" s="225"/>
      <c r="GQ65" s="225"/>
      <c r="GR65" s="225"/>
      <c r="GS65" s="225"/>
      <c r="GT65" s="225"/>
      <c r="GU65" s="225"/>
      <c r="GV65" s="225"/>
      <c r="GW65" s="225"/>
      <c r="GX65" s="225"/>
      <c r="GY65" s="225"/>
      <c r="GZ65" s="225"/>
      <c r="HA65" s="225"/>
      <c r="HB65" s="225"/>
      <c r="HC65" s="225"/>
      <c r="HD65" s="225"/>
      <c r="HE65" s="225"/>
      <c r="HF65" s="225"/>
      <c r="HG65" s="225"/>
      <c r="HH65" s="225"/>
      <c r="HI65" s="225"/>
      <c r="HJ65" s="225"/>
      <c r="HK65" s="225"/>
      <c r="HL65" s="225"/>
      <c r="HM65" s="225"/>
      <c r="HN65" s="225"/>
      <c r="HO65" s="225"/>
      <c r="HP65" s="225"/>
      <c r="HQ65" s="225"/>
      <c r="HR65" s="225"/>
      <c r="HS65" s="225"/>
      <c r="HT65" s="225"/>
      <c r="HU65" s="225"/>
      <c r="HV65" s="225"/>
      <c r="HW65" s="225"/>
      <c r="HX65" s="225"/>
      <c r="HY65" s="225"/>
      <c r="HZ65" s="225"/>
      <c r="IA65" s="225"/>
      <c r="IB65" s="225"/>
      <c r="IC65" s="225"/>
      <c r="ID65" s="225"/>
      <c r="IE65" s="225"/>
      <c r="IF65" s="225"/>
      <c r="IG65" s="225"/>
      <c r="IH65" s="225"/>
      <c r="II65" s="225"/>
      <c r="IJ65" s="225"/>
      <c r="IK65" s="225"/>
      <c r="IL65" s="225"/>
      <c r="IM65" s="225"/>
      <c r="IN65" s="225"/>
      <c r="IO65" s="225"/>
      <c r="IP65" s="225"/>
      <c r="IQ65" s="225"/>
      <c r="IR65" s="225"/>
      <c r="IS65" s="225"/>
      <c r="IT65" s="225"/>
    </row>
    <row r="66" spans="1:254" s="226" customFormat="1" ht="17.25">
      <c r="A66" s="20">
        <v>58</v>
      </c>
      <c r="B66" s="211" t="s">
        <v>229</v>
      </c>
      <c r="C66" s="70">
        <v>1</v>
      </c>
      <c r="D66" s="70">
        <v>1</v>
      </c>
      <c r="E66" s="309">
        <f t="shared" si="0"/>
        <v>100</v>
      </c>
      <c r="F66" s="70">
        <v>3</v>
      </c>
      <c r="G66" s="70">
        <v>0</v>
      </c>
      <c r="H66" s="70">
        <v>0</v>
      </c>
      <c r="I66" s="570">
        <f t="shared" si="1"/>
        <v>3</v>
      </c>
      <c r="J66" s="70">
        <v>3</v>
      </c>
      <c r="K66" s="308">
        <f t="shared" si="5"/>
        <v>100</v>
      </c>
      <c r="L66" s="70">
        <v>0</v>
      </c>
      <c r="M66" s="309">
        <v>0</v>
      </c>
      <c r="N66" s="576">
        <v>0</v>
      </c>
      <c r="O66" s="311">
        <v>0</v>
      </c>
      <c r="P66" s="571">
        <f t="shared" si="3"/>
        <v>3</v>
      </c>
      <c r="Q66" s="70">
        <v>0</v>
      </c>
      <c r="R66" s="311">
        <v>0</v>
      </c>
      <c r="S66" s="577">
        <v>0</v>
      </c>
      <c r="T66" s="311">
        <v>0</v>
      </c>
      <c r="U66" s="577">
        <v>0</v>
      </c>
      <c r="V66" s="311">
        <v>0</v>
      </c>
      <c r="W66" s="19">
        <v>0</v>
      </c>
      <c r="X66" s="18">
        <v>0</v>
      </c>
      <c r="Y66" s="22">
        <v>0</v>
      </c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  <c r="BX66" s="225"/>
      <c r="BY66" s="225"/>
      <c r="BZ66" s="225"/>
      <c r="CA66" s="225"/>
      <c r="CB66" s="225"/>
      <c r="CC66" s="225"/>
      <c r="CD66" s="225"/>
      <c r="CE66" s="225"/>
      <c r="CF66" s="225"/>
      <c r="CG66" s="225"/>
      <c r="CH66" s="225"/>
      <c r="CI66" s="225"/>
      <c r="CJ66" s="225"/>
      <c r="CK66" s="225"/>
      <c r="CL66" s="225"/>
      <c r="CM66" s="225"/>
      <c r="CN66" s="225"/>
      <c r="CO66" s="225"/>
      <c r="CP66" s="225"/>
      <c r="CQ66" s="225"/>
      <c r="CR66" s="225"/>
      <c r="CS66" s="225"/>
      <c r="CT66" s="225"/>
      <c r="CU66" s="225"/>
      <c r="CV66" s="225"/>
      <c r="CW66" s="225"/>
      <c r="CX66" s="225"/>
      <c r="CY66" s="225"/>
      <c r="CZ66" s="225"/>
      <c r="DA66" s="225"/>
      <c r="DB66" s="225"/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5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5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5"/>
      <c r="FF66" s="225"/>
      <c r="FG66" s="225"/>
      <c r="FH66" s="225"/>
      <c r="FI66" s="225"/>
      <c r="FJ66" s="225"/>
      <c r="FK66" s="225"/>
      <c r="FL66" s="225"/>
      <c r="FM66" s="225"/>
      <c r="FN66" s="225"/>
      <c r="FO66" s="225"/>
      <c r="FP66" s="225"/>
      <c r="FQ66" s="225"/>
      <c r="FR66" s="225"/>
      <c r="FS66" s="225"/>
      <c r="FT66" s="225"/>
      <c r="FU66" s="225"/>
      <c r="FV66" s="225"/>
      <c r="FW66" s="225"/>
      <c r="FX66" s="225"/>
      <c r="FY66" s="225"/>
      <c r="FZ66" s="225"/>
      <c r="GA66" s="225"/>
      <c r="GB66" s="225"/>
      <c r="GC66" s="225"/>
      <c r="GD66" s="225"/>
      <c r="GE66" s="225"/>
      <c r="GF66" s="225"/>
      <c r="GG66" s="225"/>
      <c r="GH66" s="225"/>
      <c r="GI66" s="225"/>
      <c r="GJ66" s="225"/>
      <c r="GK66" s="225"/>
      <c r="GL66" s="225"/>
      <c r="GM66" s="225"/>
      <c r="GN66" s="225"/>
      <c r="GO66" s="225"/>
      <c r="GP66" s="225"/>
      <c r="GQ66" s="225"/>
      <c r="GR66" s="225"/>
      <c r="GS66" s="225"/>
      <c r="GT66" s="225"/>
      <c r="GU66" s="225"/>
      <c r="GV66" s="225"/>
      <c r="GW66" s="225"/>
      <c r="GX66" s="225"/>
      <c r="GY66" s="225"/>
      <c r="GZ66" s="225"/>
      <c r="HA66" s="225"/>
      <c r="HB66" s="225"/>
      <c r="HC66" s="225"/>
      <c r="HD66" s="225"/>
      <c r="HE66" s="225"/>
      <c r="HF66" s="225"/>
      <c r="HG66" s="225"/>
      <c r="HH66" s="225"/>
      <c r="HI66" s="225"/>
      <c r="HJ66" s="225"/>
      <c r="HK66" s="225"/>
      <c r="HL66" s="225"/>
      <c r="HM66" s="225"/>
      <c r="HN66" s="225"/>
      <c r="HO66" s="225"/>
      <c r="HP66" s="225"/>
      <c r="HQ66" s="225"/>
      <c r="HR66" s="225"/>
      <c r="HS66" s="225"/>
      <c r="HT66" s="225"/>
      <c r="HU66" s="225"/>
      <c r="HV66" s="225"/>
      <c r="HW66" s="225"/>
      <c r="HX66" s="225"/>
      <c r="HY66" s="225"/>
      <c r="HZ66" s="225"/>
      <c r="IA66" s="225"/>
      <c r="IB66" s="225"/>
      <c r="IC66" s="225"/>
      <c r="ID66" s="225"/>
      <c r="IE66" s="225"/>
      <c r="IF66" s="225"/>
      <c r="IG66" s="225"/>
      <c r="IH66" s="225"/>
      <c r="II66" s="225"/>
      <c r="IJ66" s="225"/>
      <c r="IK66" s="225"/>
      <c r="IL66" s="225"/>
      <c r="IM66" s="225"/>
      <c r="IN66" s="225"/>
      <c r="IO66" s="225"/>
      <c r="IP66" s="225"/>
      <c r="IQ66" s="225"/>
      <c r="IR66" s="225"/>
      <c r="IS66" s="225"/>
      <c r="IT66" s="225"/>
    </row>
    <row r="67" spans="1:254" s="226" customFormat="1" ht="17.25">
      <c r="A67" s="564">
        <v>59</v>
      </c>
      <c r="B67" s="211" t="s">
        <v>230</v>
      </c>
      <c r="C67" s="70">
        <v>1</v>
      </c>
      <c r="D67" s="70">
        <v>1</v>
      </c>
      <c r="E67" s="309">
        <f t="shared" si="0"/>
        <v>100</v>
      </c>
      <c r="F67" s="70">
        <v>6</v>
      </c>
      <c r="G67" s="70">
        <v>0</v>
      </c>
      <c r="H67" s="70">
        <v>0</v>
      </c>
      <c r="I67" s="570">
        <f t="shared" si="1"/>
        <v>6</v>
      </c>
      <c r="J67" s="70">
        <v>6</v>
      </c>
      <c r="K67" s="308">
        <f t="shared" si="5"/>
        <v>100</v>
      </c>
      <c r="L67" s="70">
        <v>0</v>
      </c>
      <c r="M67" s="309">
        <v>0</v>
      </c>
      <c r="N67" s="576">
        <v>0</v>
      </c>
      <c r="O67" s="311">
        <v>0</v>
      </c>
      <c r="P67" s="571">
        <f t="shared" si="3"/>
        <v>6</v>
      </c>
      <c r="Q67" s="70">
        <v>0</v>
      </c>
      <c r="R67" s="311">
        <f>Q67/J67*100</f>
        <v>0</v>
      </c>
      <c r="S67" s="577">
        <v>0</v>
      </c>
      <c r="T67" s="311">
        <v>0</v>
      </c>
      <c r="U67" s="577">
        <v>0</v>
      </c>
      <c r="V67" s="311">
        <v>0</v>
      </c>
      <c r="W67" s="19">
        <v>0</v>
      </c>
      <c r="X67" s="18">
        <v>0</v>
      </c>
      <c r="Y67" s="22">
        <v>0</v>
      </c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225"/>
      <c r="CB67" s="225"/>
      <c r="CC67" s="225"/>
      <c r="CD67" s="225"/>
      <c r="CE67" s="225"/>
      <c r="CF67" s="225"/>
      <c r="CG67" s="225"/>
      <c r="CH67" s="225"/>
      <c r="CI67" s="225"/>
      <c r="CJ67" s="225"/>
      <c r="CK67" s="225"/>
      <c r="CL67" s="225"/>
      <c r="CM67" s="225"/>
      <c r="CN67" s="225"/>
      <c r="CO67" s="225"/>
      <c r="CP67" s="225"/>
      <c r="CQ67" s="225"/>
      <c r="CR67" s="225"/>
      <c r="CS67" s="225"/>
      <c r="CT67" s="225"/>
      <c r="CU67" s="225"/>
      <c r="CV67" s="225"/>
      <c r="CW67" s="225"/>
      <c r="CX67" s="225"/>
      <c r="CY67" s="225"/>
      <c r="CZ67" s="225"/>
      <c r="DA67" s="225"/>
      <c r="DB67" s="225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  <c r="FH67" s="225"/>
      <c r="FI67" s="225"/>
      <c r="FJ67" s="225"/>
      <c r="FK67" s="225"/>
      <c r="FL67" s="225"/>
      <c r="FM67" s="225"/>
      <c r="FN67" s="225"/>
      <c r="FO67" s="225"/>
      <c r="FP67" s="225"/>
      <c r="FQ67" s="225"/>
      <c r="FR67" s="225"/>
      <c r="FS67" s="225"/>
      <c r="FT67" s="225"/>
      <c r="FU67" s="225"/>
      <c r="FV67" s="225"/>
      <c r="FW67" s="225"/>
      <c r="FX67" s="225"/>
      <c r="FY67" s="225"/>
      <c r="FZ67" s="225"/>
      <c r="GA67" s="225"/>
      <c r="GB67" s="225"/>
      <c r="GC67" s="225"/>
      <c r="GD67" s="225"/>
      <c r="GE67" s="225"/>
      <c r="GF67" s="225"/>
      <c r="GG67" s="225"/>
      <c r="GH67" s="225"/>
      <c r="GI67" s="225"/>
      <c r="GJ67" s="225"/>
      <c r="GK67" s="225"/>
      <c r="GL67" s="225"/>
      <c r="GM67" s="225"/>
      <c r="GN67" s="225"/>
      <c r="GO67" s="225"/>
      <c r="GP67" s="225"/>
      <c r="GQ67" s="225"/>
      <c r="GR67" s="225"/>
      <c r="GS67" s="225"/>
      <c r="GT67" s="225"/>
      <c r="GU67" s="225"/>
      <c r="GV67" s="225"/>
      <c r="GW67" s="225"/>
      <c r="GX67" s="225"/>
      <c r="GY67" s="225"/>
      <c r="GZ67" s="225"/>
      <c r="HA67" s="225"/>
      <c r="HB67" s="225"/>
      <c r="HC67" s="225"/>
      <c r="HD67" s="225"/>
      <c r="HE67" s="225"/>
      <c r="HF67" s="225"/>
      <c r="HG67" s="225"/>
      <c r="HH67" s="225"/>
      <c r="HI67" s="225"/>
      <c r="HJ67" s="225"/>
      <c r="HK67" s="225"/>
      <c r="HL67" s="225"/>
      <c r="HM67" s="225"/>
      <c r="HN67" s="225"/>
      <c r="HO67" s="225"/>
      <c r="HP67" s="225"/>
      <c r="HQ67" s="225"/>
      <c r="HR67" s="225"/>
      <c r="HS67" s="225"/>
      <c r="HT67" s="225"/>
      <c r="HU67" s="225"/>
      <c r="HV67" s="225"/>
      <c r="HW67" s="225"/>
      <c r="HX67" s="225"/>
      <c r="HY67" s="225"/>
      <c r="HZ67" s="225"/>
      <c r="IA67" s="225"/>
      <c r="IB67" s="225"/>
      <c r="IC67" s="225"/>
      <c r="ID67" s="225"/>
      <c r="IE67" s="225"/>
      <c r="IF67" s="225"/>
      <c r="IG67" s="225"/>
      <c r="IH67" s="225"/>
      <c r="II67" s="225"/>
      <c r="IJ67" s="225"/>
      <c r="IK67" s="225"/>
      <c r="IL67" s="225"/>
      <c r="IM67" s="225"/>
      <c r="IN67" s="225"/>
      <c r="IO67" s="225"/>
      <c r="IP67" s="225"/>
      <c r="IQ67" s="225"/>
      <c r="IR67" s="225"/>
      <c r="IS67" s="225"/>
      <c r="IT67" s="225"/>
    </row>
    <row r="68" spans="1:254" s="226" customFormat="1" ht="17.25">
      <c r="A68" s="20">
        <v>60</v>
      </c>
      <c r="B68" s="211" t="s">
        <v>231</v>
      </c>
      <c r="C68" s="70">
        <v>1</v>
      </c>
      <c r="D68" s="70">
        <v>1</v>
      </c>
      <c r="E68" s="309">
        <f t="shared" si="0"/>
        <v>100</v>
      </c>
      <c r="F68" s="70">
        <v>4</v>
      </c>
      <c r="G68" s="70">
        <v>0</v>
      </c>
      <c r="H68" s="70">
        <v>0</v>
      </c>
      <c r="I68" s="570">
        <f t="shared" si="1"/>
        <v>4</v>
      </c>
      <c r="J68" s="70">
        <v>4</v>
      </c>
      <c r="K68" s="308">
        <f t="shared" si="5"/>
        <v>100</v>
      </c>
      <c r="L68" s="70">
        <v>0</v>
      </c>
      <c r="M68" s="309">
        <v>0</v>
      </c>
      <c r="N68" s="576">
        <v>0</v>
      </c>
      <c r="O68" s="311">
        <v>0</v>
      </c>
      <c r="P68" s="571">
        <f t="shared" si="3"/>
        <v>4</v>
      </c>
      <c r="Q68" s="70">
        <v>0</v>
      </c>
      <c r="R68" s="311">
        <v>0</v>
      </c>
      <c r="S68" s="577">
        <v>0</v>
      </c>
      <c r="T68" s="311">
        <v>0</v>
      </c>
      <c r="U68" s="577">
        <v>0</v>
      </c>
      <c r="V68" s="311">
        <v>0</v>
      </c>
      <c r="W68" s="19">
        <v>0</v>
      </c>
      <c r="X68" s="18">
        <v>0</v>
      </c>
      <c r="Y68" s="22">
        <v>0</v>
      </c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  <c r="GC68" s="225"/>
      <c r="GD68" s="225"/>
      <c r="GE68" s="225"/>
      <c r="GF68" s="225"/>
      <c r="GG68" s="225"/>
      <c r="GH68" s="225"/>
      <c r="GI68" s="225"/>
      <c r="GJ68" s="225"/>
      <c r="GK68" s="225"/>
      <c r="GL68" s="225"/>
      <c r="GM68" s="225"/>
      <c r="GN68" s="225"/>
      <c r="GO68" s="225"/>
      <c r="GP68" s="225"/>
      <c r="GQ68" s="225"/>
      <c r="GR68" s="225"/>
      <c r="GS68" s="225"/>
      <c r="GT68" s="225"/>
      <c r="GU68" s="225"/>
      <c r="GV68" s="225"/>
      <c r="GW68" s="225"/>
      <c r="GX68" s="225"/>
      <c r="GY68" s="225"/>
      <c r="GZ68" s="225"/>
      <c r="HA68" s="225"/>
      <c r="HB68" s="225"/>
      <c r="HC68" s="225"/>
      <c r="HD68" s="225"/>
      <c r="HE68" s="225"/>
      <c r="HF68" s="225"/>
      <c r="HG68" s="225"/>
      <c r="HH68" s="225"/>
      <c r="HI68" s="225"/>
      <c r="HJ68" s="225"/>
      <c r="HK68" s="225"/>
      <c r="HL68" s="225"/>
      <c r="HM68" s="225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  <c r="IM68" s="225"/>
      <c r="IN68" s="225"/>
      <c r="IO68" s="225"/>
      <c r="IP68" s="225"/>
      <c r="IQ68" s="225"/>
      <c r="IR68" s="225"/>
      <c r="IS68" s="225"/>
      <c r="IT68" s="225"/>
    </row>
    <row r="69" spans="1:254" s="226" customFormat="1" ht="17.25">
      <c r="A69" s="564">
        <v>61</v>
      </c>
      <c r="B69" s="211" t="s">
        <v>232</v>
      </c>
      <c r="C69" s="70">
        <v>1</v>
      </c>
      <c r="D69" s="70">
        <v>1</v>
      </c>
      <c r="E69" s="309">
        <f t="shared" si="0"/>
        <v>100</v>
      </c>
      <c r="F69" s="70">
        <v>5</v>
      </c>
      <c r="G69" s="70">
        <v>1</v>
      </c>
      <c r="H69" s="70">
        <v>0</v>
      </c>
      <c r="I69" s="570">
        <f t="shared" si="1"/>
        <v>6</v>
      </c>
      <c r="J69" s="70">
        <v>5</v>
      </c>
      <c r="K69" s="308">
        <f t="shared" si="5"/>
        <v>100</v>
      </c>
      <c r="L69" s="70">
        <v>1</v>
      </c>
      <c r="M69" s="309">
        <f>L69/G69*100</f>
        <v>100</v>
      </c>
      <c r="N69" s="576">
        <v>0</v>
      </c>
      <c r="O69" s="311">
        <v>0</v>
      </c>
      <c r="P69" s="571">
        <f t="shared" si="3"/>
        <v>6</v>
      </c>
      <c r="Q69" s="70">
        <v>0</v>
      </c>
      <c r="R69" s="311">
        <v>0</v>
      </c>
      <c r="S69" s="577">
        <v>0</v>
      </c>
      <c r="T69" s="311">
        <v>0</v>
      </c>
      <c r="U69" s="577">
        <v>0</v>
      </c>
      <c r="V69" s="311">
        <v>0</v>
      </c>
      <c r="W69" s="19">
        <v>0</v>
      </c>
      <c r="X69" s="18">
        <v>0</v>
      </c>
      <c r="Y69" s="22">
        <v>0</v>
      </c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5"/>
      <c r="CY69" s="225"/>
      <c r="CZ69" s="225"/>
      <c r="DA69" s="225"/>
      <c r="DB69" s="225"/>
      <c r="DC69" s="225"/>
      <c r="DD69" s="225"/>
      <c r="DE69" s="225"/>
      <c r="DF69" s="225"/>
      <c r="DG69" s="225"/>
      <c r="DH69" s="225"/>
      <c r="DI69" s="225"/>
      <c r="DJ69" s="225"/>
      <c r="DK69" s="225"/>
      <c r="DL69" s="225"/>
      <c r="DM69" s="225"/>
      <c r="DN69" s="225"/>
      <c r="DO69" s="225"/>
      <c r="DP69" s="225"/>
      <c r="DQ69" s="225"/>
      <c r="DR69" s="225"/>
      <c r="DS69" s="225"/>
      <c r="DT69" s="225"/>
      <c r="DU69" s="225"/>
      <c r="DV69" s="225"/>
      <c r="DW69" s="225"/>
      <c r="DX69" s="225"/>
      <c r="DY69" s="225"/>
      <c r="DZ69" s="225"/>
      <c r="EA69" s="225"/>
      <c r="EB69" s="225"/>
      <c r="EC69" s="225"/>
      <c r="ED69" s="225"/>
      <c r="EE69" s="225"/>
      <c r="EF69" s="225"/>
      <c r="EG69" s="225"/>
      <c r="EH69" s="225"/>
      <c r="EI69" s="225"/>
      <c r="EJ69" s="225"/>
      <c r="EK69" s="225"/>
      <c r="EL69" s="225"/>
      <c r="EM69" s="225"/>
      <c r="EN69" s="225"/>
      <c r="EO69" s="225"/>
      <c r="EP69" s="225"/>
      <c r="EQ69" s="225"/>
      <c r="ER69" s="225"/>
      <c r="ES69" s="225"/>
      <c r="ET69" s="225"/>
      <c r="EU69" s="225"/>
      <c r="EV69" s="225"/>
      <c r="EW69" s="225"/>
      <c r="EX69" s="225"/>
      <c r="EY69" s="225"/>
      <c r="EZ69" s="225"/>
      <c r="FA69" s="225"/>
      <c r="FB69" s="225"/>
      <c r="FC69" s="225"/>
      <c r="FD69" s="225"/>
      <c r="FE69" s="225"/>
      <c r="FF69" s="225"/>
      <c r="FG69" s="225"/>
      <c r="FH69" s="225"/>
      <c r="FI69" s="225"/>
      <c r="FJ69" s="225"/>
      <c r="FK69" s="225"/>
      <c r="FL69" s="225"/>
      <c r="FM69" s="225"/>
      <c r="FN69" s="225"/>
      <c r="FO69" s="225"/>
      <c r="FP69" s="225"/>
      <c r="FQ69" s="225"/>
      <c r="FR69" s="225"/>
      <c r="FS69" s="225"/>
      <c r="FT69" s="225"/>
      <c r="FU69" s="225"/>
      <c r="FV69" s="225"/>
      <c r="FW69" s="225"/>
      <c r="FX69" s="225"/>
      <c r="FY69" s="225"/>
      <c r="FZ69" s="225"/>
      <c r="GA69" s="225"/>
      <c r="GB69" s="225"/>
      <c r="GC69" s="225"/>
      <c r="GD69" s="225"/>
      <c r="GE69" s="225"/>
      <c r="GF69" s="225"/>
      <c r="GG69" s="225"/>
      <c r="GH69" s="225"/>
      <c r="GI69" s="225"/>
      <c r="GJ69" s="225"/>
      <c r="GK69" s="225"/>
      <c r="GL69" s="225"/>
      <c r="GM69" s="225"/>
      <c r="GN69" s="225"/>
      <c r="GO69" s="225"/>
      <c r="GP69" s="225"/>
      <c r="GQ69" s="225"/>
      <c r="GR69" s="225"/>
      <c r="GS69" s="225"/>
      <c r="GT69" s="225"/>
      <c r="GU69" s="225"/>
      <c r="GV69" s="225"/>
      <c r="GW69" s="225"/>
      <c r="GX69" s="225"/>
      <c r="GY69" s="225"/>
      <c r="GZ69" s="225"/>
      <c r="HA69" s="225"/>
      <c r="HB69" s="225"/>
      <c r="HC69" s="225"/>
      <c r="HD69" s="225"/>
      <c r="HE69" s="225"/>
      <c r="HF69" s="225"/>
      <c r="HG69" s="225"/>
      <c r="HH69" s="225"/>
      <c r="HI69" s="225"/>
      <c r="HJ69" s="225"/>
      <c r="HK69" s="225"/>
      <c r="HL69" s="225"/>
      <c r="HM69" s="225"/>
      <c r="HN69" s="225"/>
      <c r="HO69" s="225"/>
      <c r="HP69" s="225"/>
      <c r="HQ69" s="225"/>
      <c r="HR69" s="225"/>
      <c r="HS69" s="225"/>
      <c r="HT69" s="225"/>
      <c r="HU69" s="225"/>
      <c r="HV69" s="225"/>
      <c r="HW69" s="225"/>
      <c r="HX69" s="225"/>
      <c r="HY69" s="225"/>
      <c r="HZ69" s="225"/>
      <c r="IA69" s="225"/>
      <c r="IB69" s="225"/>
      <c r="IC69" s="225"/>
      <c r="ID69" s="225"/>
      <c r="IE69" s="225"/>
      <c r="IF69" s="225"/>
      <c r="IG69" s="225"/>
      <c r="IH69" s="225"/>
      <c r="II69" s="225"/>
      <c r="IJ69" s="225"/>
      <c r="IK69" s="225"/>
      <c r="IL69" s="225"/>
      <c r="IM69" s="225"/>
      <c r="IN69" s="225"/>
      <c r="IO69" s="225"/>
      <c r="IP69" s="225"/>
      <c r="IQ69" s="225"/>
      <c r="IR69" s="225"/>
      <c r="IS69" s="225"/>
      <c r="IT69" s="225"/>
    </row>
    <row r="70" spans="1:254" s="226" customFormat="1" ht="17.25">
      <c r="A70" s="20">
        <v>62</v>
      </c>
      <c r="B70" s="211" t="s">
        <v>233</v>
      </c>
      <c r="C70" s="70">
        <v>1</v>
      </c>
      <c r="D70" s="70">
        <v>1</v>
      </c>
      <c r="E70" s="309">
        <f t="shared" si="0"/>
        <v>100</v>
      </c>
      <c r="F70" s="70">
        <v>5</v>
      </c>
      <c r="G70" s="70">
        <v>0</v>
      </c>
      <c r="H70" s="70">
        <v>0</v>
      </c>
      <c r="I70" s="570">
        <f t="shared" si="1"/>
        <v>5</v>
      </c>
      <c r="J70" s="70">
        <v>5</v>
      </c>
      <c r="K70" s="308">
        <f t="shared" si="5"/>
        <v>100</v>
      </c>
      <c r="L70" s="70">
        <v>0</v>
      </c>
      <c r="M70" s="309">
        <v>0</v>
      </c>
      <c r="N70" s="576">
        <v>0</v>
      </c>
      <c r="O70" s="311">
        <v>0</v>
      </c>
      <c r="P70" s="571">
        <f t="shared" si="3"/>
        <v>5</v>
      </c>
      <c r="Q70" s="70">
        <v>0</v>
      </c>
      <c r="R70" s="311">
        <v>0</v>
      </c>
      <c r="S70" s="577">
        <v>0</v>
      </c>
      <c r="T70" s="311">
        <v>0</v>
      </c>
      <c r="U70" s="577">
        <v>0</v>
      </c>
      <c r="V70" s="311">
        <v>0</v>
      </c>
      <c r="W70" s="19">
        <v>0</v>
      </c>
      <c r="X70" s="18">
        <v>0</v>
      </c>
      <c r="Y70" s="22">
        <v>0</v>
      </c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225"/>
      <c r="CE70" s="225"/>
      <c r="CF70" s="225"/>
      <c r="CG70" s="225"/>
      <c r="CH70" s="225"/>
      <c r="CI70" s="225"/>
      <c r="CJ70" s="225"/>
      <c r="CK70" s="225"/>
      <c r="CL70" s="225"/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5"/>
      <c r="DE70" s="225"/>
      <c r="DF70" s="225"/>
      <c r="DG70" s="225"/>
      <c r="DH70" s="225"/>
      <c r="DI70" s="225"/>
      <c r="DJ70" s="225"/>
      <c r="DK70" s="225"/>
      <c r="DL70" s="225"/>
      <c r="DM70" s="225"/>
      <c r="DN70" s="225"/>
      <c r="DO70" s="225"/>
      <c r="DP70" s="225"/>
      <c r="DQ70" s="225"/>
      <c r="DR70" s="225"/>
      <c r="DS70" s="225"/>
      <c r="DT70" s="225"/>
      <c r="DU70" s="225"/>
      <c r="DV70" s="225"/>
      <c r="DW70" s="225"/>
      <c r="DX70" s="225"/>
      <c r="DY70" s="225"/>
      <c r="DZ70" s="225"/>
      <c r="EA70" s="225"/>
      <c r="EB70" s="225"/>
      <c r="EC70" s="225"/>
      <c r="ED70" s="225"/>
      <c r="EE70" s="225"/>
      <c r="EF70" s="225"/>
      <c r="EG70" s="225"/>
      <c r="EH70" s="225"/>
      <c r="EI70" s="225"/>
      <c r="EJ70" s="225"/>
      <c r="EK70" s="225"/>
      <c r="EL70" s="225"/>
      <c r="EM70" s="225"/>
      <c r="EN70" s="225"/>
      <c r="EO70" s="225"/>
      <c r="EP70" s="225"/>
      <c r="EQ70" s="225"/>
      <c r="ER70" s="225"/>
      <c r="ES70" s="225"/>
      <c r="ET70" s="225"/>
      <c r="EU70" s="225"/>
      <c r="EV70" s="225"/>
      <c r="EW70" s="225"/>
      <c r="EX70" s="225"/>
      <c r="EY70" s="225"/>
      <c r="EZ70" s="225"/>
      <c r="FA70" s="225"/>
      <c r="FB70" s="225"/>
      <c r="FC70" s="225"/>
      <c r="FD70" s="225"/>
      <c r="FE70" s="225"/>
      <c r="FF70" s="225"/>
      <c r="FG70" s="225"/>
      <c r="FH70" s="225"/>
      <c r="FI70" s="225"/>
      <c r="FJ70" s="225"/>
      <c r="FK70" s="225"/>
      <c r="FL70" s="225"/>
      <c r="FM70" s="225"/>
      <c r="FN70" s="225"/>
      <c r="FO70" s="225"/>
      <c r="FP70" s="225"/>
      <c r="FQ70" s="225"/>
      <c r="FR70" s="225"/>
      <c r="FS70" s="225"/>
      <c r="FT70" s="225"/>
      <c r="FU70" s="225"/>
      <c r="FV70" s="225"/>
      <c r="FW70" s="225"/>
      <c r="FX70" s="225"/>
      <c r="FY70" s="225"/>
      <c r="FZ70" s="225"/>
      <c r="GA70" s="225"/>
      <c r="GB70" s="225"/>
      <c r="GC70" s="225"/>
      <c r="GD70" s="225"/>
      <c r="GE70" s="225"/>
      <c r="GF70" s="225"/>
      <c r="GG70" s="225"/>
      <c r="GH70" s="225"/>
      <c r="GI70" s="225"/>
      <c r="GJ70" s="225"/>
      <c r="GK70" s="225"/>
      <c r="GL70" s="225"/>
      <c r="GM70" s="225"/>
      <c r="GN70" s="225"/>
      <c r="GO70" s="225"/>
      <c r="GP70" s="225"/>
      <c r="GQ70" s="225"/>
      <c r="GR70" s="225"/>
      <c r="GS70" s="225"/>
      <c r="GT70" s="225"/>
      <c r="GU70" s="225"/>
      <c r="GV70" s="225"/>
      <c r="GW70" s="225"/>
      <c r="GX70" s="225"/>
      <c r="GY70" s="225"/>
      <c r="GZ70" s="225"/>
      <c r="HA70" s="225"/>
      <c r="HB70" s="225"/>
      <c r="HC70" s="225"/>
      <c r="HD70" s="225"/>
      <c r="HE70" s="225"/>
      <c r="HF70" s="225"/>
      <c r="HG70" s="225"/>
      <c r="HH70" s="225"/>
      <c r="HI70" s="225"/>
      <c r="HJ70" s="225"/>
      <c r="HK70" s="225"/>
      <c r="HL70" s="225"/>
      <c r="HM70" s="225"/>
      <c r="HN70" s="225"/>
      <c r="HO70" s="225"/>
      <c r="HP70" s="225"/>
      <c r="HQ70" s="225"/>
      <c r="HR70" s="225"/>
      <c r="HS70" s="225"/>
      <c r="HT70" s="225"/>
      <c r="HU70" s="225"/>
      <c r="HV70" s="225"/>
      <c r="HW70" s="225"/>
      <c r="HX70" s="225"/>
      <c r="HY70" s="225"/>
      <c r="HZ70" s="225"/>
      <c r="IA70" s="225"/>
      <c r="IB70" s="225"/>
      <c r="IC70" s="225"/>
      <c r="ID70" s="225"/>
      <c r="IE70" s="225"/>
      <c r="IF70" s="225"/>
      <c r="IG70" s="225"/>
      <c r="IH70" s="225"/>
      <c r="II70" s="225"/>
      <c r="IJ70" s="225"/>
      <c r="IK70" s="225"/>
      <c r="IL70" s="225"/>
      <c r="IM70" s="225"/>
      <c r="IN70" s="225"/>
      <c r="IO70" s="225"/>
      <c r="IP70" s="225"/>
      <c r="IQ70" s="225"/>
      <c r="IR70" s="225"/>
      <c r="IS70" s="225"/>
      <c r="IT70" s="225"/>
    </row>
    <row r="71" spans="1:254" s="226" customFormat="1" ht="17.25">
      <c r="A71" s="564">
        <v>63</v>
      </c>
      <c r="B71" s="211" t="s">
        <v>234</v>
      </c>
      <c r="C71" s="70">
        <v>1</v>
      </c>
      <c r="D71" s="70">
        <v>1</v>
      </c>
      <c r="E71" s="309">
        <f t="shared" si="0"/>
        <v>100</v>
      </c>
      <c r="F71" s="70">
        <v>4</v>
      </c>
      <c r="G71" s="70">
        <v>0</v>
      </c>
      <c r="H71" s="70">
        <v>0</v>
      </c>
      <c r="I71" s="570">
        <f t="shared" si="1"/>
        <v>4</v>
      </c>
      <c r="J71" s="70">
        <v>4</v>
      </c>
      <c r="K71" s="308">
        <f t="shared" si="5"/>
        <v>100</v>
      </c>
      <c r="L71" s="70">
        <v>0</v>
      </c>
      <c r="M71" s="309">
        <v>0</v>
      </c>
      <c r="N71" s="576">
        <v>0</v>
      </c>
      <c r="O71" s="311">
        <v>0</v>
      </c>
      <c r="P71" s="571">
        <f t="shared" si="3"/>
        <v>4</v>
      </c>
      <c r="Q71" s="70">
        <v>0</v>
      </c>
      <c r="R71" s="311">
        <f>Q71/J71*100</f>
        <v>0</v>
      </c>
      <c r="S71" s="577">
        <v>0</v>
      </c>
      <c r="T71" s="311">
        <v>0</v>
      </c>
      <c r="U71" s="577">
        <v>0</v>
      </c>
      <c r="V71" s="311">
        <v>0</v>
      </c>
      <c r="W71" s="19">
        <v>0</v>
      </c>
      <c r="X71" s="18">
        <v>0</v>
      </c>
      <c r="Y71" s="22">
        <v>0</v>
      </c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5"/>
      <c r="CA71" s="225"/>
      <c r="CB71" s="225"/>
      <c r="CC71" s="225"/>
      <c r="CD71" s="225"/>
      <c r="CE71" s="225"/>
      <c r="CF71" s="225"/>
      <c r="CG71" s="225"/>
      <c r="CH71" s="225"/>
      <c r="CI71" s="225"/>
      <c r="CJ71" s="225"/>
      <c r="CK71" s="225"/>
      <c r="CL71" s="225"/>
      <c r="CM71" s="225"/>
      <c r="CN71" s="225"/>
      <c r="CO71" s="225"/>
      <c r="CP71" s="225"/>
      <c r="CQ71" s="225"/>
      <c r="CR71" s="225"/>
      <c r="CS71" s="225"/>
      <c r="CT71" s="225"/>
      <c r="CU71" s="225"/>
      <c r="CV71" s="225"/>
      <c r="CW71" s="225"/>
      <c r="CX71" s="225"/>
      <c r="CY71" s="225"/>
      <c r="CZ71" s="225"/>
      <c r="DA71" s="225"/>
      <c r="DB71" s="225"/>
      <c r="DC71" s="225"/>
      <c r="DD71" s="225"/>
      <c r="DE71" s="225"/>
      <c r="DF71" s="225"/>
      <c r="DG71" s="225"/>
      <c r="DH71" s="225"/>
      <c r="DI71" s="225"/>
      <c r="DJ71" s="225"/>
      <c r="DK71" s="225"/>
      <c r="DL71" s="225"/>
      <c r="DM71" s="225"/>
      <c r="DN71" s="225"/>
      <c r="DO71" s="225"/>
      <c r="DP71" s="225"/>
      <c r="DQ71" s="225"/>
      <c r="DR71" s="225"/>
      <c r="DS71" s="225"/>
      <c r="DT71" s="225"/>
      <c r="DU71" s="225"/>
      <c r="DV71" s="225"/>
      <c r="DW71" s="225"/>
      <c r="DX71" s="225"/>
      <c r="DY71" s="225"/>
      <c r="DZ71" s="225"/>
      <c r="EA71" s="225"/>
      <c r="EB71" s="225"/>
      <c r="EC71" s="225"/>
      <c r="ED71" s="225"/>
      <c r="EE71" s="225"/>
      <c r="EF71" s="225"/>
      <c r="EG71" s="225"/>
      <c r="EH71" s="225"/>
      <c r="EI71" s="225"/>
      <c r="EJ71" s="225"/>
      <c r="EK71" s="225"/>
      <c r="EL71" s="225"/>
      <c r="EM71" s="225"/>
      <c r="EN71" s="225"/>
      <c r="EO71" s="225"/>
      <c r="EP71" s="225"/>
      <c r="EQ71" s="225"/>
      <c r="ER71" s="225"/>
      <c r="ES71" s="225"/>
      <c r="ET71" s="225"/>
      <c r="EU71" s="225"/>
      <c r="EV71" s="225"/>
      <c r="EW71" s="225"/>
      <c r="EX71" s="225"/>
      <c r="EY71" s="225"/>
      <c r="EZ71" s="225"/>
      <c r="FA71" s="225"/>
      <c r="FB71" s="225"/>
      <c r="FC71" s="225"/>
      <c r="FD71" s="225"/>
      <c r="FE71" s="225"/>
      <c r="FF71" s="225"/>
      <c r="FG71" s="225"/>
      <c r="FH71" s="225"/>
      <c r="FI71" s="225"/>
      <c r="FJ71" s="225"/>
      <c r="FK71" s="225"/>
      <c r="FL71" s="225"/>
      <c r="FM71" s="225"/>
      <c r="FN71" s="225"/>
      <c r="FO71" s="225"/>
      <c r="FP71" s="225"/>
      <c r="FQ71" s="225"/>
      <c r="FR71" s="225"/>
      <c r="FS71" s="225"/>
      <c r="FT71" s="225"/>
      <c r="FU71" s="225"/>
      <c r="FV71" s="225"/>
      <c r="FW71" s="225"/>
      <c r="FX71" s="225"/>
      <c r="FY71" s="225"/>
      <c r="FZ71" s="225"/>
      <c r="GA71" s="225"/>
      <c r="GB71" s="225"/>
      <c r="GC71" s="225"/>
      <c r="GD71" s="225"/>
      <c r="GE71" s="225"/>
      <c r="GF71" s="225"/>
      <c r="GG71" s="225"/>
      <c r="GH71" s="225"/>
      <c r="GI71" s="225"/>
      <c r="GJ71" s="225"/>
      <c r="GK71" s="225"/>
      <c r="GL71" s="225"/>
      <c r="GM71" s="225"/>
      <c r="GN71" s="225"/>
      <c r="GO71" s="225"/>
      <c r="GP71" s="225"/>
      <c r="GQ71" s="225"/>
      <c r="GR71" s="225"/>
      <c r="GS71" s="225"/>
      <c r="GT71" s="225"/>
      <c r="GU71" s="225"/>
      <c r="GV71" s="225"/>
      <c r="GW71" s="225"/>
      <c r="GX71" s="225"/>
      <c r="GY71" s="225"/>
      <c r="GZ71" s="225"/>
      <c r="HA71" s="225"/>
      <c r="HB71" s="225"/>
      <c r="HC71" s="225"/>
      <c r="HD71" s="225"/>
      <c r="HE71" s="225"/>
      <c r="HF71" s="225"/>
      <c r="HG71" s="225"/>
      <c r="HH71" s="225"/>
      <c r="HI71" s="225"/>
      <c r="HJ71" s="225"/>
      <c r="HK71" s="225"/>
      <c r="HL71" s="225"/>
      <c r="HM71" s="225"/>
      <c r="HN71" s="225"/>
      <c r="HO71" s="225"/>
      <c r="HP71" s="225"/>
      <c r="HQ71" s="225"/>
      <c r="HR71" s="225"/>
      <c r="HS71" s="225"/>
      <c r="HT71" s="225"/>
      <c r="HU71" s="225"/>
      <c r="HV71" s="225"/>
      <c r="HW71" s="225"/>
      <c r="HX71" s="225"/>
      <c r="HY71" s="225"/>
      <c r="HZ71" s="225"/>
      <c r="IA71" s="225"/>
      <c r="IB71" s="225"/>
      <c r="IC71" s="225"/>
      <c r="ID71" s="225"/>
      <c r="IE71" s="225"/>
      <c r="IF71" s="225"/>
      <c r="IG71" s="225"/>
      <c r="IH71" s="225"/>
      <c r="II71" s="225"/>
      <c r="IJ71" s="225"/>
      <c r="IK71" s="225"/>
      <c r="IL71" s="225"/>
      <c r="IM71" s="225"/>
      <c r="IN71" s="225"/>
      <c r="IO71" s="225"/>
      <c r="IP71" s="225"/>
      <c r="IQ71" s="225"/>
      <c r="IR71" s="225"/>
      <c r="IS71" s="225"/>
      <c r="IT71" s="225"/>
    </row>
    <row r="72" spans="1:254" s="226" customFormat="1" ht="17.25">
      <c r="A72" s="20">
        <v>64</v>
      </c>
      <c r="B72" s="211" t="s">
        <v>235</v>
      </c>
      <c r="C72" s="70">
        <v>1</v>
      </c>
      <c r="D72" s="70">
        <v>1</v>
      </c>
      <c r="E72" s="309">
        <f t="shared" si="0"/>
        <v>100</v>
      </c>
      <c r="F72" s="70">
        <v>2</v>
      </c>
      <c r="G72" s="70">
        <v>0</v>
      </c>
      <c r="H72" s="70">
        <v>2</v>
      </c>
      <c r="I72" s="570">
        <f t="shared" si="1"/>
        <v>4</v>
      </c>
      <c r="J72" s="70">
        <v>2</v>
      </c>
      <c r="K72" s="771">
        <f>J72/F72*100</f>
        <v>100</v>
      </c>
      <c r="L72" s="70">
        <v>0</v>
      </c>
      <c r="M72" s="309">
        <v>0</v>
      </c>
      <c r="N72" s="576">
        <v>0</v>
      </c>
      <c r="O72" s="311">
        <f>N72/H72*100</f>
        <v>0</v>
      </c>
      <c r="P72" s="571">
        <f t="shared" si="3"/>
        <v>2</v>
      </c>
      <c r="Q72" s="70">
        <v>0</v>
      </c>
      <c r="R72" s="311">
        <v>0</v>
      </c>
      <c r="S72" s="577">
        <v>0</v>
      </c>
      <c r="T72" s="311">
        <v>0</v>
      </c>
      <c r="U72" s="577">
        <v>0</v>
      </c>
      <c r="V72" s="311">
        <v>0</v>
      </c>
      <c r="W72" s="19">
        <v>0</v>
      </c>
      <c r="X72" s="18">
        <v>0</v>
      </c>
      <c r="Y72" s="22">
        <v>0</v>
      </c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5"/>
      <c r="BW72" s="225"/>
      <c r="BX72" s="225"/>
      <c r="BY72" s="225"/>
      <c r="BZ72" s="225"/>
      <c r="CA72" s="225"/>
      <c r="CB72" s="225"/>
      <c r="CC72" s="225"/>
      <c r="CD72" s="225"/>
      <c r="CE72" s="225"/>
      <c r="CF72" s="225"/>
      <c r="CG72" s="225"/>
      <c r="CH72" s="225"/>
      <c r="CI72" s="225"/>
      <c r="CJ72" s="225"/>
      <c r="CK72" s="225"/>
      <c r="CL72" s="225"/>
      <c r="CM72" s="225"/>
      <c r="CN72" s="225"/>
      <c r="CO72" s="225"/>
      <c r="CP72" s="225"/>
      <c r="CQ72" s="225"/>
      <c r="CR72" s="225"/>
      <c r="CS72" s="225"/>
      <c r="CT72" s="225"/>
      <c r="CU72" s="225"/>
      <c r="CV72" s="225"/>
      <c r="CW72" s="225"/>
      <c r="CX72" s="225"/>
      <c r="CY72" s="225"/>
      <c r="CZ72" s="225"/>
      <c r="DA72" s="225"/>
      <c r="DB72" s="225"/>
      <c r="DC72" s="225"/>
      <c r="DD72" s="225"/>
      <c r="DE72" s="225"/>
      <c r="DF72" s="225"/>
      <c r="DG72" s="225"/>
      <c r="DH72" s="225"/>
      <c r="DI72" s="225"/>
      <c r="DJ72" s="225"/>
      <c r="DK72" s="225"/>
      <c r="DL72" s="225"/>
      <c r="DM72" s="225"/>
      <c r="DN72" s="225"/>
      <c r="DO72" s="225"/>
      <c r="DP72" s="225"/>
      <c r="DQ72" s="225"/>
      <c r="DR72" s="225"/>
      <c r="DS72" s="225"/>
      <c r="DT72" s="225"/>
      <c r="DU72" s="225"/>
      <c r="DV72" s="225"/>
      <c r="DW72" s="225"/>
      <c r="DX72" s="225"/>
      <c r="DY72" s="225"/>
      <c r="DZ72" s="225"/>
      <c r="EA72" s="225"/>
      <c r="EB72" s="225"/>
      <c r="EC72" s="225"/>
      <c r="ED72" s="225"/>
      <c r="EE72" s="225"/>
      <c r="EF72" s="225"/>
      <c r="EG72" s="225"/>
      <c r="EH72" s="225"/>
      <c r="EI72" s="225"/>
      <c r="EJ72" s="225"/>
      <c r="EK72" s="225"/>
      <c r="EL72" s="225"/>
      <c r="EM72" s="225"/>
      <c r="EN72" s="225"/>
      <c r="EO72" s="225"/>
      <c r="EP72" s="225"/>
      <c r="EQ72" s="225"/>
      <c r="ER72" s="225"/>
      <c r="ES72" s="225"/>
      <c r="ET72" s="225"/>
      <c r="EU72" s="225"/>
      <c r="EV72" s="225"/>
      <c r="EW72" s="225"/>
      <c r="EX72" s="225"/>
      <c r="EY72" s="225"/>
      <c r="EZ72" s="225"/>
      <c r="FA72" s="225"/>
      <c r="FB72" s="225"/>
      <c r="FC72" s="225"/>
      <c r="FD72" s="225"/>
      <c r="FE72" s="225"/>
      <c r="FF72" s="225"/>
      <c r="FG72" s="225"/>
      <c r="FH72" s="225"/>
      <c r="FI72" s="225"/>
      <c r="FJ72" s="225"/>
      <c r="FK72" s="225"/>
      <c r="FL72" s="225"/>
      <c r="FM72" s="225"/>
      <c r="FN72" s="225"/>
      <c r="FO72" s="225"/>
      <c r="FP72" s="225"/>
      <c r="FQ72" s="225"/>
      <c r="FR72" s="225"/>
      <c r="FS72" s="225"/>
      <c r="FT72" s="225"/>
      <c r="FU72" s="225"/>
      <c r="FV72" s="225"/>
      <c r="FW72" s="225"/>
      <c r="FX72" s="225"/>
      <c r="FY72" s="225"/>
      <c r="FZ72" s="225"/>
      <c r="GA72" s="225"/>
      <c r="GB72" s="225"/>
      <c r="GC72" s="225"/>
      <c r="GD72" s="225"/>
      <c r="GE72" s="225"/>
      <c r="GF72" s="225"/>
      <c r="GG72" s="225"/>
      <c r="GH72" s="225"/>
      <c r="GI72" s="225"/>
      <c r="GJ72" s="225"/>
      <c r="GK72" s="225"/>
      <c r="GL72" s="225"/>
      <c r="GM72" s="225"/>
      <c r="GN72" s="225"/>
      <c r="GO72" s="225"/>
      <c r="GP72" s="225"/>
      <c r="GQ72" s="225"/>
      <c r="GR72" s="225"/>
      <c r="GS72" s="225"/>
      <c r="GT72" s="225"/>
      <c r="GU72" s="225"/>
      <c r="GV72" s="225"/>
      <c r="GW72" s="225"/>
      <c r="GX72" s="225"/>
      <c r="GY72" s="225"/>
      <c r="GZ72" s="225"/>
      <c r="HA72" s="225"/>
      <c r="HB72" s="225"/>
      <c r="HC72" s="225"/>
      <c r="HD72" s="225"/>
      <c r="HE72" s="225"/>
      <c r="HF72" s="225"/>
      <c r="HG72" s="225"/>
      <c r="HH72" s="225"/>
      <c r="HI72" s="225"/>
      <c r="HJ72" s="225"/>
      <c r="HK72" s="225"/>
      <c r="HL72" s="225"/>
      <c r="HM72" s="225"/>
      <c r="HN72" s="225"/>
      <c r="HO72" s="225"/>
      <c r="HP72" s="225"/>
      <c r="HQ72" s="225"/>
      <c r="HR72" s="225"/>
      <c r="HS72" s="225"/>
      <c r="HT72" s="225"/>
      <c r="HU72" s="225"/>
      <c r="HV72" s="225"/>
      <c r="HW72" s="225"/>
      <c r="HX72" s="225"/>
      <c r="HY72" s="225"/>
      <c r="HZ72" s="225"/>
      <c r="IA72" s="225"/>
      <c r="IB72" s="225"/>
      <c r="IC72" s="225"/>
      <c r="ID72" s="225"/>
      <c r="IE72" s="225"/>
      <c r="IF72" s="225"/>
      <c r="IG72" s="225"/>
      <c r="IH72" s="225"/>
      <c r="II72" s="225"/>
      <c r="IJ72" s="225"/>
      <c r="IK72" s="225"/>
      <c r="IL72" s="225"/>
      <c r="IM72" s="225"/>
      <c r="IN72" s="225"/>
      <c r="IO72" s="225"/>
      <c r="IP72" s="225"/>
      <c r="IQ72" s="225"/>
      <c r="IR72" s="225"/>
      <c r="IS72" s="225"/>
      <c r="IT72" s="225"/>
    </row>
    <row r="73" spans="1:254" s="226" customFormat="1" ht="17.25">
      <c r="A73" s="564">
        <v>65</v>
      </c>
      <c r="B73" s="211" t="s">
        <v>236</v>
      </c>
      <c r="C73" s="70">
        <v>1</v>
      </c>
      <c r="D73" s="70">
        <v>1</v>
      </c>
      <c r="E73" s="309">
        <f t="shared" si="0"/>
        <v>100</v>
      </c>
      <c r="F73" s="70">
        <v>7</v>
      </c>
      <c r="G73" s="70">
        <v>0</v>
      </c>
      <c r="H73" s="70">
        <v>0</v>
      </c>
      <c r="I73" s="570">
        <f t="shared" si="1"/>
        <v>7</v>
      </c>
      <c r="J73" s="70">
        <v>7</v>
      </c>
      <c r="K73" s="771">
        <f t="shared" si="5"/>
        <v>100</v>
      </c>
      <c r="L73" s="70">
        <v>0</v>
      </c>
      <c r="M73" s="309">
        <v>0</v>
      </c>
      <c r="N73" s="576">
        <v>0</v>
      </c>
      <c r="O73" s="311">
        <v>0</v>
      </c>
      <c r="P73" s="571">
        <f t="shared" si="3"/>
        <v>7</v>
      </c>
      <c r="Q73" s="70">
        <v>0</v>
      </c>
      <c r="R73" s="311">
        <f>Q73/J73*100</f>
        <v>0</v>
      </c>
      <c r="S73" s="577">
        <v>0</v>
      </c>
      <c r="T73" s="311">
        <v>0</v>
      </c>
      <c r="U73" s="577">
        <v>0</v>
      </c>
      <c r="V73" s="311">
        <v>0</v>
      </c>
      <c r="W73" s="19">
        <v>0</v>
      </c>
      <c r="X73" s="18">
        <v>0</v>
      </c>
      <c r="Y73" s="22">
        <v>0</v>
      </c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225"/>
      <c r="BK73" s="225"/>
      <c r="BL73" s="225"/>
      <c r="BM73" s="225"/>
      <c r="BN73" s="225"/>
      <c r="BO73" s="225"/>
      <c r="BP73" s="225"/>
      <c r="BQ73" s="225"/>
      <c r="BR73" s="225"/>
      <c r="BS73" s="225"/>
      <c r="BT73" s="225"/>
      <c r="BU73" s="225"/>
      <c r="BV73" s="225"/>
      <c r="BW73" s="225"/>
      <c r="BX73" s="225"/>
      <c r="BY73" s="225"/>
      <c r="BZ73" s="225"/>
      <c r="CA73" s="225"/>
      <c r="CB73" s="225"/>
      <c r="CC73" s="225"/>
      <c r="CD73" s="225"/>
      <c r="CE73" s="225"/>
      <c r="CF73" s="225"/>
      <c r="CG73" s="225"/>
      <c r="CH73" s="225"/>
      <c r="CI73" s="225"/>
      <c r="CJ73" s="225"/>
      <c r="CK73" s="225"/>
      <c r="CL73" s="225"/>
      <c r="CM73" s="225"/>
      <c r="CN73" s="225"/>
      <c r="CO73" s="225"/>
      <c r="CP73" s="225"/>
      <c r="CQ73" s="225"/>
      <c r="CR73" s="225"/>
      <c r="CS73" s="225"/>
      <c r="CT73" s="225"/>
      <c r="CU73" s="225"/>
      <c r="CV73" s="225"/>
      <c r="CW73" s="225"/>
      <c r="CX73" s="225"/>
      <c r="CY73" s="225"/>
      <c r="CZ73" s="225"/>
      <c r="DA73" s="225"/>
      <c r="DB73" s="225"/>
      <c r="DC73" s="225"/>
      <c r="DD73" s="225"/>
      <c r="DE73" s="225"/>
      <c r="DF73" s="225"/>
      <c r="DG73" s="225"/>
      <c r="DH73" s="225"/>
      <c r="DI73" s="225"/>
      <c r="DJ73" s="225"/>
      <c r="DK73" s="225"/>
      <c r="DL73" s="225"/>
      <c r="DM73" s="225"/>
      <c r="DN73" s="225"/>
      <c r="DO73" s="225"/>
      <c r="DP73" s="225"/>
      <c r="DQ73" s="225"/>
      <c r="DR73" s="225"/>
      <c r="DS73" s="225"/>
      <c r="DT73" s="225"/>
      <c r="DU73" s="225"/>
      <c r="DV73" s="225"/>
      <c r="DW73" s="225"/>
      <c r="DX73" s="225"/>
      <c r="DY73" s="225"/>
      <c r="DZ73" s="225"/>
      <c r="EA73" s="225"/>
      <c r="EB73" s="225"/>
      <c r="EC73" s="225"/>
      <c r="ED73" s="225"/>
      <c r="EE73" s="225"/>
      <c r="EF73" s="225"/>
      <c r="EG73" s="225"/>
      <c r="EH73" s="225"/>
      <c r="EI73" s="225"/>
      <c r="EJ73" s="225"/>
      <c r="EK73" s="225"/>
      <c r="EL73" s="225"/>
      <c r="EM73" s="225"/>
      <c r="EN73" s="225"/>
      <c r="EO73" s="225"/>
      <c r="EP73" s="225"/>
      <c r="EQ73" s="225"/>
      <c r="ER73" s="225"/>
      <c r="ES73" s="225"/>
      <c r="ET73" s="225"/>
      <c r="EU73" s="225"/>
      <c r="EV73" s="225"/>
      <c r="EW73" s="225"/>
      <c r="EX73" s="225"/>
      <c r="EY73" s="225"/>
      <c r="EZ73" s="225"/>
      <c r="FA73" s="225"/>
      <c r="FB73" s="225"/>
      <c r="FC73" s="225"/>
      <c r="FD73" s="225"/>
      <c r="FE73" s="225"/>
      <c r="FF73" s="225"/>
      <c r="FG73" s="225"/>
      <c r="FH73" s="225"/>
      <c r="FI73" s="225"/>
      <c r="FJ73" s="225"/>
      <c r="FK73" s="225"/>
      <c r="FL73" s="225"/>
      <c r="FM73" s="225"/>
      <c r="FN73" s="225"/>
      <c r="FO73" s="225"/>
      <c r="FP73" s="225"/>
      <c r="FQ73" s="225"/>
      <c r="FR73" s="225"/>
      <c r="FS73" s="225"/>
      <c r="FT73" s="225"/>
      <c r="FU73" s="225"/>
      <c r="FV73" s="225"/>
      <c r="FW73" s="225"/>
      <c r="FX73" s="225"/>
      <c r="FY73" s="225"/>
      <c r="FZ73" s="225"/>
      <c r="GA73" s="225"/>
      <c r="GB73" s="225"/>
      <c r="GC73" s="225"/>
      <c r="GD73" s="225"/>
      <c r="GE73" s="225"/>
      <c r="GF73" s="225"/>
      <c r="GG73" s="225"/>
      <c r="GH73" s="225"/>
      <c r="GI73" s="225"/>
      <c r="GJ73" s="225"/>
      <c r="GK73" s="225"/>
      <c r="GL73" s="225"/>
      <c r="GM73" s="225"/>
      <c r="GN73" s="225"/>
      <c r="GO73" s="225"/>
      <c r="GP73" s="225"/>
      <c r="GQ73" s="225"/>
      <c r="GR73" s="225"/>
      <c r="GS73" s="225"/>
      <c r="GT73" s="225"/>
      <c r="GU73" s="225"/>
      <c r="GV73" s="225"/>
      <c r="GW73" s="225"/>
      <c r="GX73" s="225"/>
      <c r="GY73" s="225"/>
      <c r="GZ73" s="225"/>
      <c r="HA73" s="225"/>
      <c r="HB73" s="225"/>
      <c r="HC73" s="225"/>
      <c r="HD73" s="225"/>
      <c r="HE73" s="225"/>
      <c r="HF73" s="225"/>
      <c r="HG73" s="225"/>
      <c r="HH73" s="225"/>
      <c r="HI73" s="225"/>
      <c r="HJ73" s="225"/>
      <c r="HK73" s="225"/>
      <c r="HL73" s="225"/>
      <c r="HM73" s="225"/>
      <c r="HN73" s="225"/>
      <c r="HO73" s="225"/>
      <c r="HP73" s="225"/>
      <c r="HQ73" s="225"/>
      <c r="HR73" s="225"/>
      <c r="HS73" s="225"/>
      <c r="HT73" s="225"/>
      <c r="HU73" s="225"/>
      <c r="HV73" s="225"/>
      <c r="HW73" s="225"/>
      <c r="HX73" s="225"/>
      <c r="HY73" s="225"/>
      <c r="HZ73" s="225"/>
      <c r="IA73" s="225"/>
      <c r="IB73" s="225"/>
      <c r="IC73" s="225"/>
      <c r="ID73" s="225"/>
      <c r="IE73" s="225"/>
      <c r="IF73" s="225"/>
      <c r="IG73" s="225"/>
      <c r="IH73" s="225"/>
      <c r="II73" s="225"/>
      <c r="IJ73" s="225"/>
      <c r="IK73" s="225"/>
      <c r="IL73" s="225"/>
      <c r="IM73" s="225"/>
      <c r="IN73" s="225"/>
      <c r="IO73" s="225"/>
      <c r="IP73" s="225"/>
      <c r="IQ73" s="225"/>
      <c r="IR73" s="225"/>
      <c r="IS73" s="225"/>
      <c r="IT73" s="225"/>
    </row>
    <row r="74" spans="1:254" s="226" customFormat="1" ht="17.25">
      <c r="A74" s="20">
        <v>66</v>
      </c>
      <c r="B74" s="211" t="s">
        <v>237</v>
      </c>
      <c r="C74" s="70">
        <v>1</v>
      </c>
      <c r="D74" s="70">
        <v>1</v>
      </c>
      <c r="E74" s="309">
        <f t="shared" si="0"/>
        <v>100</v>
      </c>
      <c r="F74" s="70">
        <v>12</v>
      </c>
      <c r="G74" s="70">
        <v>3</v>
      </c>
      <c r="H74" s="70">
        <v>1</v>
      </c>
      <c r="I74" s="570">
        <f aca="true" t="shared" si="6" ref="I74:I105">H74+G74+F74</f>
        <v>16</v>
      </c>
      <c r="J74" s="70">
        <v>12</v>
      </c>
      <c r="K74" s="771">
        <f aca="true" t="shared" si="7" ref="K74:K99">J74/F74*100</f>
        <v>100</v>
      </c>
      <c r="L74" s="70">
        <v>3</v>
      </c>
      <c r="M74" s="309">
        <f>L74/G74*100</f>
        <v>100</v>
      </c>
      <c r="N74" s="576">
        <v>1</v>
      </c>
      <c r="O74" s="311">
        <f>N74/H74*100</f>
        <v>100</v>
      </c>
      <c r="P74" s="571">
        <f aca="true" t="shared" si="8" ref="P74:P106">J74+L74+N74</f>
        <v>16</v>
      </c>
      <c r="Q74" s="70">
        <v>0</v>
      </c>
      <c r="R74" s="311">
        <f>Q74/J74*100</f>
        <v>0</v>
      </c>
      <c r="S74" s="577">
        <v>0</v>
      </c>
      <c r="T74" s="311">
        <v>0</v>
      </c>
      <c r="U74" s="577">
        <v>0</v>
      </c>
      <c r="V74" s="311">
        <v>0</v>
      </c>
      <c r="W74" s="19">
        <v>0</v>
      </c>
      <c r="X74" s="18">
        <v>0</v>
      </c>
      <c r="Y74" s="22">
        <v>0</v>
      </c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5"/>
      <c r="BW74" s="225"/>
      <c r="BX74" s="225"/>
      <c r="BY74" s="225"/>
      <c r="BZ74" s="225"/>
      <c r="CA74" s="225"/>
      <c r="CB74" s="225"/>
      <c r="CC74" s="225"/>
      <c r="CD74" s="225"/>
      <c r="CE74" s="225"/>
      <c r="CF74" s="225"/>
      <c r="CG74" s="225"/>
      <c r="CH74" s="225"/>
      <c r="CI74" s="225"/>
      <c r="CJ74" s="225"/>
      <c r="CK74" s="225"/>
      <c r="CL74" s="225"/>
      <c r="CM74" s="225"/>
      <c r="CN74" s="225"/>
      <c r="CO74" s="225"/>
      <c r="CP74" s="225"/>
      <c r="CQ74" s="225"/>
      <c r="CR74" s="225"/>
      <c r="CS74" s="225"/>
      <c r="CT74" s="225"/>
      <c r="CU74" s="225"/>
      <c r="CV74" s="225"/>
      <c r="CW74" s="225"/>
      <c r="CX74" s="225"/>
      <c r="CY74" s="225"/>
      <c r="CZ74" s="225"/>
      <c r="DA74" s="225"/>
      <c r="DB74" s="225"/>
      <c r="DC74" s="225"/>
      <c r="DD74" s="225"/>
      <c r="DE74" s="225"/>
      <c r="DF74" s="225"/>
      <c r="DG74" s="225"/>
      <c r="DH74" s="225"/>
      <c r="DI74" s="225"/>
      <c r="DJ74" s="225"/>
      <c r="DK74" s="225"/>
      <c r="DL74" s="225"/>
      <c r="DM74" s="225"/>
      <c r="DN74" s="225"/>
      <c r="DO74" s="225"/>
      <c r="DP74" s="225"/>
      <c r="DQ74" s="225"/>
      <c r="DR74" s="225"/>
      <c r="DS74" s="225"/>
      <c r="DT74" s="225"/>
      <c r="DU74" s="225"/>
      <c r="DV74" s="225"/>
      <c r="DW74" s="225"/>
      <c r="DX74" s="225"/>
      <c r="DY74" s="225"/>
      <c r="DZ74" s="225"/>
      <c r="EA74" s="225"/>
      <c r="EB74" s="225"/>
      <c r="EC74" s="225"/>
      <c r="ED74" s="225"/>
      <c r="EE74" s="225"/>
      <c r="EF74" s="225"/>
      <c r="EG74" s="225"/>
      <c r="EH74" s="225"/>
      <c r="EI74" s="225"/>
      <c r="EJ74" s="225"/>
      <c r="EK74" s="225"/>
      <c r="EL74" s="225"/>
      <c r="EM74" s="225"/>
      <c r="EN74" s="225"/>
      <c r="EO74" s="225"/>
      <c r="EP74" s="225"/>
      <c r="EQ74" s="225"/>
      <c r="ER74" s="225"/>
      <c r="ES74" s="225"/>
      <c r="ET74" s="225"/>
      <c r="EU74" s="225"/>
      <c r="EV74" s="225"/>
      <c r="EW74" s="225"/>
      <c r="EX74" s="225"/>
      <c r="EY74" s="225"/>
      <c r="EZ74" s="225"/>
      <c r="FA74" s="225"/>
      <c r="FB74" s="225"/>
      <c r="FC74" s="225"/>
      <c r="FD74" s="225"/>
      <c r="FE74" s="225"/>
      <c r="FF74" s="225"/>
      <c r="FG74" s="225"/>
      <c r="FH74" s="225"/>
      <c r="FI74" s="225"/>
      <c r="FJ74" s="225"/>
      <c r="FK74" s="225"/>
      <c r="FL74" s="225"/>
      <c r="FM74" s="225"/>
      <c r="FN74" s="225"/>
      <c r="FO74" s="225"/>
      <c r="FP74" s="225"/>
      <c r="FQ74" s="225"/>
      <c r="FR74" s="225"/>
      <c r="FS74" s="225"/>
      <c r="FT74" s="225"/>
      <c r="FU74" s="225"/>
      <c r="FV74" s="225"/>
      <c r="FW74" s="225"/>
      <c r="FX74" s="225"/>
      <c r="FY74" s="225"/>
      <c r="FZ74" s="225"/>
      <c r="GA74" s="225"/>
      <c r="GB74" s="225"/>
      <c r="GC74" s="225"/>
      <c r="GD74" s="225"/>
      <c r="GE74" s="225"/>
      <c r="GF74" s="225"/>
      <c r="GG74" s="225"/>
      <c r="GH74" s="225"/>
      <c r="GI74" s="225"/>
      <c r="GJ74" s="225"/>
      <c r="GK74" s="225"/>
      <c r="GL74" s="225"/>
      <c r="GM74" s="225"/>
      <c r="GN74" s="225"/>
      <c r="GO74" s="225"/>
      <c r="GP74" s="225"/>
      <c r="GQ74" s="225"/>
      <c r="GR74" s="225"/>
      <c r="GS74" s="225"/>
      <c r="GT74" s="225"/>
      <c r="GU74" s="225"/>
      <c r="GV74" s="225"/>
      <c r="GW74" s="225"/>
      <c r="GX74" s="225"/>
      <c r="GY74" s="225"/>
      <c r="GZ74" s="225"/>
      <c r="HA74" s="225"/>
      <c r="HB74" s="225"/>
      <c r="HC74" s="225"/>
      <c r="HD74" s="225"/>
      <c r="HE74" s="225"/>
      <c r="HF74" s="225"/>
      <c r="HG74" s="225"/>
      <c r="HH74" s="225"/>
      <c r="HI74" s="225"/>
      <c r="HJ74" s="225"/>
      <c r="HK74" s="225"/>
      <c r="HL74" s="225"/>
      <c r="HM74" s="225"/>
      <c r="HN74" s="225"/>
      <c r="HO74" s="225"/>
      <c r="HP74" s="225"/>
      <c r="HQ74" s="225"/>
      <c r="HR74" s="225"/>
      <c r="HS74" s="225"/>
      <c r="HT74" s="225"/>
      <c r="HU74" s="225"/>
      <c r="HV74" s="225"/>
      <c r="HW74" s="225"/>
      <c r="HX74" s="225"/>
      <c r="HY74" s="225"/>
      <c r="HZ74" s="225"/>
      <c r="IA74" s="225"/>
      <c r="IB74" s="225"/>
      <c r="IC74" s="225"/>
      <c r="ID74" s="225"/>
      <c r="IE74" s="225"/>
      <c r="IF74" s="225"/>
      <c r="IG74" s="225"/>
      <c r="IH74" s="225"/>
      <c r="II74" s="225"/>
      <c r="IJ74" s="225"/>
      <c r="IK74" s="225"/>
      <c r="IL74" s="225"/>
      <c r="IM74" s="225"/>
      <c r="IN74" s="225"/>
      <c r="IO74" s="225"/>
      <c r="IP74" s="225"/>
      <c r="IQ74" s="225"/>
      <c r="IR74" s="225"/>
      <c r="IS74" s="225"/>
      <c r="IT74" s="225"/>
    </row>
    <row r="75" spans="1:254" s="226" customFormat="1" ht="17.25">
      <c r="A75" s="564">
        <v>67</v>
      </c>
      <c r="B75" s="234" t="s">
        <v>238</v>
      </c>
      <c r="C75" s="70">
        <v>1</v>
      </c>
      <c r="D75" s="70">
        <v>1</v>
      </c>
      <c r="E75" s="309">
        <v>100</v>
      </c>
      <c r="F75" s="70">
        <v>4</v>
      </c>
      <c r="G75" s="70">
        <v>0</v>
      </c>
      <c r="H75" s="70">
        <v>0</v>
      </c>
      <c r="I75" s="570">
        <f t="shared" si="6"/>
        <v>4</v>
      </c>
      <c r="J75" s="70">
        <v>4</v>
      </c>
      <c r="K75" s="771">
        <f t="shared" si="7"/>
        <v>100</v>
      </c>
      <c r="L75" s="70">
        <v>0</v>
      </c>
      <c r="M75" s="309">
        <v>0</v>
      </c>
      <c r="N75" s="576">
        <v>0</v>
      </c>
      <c r="O75" s="311">
        <v>0</v>
      </c>
      <c r="P75" s="571">
        <f t="shared" si="8"/>
        <v>4</v>
      </c>
      <c r="Q75" s="70">
        <v>0</v>
      </c>
      <c r="R75" s="311">
        <v>0</v>
      </c>
      <c r="S75" s="577">
        <v>0</v>
      </c>
      <c r="T75" s="311">
        <v>0</v>
      </c>
      <c r="U75" s="577">
        <v>0</v>
      </c>
      <c r="V75" s="311">
        <v>0</v>
      </c>
      <c r="W75" s="19">
        <v>0</v>
      </c>
      <c r="X75" s="18">
        <v>0</v>
      </c>
      <c r="Y75" s="22">
        <v>0</v>
      </c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5"/>
      <c r="BW75" s="225"/>
      <c r="BX75" s="225"/>
      <c r="BY75" s="225"/>
      <c r="BZ75" s="225"/>
      <c r="CA75" s="225"/>
      <c r="CB75" s="225"/>
      <c r="CC75" s="225"/>
      <c r="CD75" s="225"/>
      <c r="CE75" s="225"/>
      <c r="CF75" s="225"/>
      <c r="CG75" s="225"/>
      <c r="CH75" s="225"/>
      <c r="CI75" s="225"/>
      <c r="CJ75" s="225"/>
      <c r="CK75" s="225"/>
      <c r="CL75" s="225"/>
      <c r="CM75" s="225"/>
      <c r="CN75" s="225"/>
      <c r="CO75" s="225"/>
      <c r="CP75" s="225"/>
      <c r="CQ75" s="225"/>
      <c r="CR75" s="225"/>
      <c r="CS75" s="225"/>
      <c r="CT75" s="225"/>
      <c r="CU75" s="225"/>
      <c r="CV75" s="225"/>
      <c r="CW75" s="225"/>
      <c r="CX75" s="225"/>
      <c r="CY75" s="225"/>
      <c r="CZ75" s="225"/>
      <c r="DA75" s="225"/>
      <c r="DB75" s="225"/>
      <c r="DC75" s="225"/>
      <c r="DD75" s="225"/>
      <c r="DE75" s="225"/>
      <c r="DF75" s="225"/>
      <c r="DG75" s="225"/>
      <c r="DH75" s="225"/>
      <c r="DI75" s="225"/>
      <c r="DJ75" s="225"/>
      <c r="DK75" s="225"/>
      <c r="DL75" s="225"/>
      <c r="DM75" s="225"/>
      <c r="DN75" s="225"/>
      <c r="DO75" s="225"/>
      <c r="DP75" s="225"/>
      <c r="DQ75" s="225"/>
      <c r="DR75" s="225"/>
      <c r="DS75" s="225"/>
      <c r="DT75" s="225"/>
      <c r="DU75" s="225"/>
      <c r="DV75" s="225"/>
      <c r="DW75" s="225"/>
      <c r="DX75" s="225"/>
      <c r="DY75" s="225"/>
      <c r="DZ75" s="225"/>
      <c r="EA75" s="225"/>
      <c r="EB75" s="225"/>
      <c r="EC75" s="225"/>
      <c r="ED75" s="225"/>
      <c r="EE75" s="225"/>
      <c r="EF75" s="225"/>
      <c r="EG75" s="225"/>
      <c r="EH75" s="225"/>
      <c r="EI75" s="225"/>
      <c r="EJ75" s="225"/>
      <c r="EK75" s="225"/>
      <c r="EL75" s="225"/>
      <c r="EM75" s="225"/>
      <c r="EN75" s="225"/>
      <c r="EO75" s="225"/>
      <c r="EP75" s="225"/>
      <c r="EQ75" s="225"/>
      <c r="ER75" s="225"/>
      <c r="ES75" s="225"/>
      <c r="ET75" s="225"/>
      <c r="EU75" s="225"/>
      <c r="EV75" s="225"/>
      <c r="EW75" s="225"/>
      <c r="EX75" s="225"/>
      <c r="EY75" s="225"/>
      <c r="EZ75" s="225"/>
      <c r="FA75" s="225"/>
      <c r="FB75" s="225"/>
      <c r="FC75" s="225"/>
      <c r="FD75" s="225"/>
      <c r="FE75" s="225"/>
      <c r="FF75" s="225"/>
      <c r="FG75" s="225"/>
      <c r="FH75" s="225"/>
      <c r="FI75" s="225"/>
      <c r="FJ75" s="225"/>
      <c r="FK75" s="225"/>
      <c r="FL75" s="225"/>
      <c r="FM75" s="225"/>
      <c r="FN75" s="225"/>
      <c r="FO75" s="225"/>
      <c r="FP75" s="225"/>
      <c r="FQ75" s="225"/>
      <c r="FR75" s="225"/>
      <c r="FS75" s="225"/>
      <c r="FT75" s="225"/>
      <c r="FU75" s="225"/>
      <c r="FV75" s="225"/>
      <c r="FW75" s="225"/>
      <c r="FX75" s="225"/>
      <c r="FY75" s="225"/>
      <c r="FZ75" s="225"/>
      <c r="GA75" s="225"/>
      <c r="GB75" s="225"/>
      <c r="GC75" s="225"/>
      <c r="GD75" s="225"/>
      <c r="GE75" s="225"/>
      <c r="GF75" s="225"/>
      <c r="GG75" s="225"/>
      <c r="GH75" s="225"/>
      <c r="GI75" s="225"/>
      <c r="GJ75" s="225"/>
      <c r="GK75" s="225"/>
      <c r="GL75" s="225"/>
      <c r="GM75" s="225"/>
      <c r="GN75" s="225"/>
      <c r="GO75" s="225"/>
      <c r="GP75" s="225"/>
      <c r="GQ75" s="225"/>
      <c r="GR75" s="225"/>
      <c r="GS75" s="225"/>
      <c r="GT75" s="225"/>
      <c r="GU75" s="225"/>
      <c r="GV75" s="225"/>
      <c r="GW75" s="225"/>
      <c r="GX75" s="225"/>
      <c r="GY75" s="225"/>
      <c r="GZ75" s="225"/>
      <c r="HA75" s="225"/>
      <c r="HB75" s="225"/>
      <c r="HC75" s="225"/>
      <c r="HD75" s="225"/>
      <c r="HE75" s="225"/>
      <c r="HF75" s="225"/>
      <c r="HG75" s="225"/>
      <c r="HH75" s="225"/>
      <c r="HI75" s="225"/>
      <c r="HJ75" s="225"/>
      <c r="HK75" s="225"/>
      <c r="HL75" s="225"/>
      <c r="HM75" s="225"/>
      <c r="HN75" s="225"/>
      <c r="HO75" s="225"/>
      <c r="HP75" s="225"/>
      <c r="HQ75" s="225"/>
      <c r="HR75" s="225"/>
      <c r="HS75" s="225"/>
      <c r="HT75" s="225"/>
      <c r="HU75" s="225"/>
      <c r="HV75" s="225"/>
      <c r="HW75" s="225"/>
      <c r="HX75" s="225"/>
      <c r="HY75" s="225"/>
      <c r="HZ75" s="225"/>
      <c r="IA75" s="225"/>
      <c r="IB75" s="225"/>
      <c r="IC75" s="225"/>
      <c r="ID75" s="225"/>
      <c r="IE75" s="225"/>
      <c r="IF75" s="225"/>
      <c r="IG75" s="225"/>
      <c r="IH75" s="225"/>
      <c r="II75" s="225"/>
      <c r="IJ75" s="225"/>
      <c r="IK75" s="225"/>
      <c r="IL75" s="225"/>
      <c r="IM75" s="225"/>
      <c r="IN75" s="225"/>
      <c r="IO75" s="225"/>
      <c r="IP75" s="225"/>
      <c r="IQ75" s="225"/>
      <c r="IR75" s="225"/>
      <c r="IS75" s="225"/>
      <c r="IT75" s="225"/>
    </row>
    <row r="76" spans="1:254" s="226" customFormat="1" ht="17.25">
      <c r="A76" s="20">
        <v>68</v>
      </c>
      <c r="B76" s="211" t="s">
        <v>239</v>
      </c>
      <c r="C76" s="70">
        <v>1</v>
      </c>
      <c r="D76" s="70">
        <v>1</v>
      </c>
      <c r="E76" s="309">
        <f t="shared" si="0"/>
        <v>100</v>
      </c>
      <c r="F76" s="70">
        <v>3</v>
      </c>
      <c r="G76" s="70">
        <v>0</v>
      </c>
      <c r="H76" s="70">
        <v>0</v>
      </c>
      <c r="I76" s="570">
        <f t="shared" si="6"/>
        <v>3</v>
      </c>
      <c r="J76" s="70">
        <v>3</v>
      </c>
      <c r="K76" s="771">
        <f t="shared" si="7"/>
        <v>100</v>
      </c>
      <c r="L76" s="70">
        <v>0</v>
      </c>
      <c r="M76" s="309">
        <v>0</v>
      </c>
      <c r="N76" s="576">
        <v>0</v>
      </c>
      <c r="O76" s="311">
        <v>0</v>
      </c>
      <c r="P76" s="571">
        <f t="shared" si="8"/>
        <v>3</v>
      </c>
      <c r="Q76" s="70">
        <v>0</v>
      </c>
      <c r="R76" s="311">
        <v>0</v>
      </c>
      <c r="S76" s="577">
        <v>0</v>
      </c>
      <c r="T76" s="311">
        <v>0</v>
      </c>
      <c r="U76" s="577">
        <v>0</v>
      </c>
      <c r="V76" s="311">
        <v>0</v>
      </c>
      <c r="W76" s="19">
        <v>0</v>
      </c>
      <c r="X76" s="18">
        <v>0</v>
      </c>
      <c r="Y76" s="22">
        <v>0</v>
      </c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5"/>
      <c r="BW76" s="225"/>
      <c r="BX76" s="225"/>
      <c r="BY76" s="225"/>
      <c r="BZ76" s="225"/>
      <c r="CA76" s="225"/>
      <c r="CB76" s="225"/>
      <c r="CC76" s="225"/>
      <c r="CD76" s="225"/>
      <c r="CE76" s="225"/>
      <c r="CF76" s="225"/>
      <c r="CG76" s="225"/>
      <c r="CH76" s="225"/>
      <c r="CI76" s="225"/>
      <c r="CJ76" s="225"/>
      <c r="CK76" s="225"/>
      <c r="CL76" s="225"/>
      <c r="CM76" s="225"/>
      <c r="CN76" s="225"/>
      <c r="CO76" s="225"/>
      <c r="CP76" s="225"/>
      <c r="CQ76" s="225"/>
      <c r="CR76" s="225"/>
      <c r="CS76" s="225"/>
      <c r="CT76" s="225"/>
      <c r="CU76" s="225"/>
      <c r="CV76" s="225"/>
      <c r="CW76" s="225"/>
      <c r="CX76" s="225"/>
      <c r="CY76" s="225"/>
      <c r="CZ76" s="225"/>
      <c r="DA76" s="225"/>
      <c r="DB76" s="225"/>
      <c r="DC76" s="225"/>
      <c r="DD76" s="225"/>
      <c r="DE76" s="225"/>
      <c r="DF76" s="225"/>
      <c r="DG76" s="225"/>
      <c r="DH76" s="225"/>
      <c r="DI76" s="225"/>
      <c r="DJ76" s="225"/>
      <c r="DK76" s="225"/>
      <c r="DL76" s="225"/>
      <c r="DM76" s="225"/>
      <c r="DN76" s="225"/>
      <c r="DO76" s="225"/>
      <c r="DP76" s="225"/>
      <c r="DQ76" s="225"/>
      <c r="DR76" s="225"/>
      <c r="DS76" s="225"/>
      <c r="DT76" s="225"/>
      <c r="DU76" s="225"/>
      <c r="DV76" s="225"/>
      <c r="DW76" s="225"/>
      <c r="DX76" s="225"/>
      <c r="DY76" s="225"/>
      <c r="DZ76" s="225"/>
      <c r="EA76" s="225"/>
      <c r="EB76" s="225"/>
      <c r="EC76" s="225"/>
      <c r="ED76" s="225"/>
      <c r="EE76" s="225"/>
      <c r="EF76" s="225"/>
      <c r="EG76" s="225"/>
      <c r="EH76" s="225"/>
      <c r="EI76" s="225"/>
      <c r="EJ76" s="225"/>
      <c r="EK76" s="225"/>
      <c r="EL76" s="225"/>
      <c r="EM76" s="225"/>
      <c r="EN76" s="225"/>
      <c r="EO76" s="225"/>
      <c r="EP76" s="225"/>
      <c r="EQ76" s="225"/>
      <c r="ER76" s="225"/>
      <c r="ES76" s="225"/>
      <c r="ET76" s="225"/>
      <c r="EU76" s="225"/>
      <c r="EV76" s="225"/>
      <c r="EW76" s="225"/>
      <c r="EX76" s="225"/>
      <c r="EY76" s="225"/>
      <c r="EZ76" s="225"/>
      <c r="FA76" s="225"/>
      <c r="FB76" s="225"/>
      <c r="FC76" s="225"/>
      <c r="FD76" s="225"/>
      <c r="FE76" s="225"/>
      <c r="FF76" s="225"/>
      <c r="FG76" s="225"/>
      <c r="FH76" s="225"/>
      <c r="FI76" s="225"/>
      <c r="FJ76" s="225"/>
      <c r="FK76" s="225"/>
      <c r="FL76" s="225"/>
      <c r="FM76" s="225"/>
      <c r="FN76" s="225"/>
      <c r="FO76" s="225"/>
      <c r="FP76" s="225"/>
      <c r="FQ76" s="225"/>
      <c r="FR76" s="225"/>
      <c r="FS76" s="225"/>
      <c r="FT76" s="225"/>
      <c r="FU76" s="225"/>
      <c r="FV76" s="225"/>
      <c r="FW76" s="225"/>
      <c r="FX76" s="225"/>
      <c r="FY76" s="225"/>
      <c r="FZ76" s="225"/>
      <c r="GA76" s="225"/>
      <c r="GB76" s="225"/>
      <c r="GC76" s="225"/>
      <c r="GD76" s="225"/>
      <c r="GE76" s="225"/>
      <c r="GF76" s="225"/>
      <c r="GG76" s="225"/>
      <c r="GH76" s="225"/>
      <c r="GI76" s="225"/>
      <c r="GJ76" s="225"/>
      <c r="GK76" s="225"/>
      <c r="GL76" s="225"/>
      <c r="GM76" s="225"/>
      <c r="GN76" s="225"/>
      <c r="GO76" s="225"/>
      <c r="GP76" s="225"/>
      <c r="GQ76" s="225"/>
      <c r="GR76" s="225"/>
      <c r="GS76" s="225"/>
      <c r="GT76" s="225"/>
      <c r="GU76" s="225"/>
      <c r="GV76" s="225"/>
      <c r="GW76" s="225"/>
      <c r="GX76" s="225"/>
      <c r="GY76" s="225"/>
      <c r="GZ76" s="225"/>
      <c r="HA76" s="225"/>
      <c r="HB76" s="225"/>
      <c r="HC76" s="225"/>
      <c r="HD76" s="225"/>
      <c r="HE76" s="225"/>
      <c r="HF76" s="225"/>
      <c r="HG76" s="225"/>
      <c r="HH76" s="225"/>
      <c r="HI76" s="225"/>
      <c r="HJ76" s="225"/>
      <c r="HK76" s="225"/>
      <c r="HL76" s="225"/>
      <c r="HM76" s="225"/>
      <c r="HN76" s="225"/>
      <c r="HO76" s="225"/>
      <c r="HP76" s="225"/>
      <c r="HQ76" s="225"/>
      <c r="HR76" s="225"/>
      <c r="HS76" s="225"/>
      <c r="HT76" s="225"/>
      <c r="HU76" s="225"/>
      <c r="HV76" s="225"/>
      <c r="HW76" s="225"/>
      <c r="HX76" s="225"/>
      <c r="HY76" s="225"/>
      <c r="HZ76" s="225"/>
      <c r="IA76" s="225"/>
      <c r="IB76" s="225"/>
      <c r="IC76" s="225"/>
      <c r="ID76" s="225"/>
      <c r="IE76" s="225"/>
      <c r="IF76" s="225"/>
      <c r="IG76" s="225"/>
      <c r="IH76" s="225"/>
      <c r="II76" s="225"/>
      <c r="IJ76" s="225"/>
      <c r="IK76" s="225"/>
      <c r="IL76" s="225"/>
      <c r="IM76" s="225"/>
      <c r="IN76" s="225"/>
      <c r="IO76" s="225"/>
      <c r="IP76" s="225"/>
      <c r="IQ76" s="225"/>
      <c r="IR76" s="225"/>
      <c r="IS76" s="225"/>
      <c r="IT76" s="225"/>
    </row>
    <row r="77" spans="1:254" s="226" customFormat="1" ht="17.25">
      <c r="A77" s="564">
        <v>69</v>
      </c>
      <c r="B77" s="211" t="s">
        <v>240</v>
      </c>
      <c r="C77" s="70">
        <v>1</v>
      </c>
      <c r="D77" s="70">
        <v>1</v>
      </c>
      <c r="E77" s="309">
        <f t="shared" si="0"/>
        <v>100</v>
      </c>
      <c r="F77" s="70">
        <v>2</v>
      </c>
      <c r="G77" s="70">
        <v>0</v>
      </c>
      <c r="H77" s="70">
        <v>0</v>
      </c>
      <c r="I77" s="570">
        <f t="shared" si="6"/>
        <v>2</v>
      </c>
      <c r="J77" s="70">
        <v>2</v>
      </c>
      <c r="K77" s="771">
        <f t="shared" si="7"/>
        <v>100</v>
      </c>
      <c r="L77" s="70">
        <v>0</v>
      </c>
      <c r="M77" s="309">
        <v>0</v>
      </c>
      <c r="N77" s="576">
        <v>0</v>
      </c>
      <c r="O77" s="311">
        <v>0</v>
      </c>
      <c r="P77" s="571">
        <f t="shared" si="8"/>
        <v>2</v>
      </c>
      <c r="Q77" s="70">
        <v>0</v>
      </c>
      <c r="R77" s="311">
        <f aca="true" t="shared" si="9" ref="R77:R82">Q77/J77*100</f>
        <v>0</v>
      </c>
      <c r="S77" s="577">
        <v>0</v>
      </c>
      <c r="T77" s="311">
        <v>0</v>
      </c>
      <c r="U77" s="577">
        <v>0</v>
      </c>
      <c r="V77" s="311">
        <v>0</v>
      </c>
      <c r="W77" s="19">
        <v>0</v>
      </c>
      <c r="X77" s="18">
        <v>0</v>
      </c>
      <c r="Y77" s="22">
        <v>0</v>
      </c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225"/>
      <c r="BU77" s="225"/>
      <c r="BV77" s="225"/>
      <c r="BW77" s="225"/>
      <c r="BX77" s="225"/>
      <c r="BY77" s="225"/>
      <c r="BZ77" s="225"/>
      <c r="CA77" s="225"/>
      <c r="CB77" s="225"/>
      <c r="CC77" s="225"/>
      <c r="CD77" s="225"/>
      <c r="CE77" s="225"/>
      <c r="CF77" s="225"/>
      <c r="CG77" s="225"/>
      <c r="CH77" s="225"/>
      <c r="CI77" s="225"/>
      <c r="CJ77" s="225"/>
      <c r="CK77" s="225"/>
      <c r="CL77" s="225"/>
      <c r="CM77" s="225"/>
      <c r="CN77" s="225"/>
      <c r="CO77" s="225"/>
      <c r="CP77" s="225"/>
      <c r="CQ77" s="225"/>
      <c r="CR77" s="225"/>
      <c r="CS77" s="225"/>
      <c r="CT77" s="225"/>
      <c r="CU77" s="225"/>
      <c r="CV77" s="225"/>
      <c r="CW77" s="225"/>
      <c r="CX77" s="225"/>
      <c r="CY77" s="225"/>
      <c r="CZ77" s="225"/>
      <c r="DA77" s="225"/>
      <c r="DB77" s="225"/>
      <c r="DC77" s="225"/>
      <c r="DD77" s="225"/>
      <c r="DE77" s="225"/>
      <c r="DF77" s="225"/>
      <c r="DG77" s="225"/>
      <c r="DH77" s="225"/>
      <c r="DI77" s="225"/>
      <c r="DJ77" s="225"/>
      <c r="DK77" s="225"/>
      <c r="DL77" s="225"/>
      <c r="DM77" s="225"/>
      <c r="DN77" s="225"/>
      <c r="DO77" s="225"/>
      <c r="DP77" s="225"/>
      <c r="DQ77" s="225"/>
      <c r="DR77" s="225"/>
      <c r="DS77" s="225"/>
      <c r="DT77" s="225"/>
      <c r="DU77" s="225"/>
      <c r="DV77" s="225"/>
      <c r="DW77" s="225"/>
      <c r="DX77" s="225"/>
      <c r="DY77" s="225"/>
      <c r="DZ77" s="225"/>
      <c r="EA77" s="225"/>
      <c r="EB77" s="225"/>
      <c r="EC77" s="225"/>
      <c r="ED77" s="225"/>
      <c r="EE77" s="225"/>
      <c r="EF77" s="225"/>
      <c r="EG77" s="225"/>
      <c r="EH77" s="225"/>
      <c r="EI77" s="225"/>
      <c r="EJ77" s="225"/>
      <c r="EK77" s="225"/>
      <c r="EL77" s="225"/>
      <c r="EM77" s="225"/>
      <c r="EN77" s="225"/>
      <c r="EO77" s="225"/>
      <c r="EP77" s="225"/>
      <c r="EQ77" s="225"/>
      <c r="ER77" s="225"/>
      <c r="ES77" s="225"/>
      <c r="ET77" s="225"/>
      <c r="EU77" s="225"/>
      <c r="EV77" s="225"/>
      <c r="EW77" s="225"/>
      <c r="EX77" s="225"/>
      <c r="EY77" s="225"/>
      <c r="EZ77" s="225"/>
      <c r="FA77" s="225"/>
      <c r="FB77" s="225"/>
      <c r="FC77" s="225"/>
      <c r="FD77" s="225"/>
      <c r="FE77" s="225"/>
      <c r="FF77" s="225"/>
      <c r="FG77" s="225"/>
      <c r="FH77" s="225"/>
      <c r="FI77" s="225"/>
      <c r="FJ77" s="225"/>
      <c r="FK77" s="225"/>
      <c r="FL77" s="225"/>
      <c r="FM77" s="225"/>
      <c r="FN77" s="225"/>
      <c r="FO77" s="225"/>
      <c r="FP77" s="225"/>
      <c r="FQ77" s="225"/>
      <c r="FR77" s="225"/>
      <c r="FS77" s="225"/>
      <c r="FT77" s="225"/>
      <c r="FU77" s="225"/>
      <c r="FV77" s="225"/>
      <c r="FW77" s="225"/>
      <c r="FX77" s="225"/>
      <c r="FY77" s="225"/>
      <c r="FZ77" s="225"/>
      <c r="GA77" s="225"/>
      <c r="GB77" s="225"/>
      <c r="GC77" s="225"/>
      <c r="GD77" s="225"/>
      <c r="GE77" s="225"/>
      <c r="GF77" s="225"/>
      <c r="GG77" s="225"/>
      <c r="GH77" s="225"/>
      <c r="GI77" s="225"/>
      <c r="GJ77" s="225"/>
      <c r="GK77" s="225"/>
      <c r="GL77" s="225"/>
      <c r="GM77" s="225"/>
      <c r="GN77" s="225"/>
      <c r="GO77" s="225"/>
      <c r="GP77" s="225"/>
      <c r="GQ77" s="225"/>
      <c r="GR77" s="225"/>
      <c r="GS77" s="225"/>
      <c r="GT77" s="225"/>
      <c r="GU77" s="225"/>
      <c r="GV77" s="225"/>
      <c r="GW77" s="225"/>
      <c r="GX77" s="225"/>
      <c r="GY77" s="225"/>
      <c r="GZ77" s="225"/>
      <c r="HA77" s="225"/>
      <c r="HB77" s="225"/>
      <c r="HC77" s="225"/>
      <c r="HD77" s="225"/>
      <c r="HE77" s="225"/>
      <c r="HF77" s="225"/>
      <c r="HG77" s="225"/>
      <c r="HH77" s="225"/>
      <c r="HI77" s="225"/>
      <c r="HJ77" s="225"/>
      <c r="HK77" s="225"/>
      <c r="HL77" s="225"/>
      <c r="HM77" s="225"/>
      <c r="HN77" s="225"/>
      <c r="HO77" s="225"/>
      <c r="HP77" s="225"/>
      <c r="HQ77" s="225"/>
      <c r="HR77" s="225"/>
      <c r="HS77" s="225"/>
      <c r="HT77" s="225"/>
      <c r="HU77" s="225"/>
      <c r="HV77" s="225"/>
      <c r="HW77" s="225"/>
      <c r="HX77" s="225"/>
      <c r="HY77" s="225"/>
      <c r="HZ77" s="225"/>
      <c r="IA77" s="225"/>
      <c r="IB77" s="225"/>
      <c r="IC77" s="225"/>
      <c r="ID77" s="225"/>
      <c r="IE77" s="225"/>
      <c r="IF77" s="225"/>
      <c r="IG77" s="225"/>
      <c r="IH77" s="225"/>
      <c r="II77" s="225"/>
      <c r="IJ77" s="225"/>
      <c r="IK77" s="225"/>
      <c r="IL77" s="225"/>
      <c r="IM77" s="225"/>
      <c r="IN77" s="225"/>
      <c r="IO77" s="225"/>
      <c r="IP77" s="225"/>
      <c r="IQ77" s="225"/>
      <c r="IR77" s="225"/>
      <c r="IS77" s="225"/>
      <c r="IT77" s="225"/>
    </row>
    <row r="78" spans="1:254" s="226" customFormat="1" ht="17.25">
      <c r="A78" s="20">
        <v>70</v>
      </c>
      <c r="B78" s="211" t="s">
        <v>241</v>
      </c>
      <c r="C78" s="70">
        <v>1</v>
      </c>
      <c r="D78" s="70">
        <v>1</v>
      </c>
      <c r="E78" s="309">
        <f t="shared" si="0"/>
        <v>100</v>
      </c>
      <c r="F78" s="70">
        <v>19</v>
      </c>
      <c r="G78" s="70">
        <v>1</v>
      </c>
      <c r="H78" s="70">
        <v>2</v>
      </c>
      <c r="I78" s="570">
        <f t="shared" si="6"/>
        <v>22</v>
      </c>
      <c r="J78" s="70">
        <v>17</v>
      </c>
      <c r="K78" s="771">
        <f t="shared" si="7"/>
        <v>89.47368421052632</v>
      </c>
      <c r="L78" s="70">
        <v>1</v>
      </c>
      <c r="M78" s="309">
        <f>L78/G78*100</f>
        <v>100</v>
      </c>
      <c r="N78" s="576">
        <v>2</v>
      </c>
      <c r="O78" s="311">
        <f>N78/H78*100</f>
        <v>100</v>
      </c>
      <c r="P78" s="571">
        <f t="shared" si="8"/>
        <v>20</v>
      </c>
      <c r="Q78" s="70">
        <v>0</v>
      </c>
      <c r="R78" s="311">
        <f t="shared" si="9"/>
        <v>0</v>
      </c>
      <c r="S78" s="577">
        <v>0</v>
      </c>
      <c r="T78" s="311">
        <v>0</v>
      </c>
      <c r="U78" s="577">
        <v>0</v>
      </c>
      <c r="V78" s="311">
        <v>0</v>
      </c>
      <c r="W78" s="19">
        <v>0</v>
      </c>
      <c r="X78" s="18">
        <v>0</v>
      </c>
      <c r="Y78" s="22">
        <v>0</v>
      </c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25"/>
      <c r="BW78" s="225"/>
      <c r="BX78" s="225"/>
      <c r="BY78" s="225"/>
      <c r="BZ78" s="225"/>
      <c r="CA78" s="225"/>
      <c r="CB78" s="225"/>
      <c r="CC78" s="225"/>
      <c r="CD78" s="225"/>
      <c r="CE78" s="225"/>
      <c r="CF78" s="225"/>
      <c r="CG78" s="225"/>
      <c r="CH78" s="225"/>
      <c r="CI78" s="225"/>
      <c r="CJ78" s="225"/>
      <c r="CK78" s="225"/>
      <c r="CL78" s="225"/>
      <c r="CM78" s="225"/>
      <c r="CN78" s="225"/>
      <c r="CO78" s="225"/>
      <c r="CP78" s="225"/>
      <c r="CQ78" s="225"/>
      <c r="CR78" s="225"/>
      <c r="CS78" s="225"/>
      <c r="CT78" s="225"/>
      <c r="CU78" s="225"/>
      <c r="CV78" s="225"/>
      <c r="CW78" s="225"/>
      <c r="CX78" s="225"/>
      <c r="CY78" s="225"/>
      <c r="CZ78" s="225"/>
      <c r="DA78" s="225"/>
      <c r="DB78" s="225"/>
      <c r="DC78" s="225"/>
      <c r="DD78" s="225"/>
      <c r="DE78" s="225"/>
      <c r="DF78" s="225"/>
      <c r="DG78" s="225"/>
      <c r="DH78" s="225"/>
      <c r="DI78" s="225"/>
      <c r="DJ78" s="225"/>
      <c r="DK78" s="225"/>
      <c r="DL78" s="225"/>
      <c r="DM78" s="225"/>
      <c r="DN78" s="225"/>
      <c r="DO78" s="225"/>
      <c r="DP78" s="225"/>
      <c r="DQ78" s="225"/>
      <c r="DR78" s="225"/>
      <c r="DS78" s="225"/>
      <c r="DT78" s="225"/>
      <c r="DU78" s="225"/>
      <c r="DV78" s="225"/>
      <c r="DW78" s="225"/>
      <c r="DX78" s="225"/>
      <c r="DY78" s="225"/>
      <c r="DZ78" s="225"/>
      <c r="EA78" s="225"/>
      <c r="EB78" s="225"/>
      <c r="EC78" s="225"/>
      <c r="ED78" s="225"/>
      <c r="EE78" s="225"/>
      <c r="EF78" s="225"/>
      <c r="EG78" s="225"/>
      <c r="EH78" s="225"/>
      <c r="EI78" s="225"/>
      <c r="EJ78" s="225"/>
      <c r="EK78" s="225"/>
      <c r="EL78" s="225"/>
      <c r="EM78" s="225"/>
      <c r="EN78" s="225"/>
      <c r="EO78" s="225"/>
      <c r="EP78" s="225"/>
      <c r="EQ78" s="225"/>
      <c r="ER78" s="225"/>
      <c r="ES78" s="225"/>
      <c r="ET78" s="225"/>
      <c r="EU78" s="225"/>
      <c r="EV78" s="225"/>
      <c r="EW78" s="225"/>
      <c r="EX78" s="225"/>
      <c r="EY78" s="225"/>
      <c r="EZ78" s="225"/>
      <c r="FA78" s="225"/>
      <c r="FB78" s="225"/>
      <c r="FC78" s="225"/>
      <c r="FD78" s="225"/>
      <c r="FE78" s="225"/>
      <c r="FF78" s="225"/>
      <c r="FG78" s="225"/>
      <c r="FH78" s="225"/>
      <c r="FI78" s="225"/>
      <c r="FJ78" s="225"/>
      <c r="FK78" s="225"/>
      <c r="FL78" s="225"/>
      <c r="FM78" s="225"/>
      <c r="FN78" s="225"/>
      <c r="FO78" s="225"/>
      <c r="FP78" s="225"/>
      <c r="FQ78" s="225"/>
      <c r="FR78" s="225"/>
      <c r="FS78" s="225"/>
      <c r="FT78" s="225"/>
      <c r="FU78" s="225"/>
      <c r="FV78" s="225"/>
      <c r="FW78" s="225"/>
      <c r="FX78" s="225"/>
      <c r="FY78" s="225"/>
      <c r="FZ78" s="225"/>
      <c r="GA78" s="225"/>
      <c r="GB78" s="225"/>
      <c r="GC78" s="225"/>
      <c r="GD78" s="225"/>
      <c r="GE78" s="225"/>
      <c r="GF78" s="225"/>
      <c r="GG78" s="225"/>
      <c r="GH78" s="225"/>
      <c r="GI78" s="225"/>
      <c r="GJ78" s="225"/>
      <c r="GK78" s="225"/>
      <c r="GL78" s="225"/>
      <c r="GM78" s="225"/>
      <c r="GN78" s="225"/>
      <c r="GO78" s="225"/>
      <c r="GP78" s="225"/>
      <c r="GQ78" s="225"/>
      <c r="GR78" s="225"/>
      <c r="GS78" s="225"/>
      <c r="GT78" s="225"/>
      <c r="GU78" s="225"/>
      <c r="GV78" s="225"/>
      <c r="GW78" s="225"/>
      <c r="GX78" s="225"/>
      <c r="GY78" s="225"/>
      <c r="GZ78" s="225"/>
      <c r="HA78" s="225"/>
      <c r="HB78" s="225"/>
      <c r="HC78" s="225"/>
      <c r="HD78" s="225"/>
      <c r="HE78" s="225"/>
      <c r="HF78" s="225"/>
      <c r="HG78" s="225"/>
      <c r="HH78" s="225"/>
      <c r="HI78" s="225"/>
      <c r="HJ78" s="225"/>
      <c r="HK78" s="225"/>
      <c r="HL78" s="225"/>
      <c r="HM78" s="225"/>
      <c r="HN78" s="225"/>
      <c r="HO78" s="225"/>
      <c r="HP78" s="225"/>
      <c r="HQ78" s="225"/>
      <c r="HR78" s="225"/>
      <c r="HS78" s="225"/>
      <c r="HT78" s="225"/>
      <c r="HU78" s="225"/>
      <c r="HV78" s="225"/>
      <c r="HW78" s="225"/>
      <c r="HX78" s="225"/>
      <c r="HY78" s="225"/>
      <c r="HZ78" s="225"/>
      <c r="IA78" s="225"/>
      <c r="IB78" s="225"/>
      <c r="IC78" s="225"/>
      <c r="ID78" s="225"/>
      <c r="IE78" s="225"/>
      <c r="IF78" s="225"/>
      <c r="IG78" s="225"/>
      <c r="IH78" s="225"/>
      <c r="II78" s="225"/>
      <c r="IJ78" s="225"/>
      <c r="IK78" s="225"/>
      <c r="IL78" s="225"/>
      <c r="IM78" s="225"/>
      <c r="IN78" s="225"/>
      <c r="IO78" s="225"/>
      <c r="IP78" s="225"/>
      <c r="IQ78" s="225"/>
      <c r="IR78" s="225"/>
      <c r="IS78" s="225"/>
      <c r="IT78" s="225"/>
    </row>
    <row r="79" spans="1:254" s="226" customFormat="1" ht="17.25">
      <c r="A79" s="564">
        <v>71</v>
      </c>
      <c r="B79" s="211" t="s">
        <v>242</v>
      </c>
      <c r="C79" s="70">
        <v>1</v>
      </c>
      <c r="D79" s="70">
        <v>1</v>
      </c>
      <c r="E79" s="309">
        <v>100</v>
      </c>
      <c r="F79" s="70">
        <v>12</v>
      </c>
      <c r="G79" s="70">
        <v>0</v>
      </c>
      <c r="H79" s="70">
        <v>0</v>
      </c>
      <c r="I79" s="570">
        <f t="shared" si="6"/>
        <v>12</v>
      </c>
      <c r="J79" s="70">
        <v>12</v>
      </c>
      <c r="K79" s="771">
        <f t="shared" si="7"/>
        <v>100</v>
      </c>
      <c r="L79" s="70">
        <v>0</v>
      </c>
      <c r="M79" s="309">
        <v>0</v>
      </c>
      <c r="N79" s="576">
        <v>0</v>
      </c>
      <c r="O79" s="311">
        <v>0</v>
      </c>
      <c r="P79" s="571">
        <f t="shared" si="8"/>
        <v>12</v>
      </c>
      <c r="Q79" s="70">
        <v>0</v>
      </c>
      <c r="R79" s="311">
        <f t="shared" si="9"/>
        <v>0</v>
      </c>
      <c r="S79" s="577">
        <v>0</v>
      </c>
      <c r="T79" s="311">
        <v>0</v>
      </c>
      <c r="U79" s="577">
        <v>0</v>
      </c>
      <c r="V79" s="311">
        <v>0</v>
      </c>
      <c r="W79" s="19">
        <v>0</v>
      </c>
      <c r="X79" s="18">
        <v>0</v>
      </c>
      <c r="Y79" s="22">
        <v>0</v>
      </c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5"/>
      <c r="BW79" s="225"/>
      <c r="BX79" s="225"/>
      <c r="BY79" s="225"/>
      <c r="BZ79" s="225"/>
      <c r="CA79" s="225"/>
      <c r="CB79" s="225"/>
      <c r="CC79" s="225"/>
      <c r="CD79" s="225"/>
      <c r="CE79" s="225"/>
      <c r="CF79" s="225"/>
      <c r="CG79" s="225"/>
      <c r="CH79" s="225"/>
      <c r="CI79" s="225"/>
      <c r="CJ79" s="225"/>
      <c r="CK79" s="225"/>
      <c r="CL79" s="225"/>
      <c r="CM79" s="225"/>
      <c r="CN79" s="225"/>
      <c r="CO79" s="225"/>
      <c r="CP79" s="225"/>
      <c r="CQ79" s="225"/>
      <c r="CR79" s="225"/>
      <c r="CS79" s="225"/>
      <c r="CT79" s="225"/>
      <c r="CU79" s="225"/>
      <c r="CV79" s="225"/>
      <c r="CW79" s="225"/>
      <c r="CX79" s="225"/>
      <c r="CY79" s="225"/>
      <c r="CZ79" s="225"/>
      <c r="DA79" s="225"/>
      <c r="DB79" s="225"/>
      <c r="DC79" s="225"/>
      <c r="DD79" s="225"/>
      <c r="DE79" s="225"/>
      <c r="DF79" s="225"/>
      <c r="DG79" s="225"/>
      <c r="DH79" s="225"/>
      <c r="DI79" s="225"/>
      <c r="DJ79" s="225"/>
      <c r="DK79" s="225"/>
      <c r="DL79" s="225"/>
      <c r="DM79" s="225"/>
      <c r="DN79" s="225"/>
      <c r="DO79" s="225"/>
      <c r="DP79" s="225"/>
      <c r="DQ79" s="225"/>
      <c r="DR79" s="225"/>
      <c r="DS79" s="225"/>
      <c r="DT79" s="225"/>
      <c r="DU79" s="225"/>
      <c r="DV79" s="225"/>
      <c r="DW79" s="225"/>
      <c r="DX79" s="225"/>
      <c r="DY79" s="225"/>
      <c r="DZ79" s="225"/>
      <c r="EA79" s="225"/>
      <c r="EB79" s="225"/>
      <c r="EC79" s="225"/>
      <c r="ED79" s="225"/>
      <c r="EE79" s="225"/>
      <c r="EF79" s="225"/>
      <c r="EG79" s="225"/>
      <c r="EH79" s="225"/>
      <c r="EI79" s="225"/>
      <c r="EJ79" s="225"/>
      <c r="EK79" s="225"/>
      <c r="EL79" s="225"/>
      <c r="EM79" s="225"/>
      <c r="EN79" s="225"/>
      <c r="EO79" s="225"/>
      <c r="EP79" s="225"/>
      <c r="EQ79" s="225"/>
      <c r="ER79" s="225"/>
      <c r="ES79" s="225"/>
      <c r="ET79" s="225"/>
      <c r="EU79" s="225"/>
      <c r="EV79" s="225"/>
      <c r="EW79" s="225"/>
      <c r="EX79" s="225"/>
      <c r="EY79" s="225"/>
      <c r="EZ79" s="225"/>
      <c r="FA79" s="225"/>
      <c r="FB79" s="225"/>
      <c r="FC79" s="225"/>
      <c r="FD79" s="225"/>
      <c r="FE79" s="225"/>
      <c r="FF79" s="225"/>
      <c r="FG79" s="225"/>
      <c r="FH79" s="225"/>
      <c r="FI79" s="225"/>
      <c r="FJ79" s="225"/>
      <c r="FK79" s="225"/>
      <c r="FL79" s="225"/>
      <c r="FM79" s="225"/>
      <c r="FN79" s="225"/>
      <c r="FO79" s="225"/>
      <c r="FP79" s="225"/>
      <c r="FQ79" s="225"/>
      <c r="FR79" s="225"/>
      <c r="FS79" s="225"/>
      <c r="FT79" s="225"/>
      <c r="FU79" s="225"/>
      <c r="FV79" s="225"/>
      <c r="FW79" s="225"/>
      <c r="FX79" s="225"/>
      <c r="FY79" s="225"/>
      <c r="FZ79" s="225"/>
      <c r="GA79" s="225"/>
      <c r="GB79" s="225"/>
      <c r="GC79" s="225"/>
      <c r="GD79" s="225"/>
      <c r="GE79" s="225"/>
      <c r="GF79" s="225"/>
      <c r="GG79" s="225"/>
      <c r="GH79" s="225"/>
      <c r="GI79" s="225"/>
      <c r="GJ79" s="225"/>
      <c r="GK79" s="225"/>
      <c r="GL79" s="225"/>
      <c r="GM79" s="225"/>
      <c r="GN79" s="225"/>
      <c r="GO79" s="225"/>
      <c r="GP79" s="225"/>
      <c r="GQ79" s="225"/>
      <c r="GR79" s="225"/>
      <c r="GS79" s="225"/>
      <c r="GT79" s="225"/>
      <c r="GU79" s="225"/>
      <c r="GV79" s="225"/>
      <c r="GW79" s="225"/>
      <c r="GX79" s="225"/>
      <c r="GY79" s="225"/>
      <c r="GZ79" s="225"/>
      <c r="HA79" s="225"/>
      <c r="HB79" s="225"/>
      <c r="HC79" s="225"/>
      <c r="HD79" s="225"/>
      <c r="HE79" s="225"/>
      <c r="HF79" s="225"/>
      <c r="HG79" s="225"/>
      <c r="HH79" s="225"/>
      <c r="HI79" s="225"/>
      <c r="HJ79" s="225"/>
      <c r="HK79" s="225"/>
      <c r="HL79" s="225"/>
      <c r="HM79" s="225"/>
      <c r="HN79" s="225"/>
      <c r="HO79" s="225"/>
      <c r="HP79" s="225"/>
      <c r="HQ79" s="225"/>
      <c r="HR79" s="225"/>
      <c r="HS79" s="225"/>
      <c r="HT79" s="225"/>
      <c r="HU79" s="225"/>
      <c r="HV79" s="225"/>
      <c r="HW79" s="225"/>
      <c r="HX79" s="225"/>
      <c r="HY79" s="225"/>
      <c r="HZ79" s="225"/>
      <c r="IA79" s="225"/>
      <c r="IB79" s="225"/>
      <c r="IC79" s="225"/>
      <c r="ID79" s="225"/>
      <c r="IE79" s="225"/>
      <c r="IF79" s="225"/>
      <c r="IG79" s="225"/>
      <c r="IH79" s="225"/>
      <c r="II79" s="225"/>
      <c r="IJ79" s="225"/>
      <c r="IK79" s="225"/>
      <c r="IL79" s="225"/>
      <c r="IM79" s="225"/>
      <c r="IN79" s="225"/>
      <c r="IO79" s="225"/>
      <c r="IP79" s="225"/>
      <c r="IQ79" s="225"/>
      <c r="IR79" s="225"/>
      <c r="IS79" s="225"/>
      <c r="IT79" s="225"/>
    </row>
    <row r="80" spans="1:254" s="226" customFormat="1" ht="17.25">
      <c r="A80" s="20">
        <v>72</v>
      </c>
      <c r="B80" s="211" t="s">
        <v>243</v>
      </c>
      <c r="C80" s="70">
        <v>1</v>
      </c>
      <c r="D80" s="70">
        <v>1</v>
      </c>
      <c r="E80" s="309">
        <f t="shared" si="0"/>
        <v>100</v>
      </c>
      <c r="F80" s="70">
        <v>5</v>
      </c>
      <c r="G80" s="70">
        <v>1</v>
      </c>
      <c r="H80" s="70">
        <v>0</v>
      </c>
      <c r="I80" s="570">
        <f t="shared" si="6"/>
        <v>6</v>
      </c>
      <c r="J80" s="70">
        <v>5</v>
      </c>
      <c r="K80" s="771">
        <f t="shared" si="7"/>
        <v>100</v>
      </c>
      <c r="L80" s="70">
        <v>1</v>
      </c>
      <c r="M80" s="309">
        <f>L80/G80*100</f>
        <v>100</v>
      </c>
      <c r="N80" s="576">
        <v>0</v>
      </c>
      <c r="O80" s="311">
        <v>0</v>
      </c>
      <c r="P80" s="571">
        <f t="shared" si="8"/>
        <v>6</v>
      </c>
      <c r="Q80" s="70">
        <v>0</v>
      </c>
      <c r="R80" s="311">
        <f t="shared" si="9"/>
        <v>0</v>
      </c>
      <c r="S80" s="577">
        <v>0</v>
      </c>
      <c r="T80" s="311">
        <f>S80/L80*100</f>
        <v>0</v>
      </c>
      <c r="U80" s="577">
        <v>0</v>
      </c>
      <c r="V80" s="311">
        <v>0</v>
      </c>
      <c r="W80" s="19">
        <v>0</v>
      </c>
      <c r="X80" s="18">
        <v>0</v>
      </c>
      <c r="Y80" s="22">
        <v>0</v>
      </c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225"/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5"/>
      <c r="DN80" s="225"/>
      <c r="DO80" s="225"/>
      <c r="DP80" s="225"/>
      <c r="DQ80" s="225"/>
      <c r="DR80" s="225"/>
      <c r="DS80" s="225"/>
      <c r="DT80" s="225"/>
      <c r="DU80" s="225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5"/>
      <c r="FB80" s="225"/>
      <c r="FC80" s="225"/>
      <c r="FD80" s="225"/>
      <c r="FE80" s="225"/>
      <c r="FF80" s="225"/>
      <c r="FG80" s="225"/>
      <c r="FH80" s="225"/>
      <c r="FI80" s="225"/>
      <c r="FJ80" s="225"/>
      <c r="FK80" s="225"/>
      <c r="FL80" s="225"/>
      <c r="FM80" s="225"/>
      <c r="FN80" s="225"/>
      <c r="FO80" s="225"/>
      <c r="FP80" s="225"/>
      <c r="FQ80" s="225"/>
      <c r="FR80" s="225"/>
      <c r="FS80" s="225"/>
      <c r="FT80" s="225"/>
      <c r="FU80" s="225"/>
      <c r="FV80" s="225"/>
      <c r="FW80" s="225"/>
      <c r="FX80" s="225"/>
      <c r="FY80" s="225"/>
      <c r="FZ80" s="225"/>
      <c r="GA80" s="225"/>
      <c r="GB80" s="225"/>
      <c r="GC80" s="225"/>
      <c r="GD80" s="225"/>
      <c r="GE80" s="225"/>
      <c r="GF80" s="225"/>
      <c r="GG80" s="225"/>
      <c r="GH80" s="225"/>
      <c r="GI80" s="225"/>
      <c r="GJ80" s="225"/>
      <c r="GK80" s="225"/>
      <c r="GL80" s="225"/>
      <c r="GM80" s="225"/>
      <c r="GN80" s="225"/>
      <c r="GO80" s="225"/>
      <c r="GP80" s="225"/>
      <c r="GQ80" s="225"/>
      <c r="GR80" s="225"/>
      <c r="GS80" s="225"/>
      <c r="GT80" s="225"/>
      <c r="GU80" s="225"/>
      <c r="GV80" s="225"/>
      <c r="GW80" s="225"/>
      <c r="GX80" s="225"/>
      <c r="GY80" s="225"/>
      <c r="GZ80" s="225"/>
      <c r="HA80" s="225"/>
      <c r="HB80" s="225"/>
      <c r="HC80" s="225"/>
      <c r="HD80" s="225"/>
      <c r="HE80" s="225"/>
      <c r="HF80" s="225"/>
      <c r="HG80" s="225"/>
      <c r="HH80" s="225"/>
      <c r="HI80" s="225"/>
      <c r="HJ80" s="225"/>
      <c r="HK80" s="225"/>
      <c r="HL80" s="225"/>
      <c r="HM80" s="225"/>
      <c r="HN80" s="225"/>
      <c r="HO80" s="225"/>
      <c r="HP80" s="225"/>
      <c r="HQ80" s="225"/>
      <c r="HR80" s="225"/>
      <c r="HS80" s="225"/>
      <c r="HT80" s="225"/>
      <c r="HU80" s="225"/>
      <c r="HV80" s="225"/>
      <c r="HW80" s="225"/>
      <c r="HX80" s="225"/>
      <c r="HY80" s="225"/>
      <c r="HZ80" s="225"/>
      <c r="IA80" s="225"/>
      <c r="IB80" s="225"/>
      <c r="IC80" s="225"/>
      <c r="ID80" s="225"/>
      <c r="IE80" s="225"/>
      <c r="IF80" s="225"/>
      <c r="IG80" s="225"/>
      <c r="IH80" s="225"/>
      <c r="II80" s="225"/>
      <c r="IJ80" s="225"/>
      <c r="IK80" s="225"/>
      <c r="IL80" s="225"/>
      <c r="IM80" s="225"/>
      <c r="IN80" s="225"/>
      <c r="IO80" s="225"/>
      <c r="IP80" s="225"/>
      <c r="IQ80" s="225"/>
      <c r="IR80" s="225"/>
      <c r="IS80" s="225"/>
      <c r="IT80" s="225"/>
    </row>
    <row r="81" spans="1:254" s="226" customFormat="1" ht="17.25">
      <c r="A81" s="564">
        <v>73</v>
      </c>
      <c r="B81" s="211" t="s">
        <v>244</v>
      </c>
      <c r="C81" s="70">
        <v>1</v>
      </c>
      <c r="D81" s="70">
        <v>1</v>
      </c>
      <c r="E81" s="309">
        <f t="shared" si="0"/>
        <v>100</v>
      </c>
      <c r="F81" s="70">
        <v>3</v>
      </c>
      <c r="G81" s="70">
        <v>0</v>
      </c>
      <c r="H81" s="70">
        <v>0</v>
      </c>
      <c r="I81" s="570">
        <f t="shared" si="6"/>
        <v>3</v>
      </c>
      <c r="J81" s="70">
        <v>3</v>
      </c>
      <c r="K81" s="771">
        <f t="shared" si="7"/>
        <v>100</v>
      </c>
      <c r="L81" s="70">
        <v>0</v>
      </c>
      <c r="M81" s="309">
        <v>0</v>
      </c>
      <c r="N81" s="576">
        <v>0</v>
      </c>
      <c r="O81" s="311">
        <v>0</v>
      </c>
      <c r="P81" s="571">
        <f t="shared" si="8"/>
        <v>3</v>
      </c>
      <c r="Q81" s="70">
        <v>0</v>
      </c>
      <c r="R81" s="311">
        <f t="shared" si="9"/>
        <v>0</v>
      </c>
      <c r="S81" s="577">
        <v>0</v>
      </c>
      <c r="T81" s="311">
        <v>0</v>
      </c>
      <c r="U81" s="577">
        <v>0</v>
      </c>
      <c r="V81" s="311">
        <v>0</v>
      </c>
      <c r="W81" s="19">
        <v>0</v>
      </c>
      <c r="X81" s="18">
        <v>0</v>
      </c>
      <c r="Y81" s="22">
        <v>0</v>
      </c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225"/>
      <c r="BF81" s="225"/>
      <c r="BG81" s="225"/>
      <c r="BH81" s="225"/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  <c r="BS81" s="225"/>
      <c r="BT81" s="225"/>
      <c r="BU81" s="225"/>
      <c r="BV81" s="225"/>
      <c r="BW81" s="225"/>
      <c r="BX81" s="225"/>
      <c r="BY81" s="225"/>
      <c r="BZ81" s="225"/>
      <c r="CA81" s="225"/>
      <c r="CB81" s="225"/>
      <c r="CC81" s="225"/>
      <c r="CD81" s="225"/>
      <c r="CE81" s="225"/>
      <c r="CF81" s="225"/>
      <c r="CG81" s="225"/>
      <c r="CH81" s="225"/>
      <c r="CI81" s="225"/>
      <c r="CJ81" s="225"/>
      <c r="CK81" s="225"/>
      <c r="CL81" s="225"/>
      <c r="CM81" s="225"/>
      <c r="CN81" s="225"/>
      <c r="CO81" s="225"/>
      <c r="CP81" s="225"/>
      <c r="CQ81" s="225"/>
      <c r="CR81" s="225"/>
      <c r="CS81" s="225"/>
      <c r="CT81" s="225"/>
      <c r="CU81" s="225"/>
      <c r="CV81" s="225"/>
      <c r="CW81" s="225"/>
      <c r="CX81" s="225"/>
      <c r="CY81" s="225"/>
      <c r="CZ81" s="225"/>
      <c r="DA81" s="225"/>
      <c r="DB81" s="225"/>
      <c r="DC81" s="225"/>
      <c r="DD81" s="225"/>
      <c r="DE81" s="225"/>
      <c r="DF81" s="225"/>
      <c r="DG81" s="225"/>
      <c r="DH81" s="225"/>
      <c r="DI81" s="225"/>
      <c r="DJ81" s="225"/>
      <c r="DK81" s="225"/>
      <c r="DL81" s="225"/>
      <c r="DM81" s="225"/>
      <c r="DN81" s="225"/>
      <c r="DO81" s="225"/>
      <c r="DP81" s="225"/>
      <c r="DQ81" s="225"/>
      <c r="DR81" s="225"/>
      <c r="DS81" s="225"/>
      <c r="DT81" s="225"/>
      <c r="DU81" s="225"/>
      <c r="DV81" s="225"/>
      <c r="DW81" s="225"/>
      <c r="DX81" s="225"/>
      <c r="DY81" s="225"/>
      <c r="DZ81" s="225"/>
      <c r="EA81" s="225"/>
      <c r="EB81" s="225"/>
      <c r="EC81" s="225"/>
      <c r="ED81" s="225"/>
      <c r="EE81" s="225"/>
      <c r="EF81" s="225"/>
      <c r="EG81" s="225"/>
      <c r="EH81" s="225"/>
      <c r="EI81" s="225"/>
      <c r="EJ81" s="225"/>
      <c r="EK81" s="225"/>
      <c r="EL81" s="225"/>
      <c r="EM81" s="225"/>
      <c r="EN81" s="225"/>
      <c r="EO81" s="225"/>
      <c r="EP81" s="225"/>
      <c r="EQ81" s="225"/>
      <c r="ER81" s="225"/>
      <c r="ES81" s="225"/>
      <c r="ET81" s="225"/>
      <c r="EU81" s="225"/>
      <c r="EV81" s="225"/>
      <c r="EW81" s="225"/>
      <c r="EX81" s="225"/>
      <c r="EY81" s="225"/>
      <c r="EZ81" s="225"/>
      <c r="FA81" s="225"/>
      <c r="FB81" s="225"/>
      <c r="FC81" s="225"/>
      <c r="FD81" s="225"/>
      <c r="FE81" s="225"/>
      <c r="FF81" s="225"/>
      <c r="FG81" s="225"/>
      <c r="FH81" s="225"/>
      <c r="FI81" s="225"/>
      <c r="FJ81" s="225"/>
      <c r="FK81" s="225"/>
      <c r="FL81" s="225"/>
      <c r="FM81" s="225"/>
      <c r="FN81" s="225"/>
      <c r="FO81" s="225"/>
      <c r="FP81" s="225"/>
      <c r="FQ81" s="225"/>
      <c r="FR81" s="225"/>
      <c r="FS81" s="225"/>
      <c r="FT81" s="225"/>
      <c r="FU81" s="225"/>
      <c r="FV81" s="225"/>
      <c r="FW81" s="225"/>
      <c r="FX81" s="225"/>
      <c r="FY81" s="225"/>
      <c r="FZ81" s="225"/>
      <c r="GA81" s="225"/>
      <c r="GB81" s="225"/>
      <c r="GC81" s="225"/>
      <c r="GD81" s="225"/>
      <c r="GE81" s="225"/>
      <c r="GF81" s="225"/>
      <c r="GG81" s="225"/>
      <c r="GH81" s="225"/>
      <c r="GI81" s="225"/>
      <c r="GJ81" s="225"/>
      <c r="GK81" s="225"/>
      <c r="GL81" s="225"/>
      <c r="GM81" s="225"/>
      <c r="GN81" s="225"/>
      <c r="GO81" s="225"/>
      <c r="GP81" s="225"/>
      <c r="GQ81" s="225"/>
      <c r="GR81" s="225"/>
      <c r="GS81" s="225"/>
      <c r="GT81" s="225"/>
      <c r="GU81" s="225"/>
      <c r="GV81" s="225"/>
      <c r="GW81" s="225"/>
      <c r="GX81" s="225"/>
      <c r="GY81" s="225"/>
      <c r="GZ81" s="225"/>
      <c r="HA81" s="225"/>
      <c r="HB81" s="225"/>
      <c r="HC81" s="225"/>
      <c r="HD81" s="225"/>
      <c r="HE81" s="225"/>
      <c r="HF81" s="225"/>
      <c r="HG81" s="225"/>
      <c r="HH81" s="225"/>
      <c r="HI81" s="225"/>
      <c r="HJ81" s="225"/>
      <c r="HK81" s="225"/>
      <c r="HL81" s="225"/>
      <c r="HM81" s="225"/>
      <c r="HN81" s="225"/>
      <c r="HO81" s="225"/>
      <c r="HP81" s="225"/>
      <c r="HQ81" s="225"/>
      <c r="HR81" s="225"/>
      <c r="HS81" s="225"/>
      <c r="HT81" s="225"/>
      <c r="HU81" s="225"/>
      <c r="HV81" s="225"/>
      <c r="HW81" s="225"/>
      <c r="HX81" s="225"/>
      <c r="HY81" s="225"/>
      <c r="HZ81" s="225"/>
      <c r="IA81" s="225"/>
      <c r="IB81" s="225"/>
      <c r="IC81" s="225"/>
      <c r="ID81" s="225"/>
      <c r="IE81" s="225"/>
      <c r="IF81" s="225"/>
      <c r="IG81" s="225"/>
      <c r="IH81" s="225"/>
      <c r="II81" s="225"/>
      <c r="IJ81" s="225"/>
      <c r="IK81" s="225"/>
      <c r="IL81" s="225"/>
      <c r="IM81" s="225"/>
      <c r="IN81" s="225"/>
      <c r="IO81" s="225"/>
      <c r="IP81" s="225"/>
      <c r="IQ81" s="225"/>
      <c r="IR81" s="225"/>
      <c r="IS81" s="225"/>
      <c r="IT81" s="225"/>
    </row>
    <row r="82" spans="1:254" s="226" customFormat="1" ht="17.25">
      <c r="A82" s="20">
        <v>74</v>
      </c>
      <c r="B82" s="211" t="s">
        <v>245</v>
      </c>
      <c r="C82" s="70">
        <v>1</v>
      </c>
      <c r="D82" s="70">
        <v>1</v>
      </c>
      <c r="E82" s="309">
        <f t="shared" si="0"/>
        <v>100</v>
      </c>
      <c r="F82" s="70">
        <v>2</v>
      </c>
      <c r="G82" s="70">
        <v>0</v>
      </c>
      <c r="H82" s="70">
        <v>0</v>
      </c>
      <c r="I82" s="570">
        <f t="shared" si="6"/>
        <v>2</v>
      </c>
      <c r="J82" s="70">
        <v>2</v>
      </c>
      <c r="K82" s="771">
        <f t="shared" si="7"/>
        <v>100</v>
      </c>
      <c r="L82" s="70">
        <v>0</v>
      </c>
      <c r="M82" s="309">
        <v>0</v>
      </c>
      <c r="N82" s="576">
        <v>0</v>
      </c>
      <c r="O82" s="311">
        <v>0</v>
      </c>
      <c r="P82" s="571">
        <f t="shared" si="8"/>
        <v>2</v>
      </c>
      <c r="Q82" s="70">
        <v>0</v>
      </c>
      <c r="R82" s="311">
        <f t="shared" si="9"/>
        <v>0</v>
      </c>
      <c r="S82" s="577">
        <v>0</v>
      </c>
      <c r="T82" s="311">
        <v>0</v>
      </c>
      <c r="U82" s="577">
        <v>0</v>
      </c>
      <c r="V82" s="311">
        <v>0</v>
      </c>
      <c r="W82" s="19">
        <v>0</v>
      </c>
      <c r="X82" s="18">
        <v>0</v>
      </c>
      <c r="Y82" s="22">
        <v>0</v>
      </c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5"/>
      <c r="BU82" s="225"/>
      <c r="BV82" s="225"/>
      <c r="BW82" s="225"/>
      <c r="BX82" s="225"/>
      <c r="BY82" s="225"/>
      <c r="BZ82" s="225"/>
      <c r="CA82" s="225"/>
      <c r="CB82" s="225"/>
      <c r="CC82" s="225"/>
      <c r="CD82" s="225"/>
      <c r="CE82" s="225"/>
      <c r="CF82" s="225"/>
      <c r="CG82" s="225"/>
      <c r="CH82" s="225"/>
      <c r="CI82" s="225"/>
      <c r="CJ82" s="225"/>
      <c r="CK82" s="225"/>
      <c r="CL82" s="225"/>
      <c r="CM82" s="225"/>
      <c r="CN82" s="225"/>
      <c r="CO82" s="225"/>
      <c r="CP82" s="225"/>
      <c r="CQ82" s="225"/>
      <c r="CR82" s="225"/>
      <c r="CS82" s="225"/>
      <c r="CT82" s="225"/>
      <c r="CU82" s="225"/>
      <c r="CV82" s="225"/>
      <c r="CW82" s="225"/>
      <c r="CX82" s="225"/>
      <c r="CY82" s="225"/>
      <c r="CZ82" s="225"/>
      <c r="DA82" s="225"/>
      <c r="DB82" s="225"/>
      <c r="DC82" s="225"/>
      <c r="DD82" s="225"/>
      <c r="DE82" s="225"/>
      <c r="DF82" s="225"/>
      <c r="DG82" s="225"/>
      <c r="DH82" s="225"/>
      <c r="DI82" s="225"/>
      <c r="DJ82" s="225"/>
      <c r="DK82" s="225"/>
      <c r="DL82" s="225"/>
      <c r="DM82" s="225"/>
      <c r="DN82" s="225"/>
      <c r="DO82" s="225"/>
      <c r="DP82" s="225"/>
      <c r="DQ82" s="225"/>
      <c r="DR82" s="225"/>
      <c r="DS82" s="225"/>
      <c r="DT82" s="225"/>
      <c r="DU82" s="225"/>
      <c r="DV82" s="225"/>
      <c r="DW82" s="225"/>
      <c r="DX82" s="225"/>
      <c r="DY82" s="225"/>
      <c r="DZ82" s="225"/>
      <c r="EA82" s="225"/>
      <c r="EB82" s="225"/>
      <c r="EC82" s="225"/>
      <c r="ED82" s="225"/>
      <c r="EE82" s="225"/>
      <c r="EF82" s="225"/>
      <c r="EG82" s="225"/>
      <c r="EH82" s="225"/>
      <c r="EI82" s="225"/>
      <c r="EJ82" s="225"/>
      <c r="EK82" s="225"/>
      <c r="EL82" s="225"/>
      <c r="EM82" s="225"/>
      <c r="EN82" s="225"/>
      <c r="EO82" s="225"/>
      <c r="EP82" s="225"/>
      <c r="EQ82" s="225"/>
      <c r="ER82" s="225"/>
      <c r="ES82" s="225"/>
      <c r="ET82" s="225"/>
      <c r="EU82" s="225"/>
      <c r="EV82" s="225"/>
      <c r="EW82" s="225"/>
      <c r="EX82" s="225"/>
      <c r="EY82" s="225"/>
      <c r="EZ82" s="225"/>
      <c r="FA82" s="225"/>
      <c r="FB82" s="225"/>
      <c r="FC82" s="225"/>
      <c r="FD82" s="225"/>
      <c r="FE82" s="225"/>
      <c r="FF82" s="225"/>
      <c r="FG82" s="225"/>
      <c r="FH82" s="225"/>
      <c r="FI82" s="225"/>
      <c r="FJ82" s="225"/>
      <c r="FK82" s="225"/>
      <c r="FL82" s="225"/>
      <c r="FM82" s="225"/>
      <c r="FN82" s="225"/>
      <c r="FO82" s="225"/>
      <c r="FP82" s="225"/>
      <c r="FQ82" s="225"/>
      <c r="FR82" s="225"/>
      <c r="FS82" s="225"/>
      <c r="FT82" s="225"/>
      <c r="FU82" s="225"/>
      <c r="FV82" s="225"/>
      <c r="FW82" s="225"/>
      <c r="FX82" s="225"/>
      <c r="FY82" s="225"/>
      <c r="FZ82" s="225"/>
      <c r="GA82" s="225"/>
      <c r="GB82" s="225"/>
      <c r="GC82" s="225"/>
      <c r="GD82" s="225"/>
      <c r="GE82" s="225"/>
      <c r="GF82" s="225"/>
      <c r="GG82" s="225"/>
      <c r="GH82" s="225"/>
      <c r="GI82" s="225"/>
      <c r="GJ82" s="225"/>
      <c r="GK82" s="225"/>
      <c r="GL82" s="225"/>
      <c r="GM82" s="225"/>
      <c r="GN82" s="225"/>
      <c r="GO82" s="225"/>
      <c r="GP82" s="225"/>
      <c r="GQ82" s="225"/>
      <c r="GR82" s="225"/>
      <c r="GS82" s="225"/>
      <c r="GT82" s="225"/>
      <c r="GU82" s="225"/>
      <c r="GV82" s="225"/>
      <c r="GW82" s="225"/>
      <c r="GX82" s="225"/>
      <c r="GY82" s="225"/>
      <c r="GZ82" s="225"/>
      <c r="HA82" s="225"/>
      <c r="HB82" s="225"/>
      <c r="HC82" s="225"/>
      <c r="HD82" s="225"/>
      <c r="HE82" s="225"/>
      <c r="HF82" s="225"/>
      <c r="HG82" s="225"/>
      <c r="HH82" s="225"/>
      <c r="HI82" s="225"/>
      <c r="HJ82" s="225"/>
      <c r="HK82" s="225"/>
      <c r="HL82" s="225"/>
      <c r="HM82" s="225"/>
      <c r="HN82" s="225"/>
      <c r="HO82" s="225"/>
      <c r="HP82" s="225"/>
      <c r="HQ82" s="225"/>
      <c r="HR82" s="225"/>
      <c r="HS82" s="225"/>
      <c r="HT82" s="225"/>
      <c r="HU82" s="225"/>
      <c r="HV82" s="225"/>
      <c r="HW82" s="225"/>
      <c r="HX82" s="225"/>
      <c r="HY82" s="225"/>
      <c r="HZ82" s="225"/>
      <c r="IA82" s="225"/>
      <c r="IB82" s="225"/>
      <c r="IC82" s="225"/>
      <c r="ID82" s="225"/>
      <c r="IE82" s="225"/>
      <c r="IF82" s="225"/>
      <c r="IG82" s="225"/>
      <c r="IH82" s="225"/>
      <c r="II82" s="225"/>
      <c r="IJ82" s="225"/>
      <c r="IK82" s="225"/>
      <c r="IL82" s="225"/>
      <c r="IM82" s="225"/>
      <c r="IN82" s="225"/>
      <c r="IO82" s="225"/>
      <c r="IP82" s="225"/>
      <c r="IQ82" s="225"/>
      <c r="IR82" s="225"/>
      <c r="IS82" s="225"/>
      <c r="IT82" s="225"/>
    </row>
    <row r="83" spans="1:254" s="226" customFormat="1" ht="17.25">
      <c r="A83" s="564">
        <v>75</v>
      </c>
      <c r="B83" s="211" t="s">
        <v>246</v>
      </c>
      <c r="C83" s="70">
        <v>1</v>
      </c>
      <c r="D83" s="70">
        <v>1</v>
      </c>
      <c r="E83" s="309">
        <f t="shared" si="0"/>
        <v>100</v>
      </c>
      <c r="F83" s="70">
        <v>21</v>
      </c>
      <c r="G83" s="70">
        <v>1</v>
      </c>
      <c r="H83" s="70">
        <v>0</v>
      </c>
      <c r="I83" s="570">
        <f t="shared" si="6"/>
        <v>22</v>
      </c>
      <c r="J83" s="70">
        <v>20</v>
      </c>
      <c r="K83" s="771">
        <f t="shared" si="7"/>
        <v>95.23809523809523</v>
      </c>
      <c r="L83" s="70">
        <v>1</v>
      </c>
      <c r="M83" s="309">
        <f>L83/G83*100</f>
        <v>100</v>
      </c>
      <c r="N83" s="576">
        <v>0</v>
      </c>
      <c r="O83" s="311">
        <v>0</v>
      </c>
      <c r="P83" s="571">
        <f t="shared" si="8"/>
        <v>21</v>
      </c>
      <c r="Q83" s="70">
        <v>0</v>
      </c>
      <c r="R83" s="311">
        <v>0</v>
      </c>
      <c r="S83" s="577">
        <v>0</v>
      </c>
      <c r="T83" s="311">
        <v>0</v>
      </c>
      <c r="U83" s="577">
        <v>0</v>
      </c>
      <c r="V83" s="311">
        <v>0</v>
      </c>
      <c r="W83" s="19">
        <v>0</v>
      </c>
      <c r="X83" s="18">
        <v>0</v>
      </c>
      <c r="Y83" s="22">
        <v>0</v>
      </c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 s="225"/>
      <c r="BF83" s="225"/>
      <c r="BG83" s="225"/>
      <c r="BH83" s="225"/>
      <c r="BI83" s="225"/>
      <c r="BJ83" s="225"/>
      <c r="BK83" s="225"/>
      <c r="BL83" s="225"/>
      <c r="BM83" s="225"/>
      <c r="BN83" s="225"/>
      <c r="BO83" s="225"/>
      <c r="BP83" s="225"/>
      <c r="BQ83" s="225"/>
      <c r="BR83" s="225"/>
      <c r="BS83" s="225"/>
      <c r="BT83" s="225"/>
      <c r="BU83" s="225"/>
      <c r="BV83" s="225"/>
      <c r="BW83" s="225"/>
      <c r="BX83" s="225"/>
      <c r="BY83" s="225"/>
      <c r="BZ83" s="225"/>
      <c r="CA83" s="225"/>
      <c r="CB83" s="225"/>
      <c r="CC83" s="225"/>
      <c r="CD83" s="225"/>
      <c r="CE83" s="225"/>
      <c r="CF83" s="225"/>
      <c r="CG83" s="225"/>
      <c r="CH83" s="225"/>
      <c r="CI83" s="225"/>
      <c r="CJ83" s="225"/>
      <c r="CK83" s="225"/>
      <c r="CL83" s="225"/>
      <c r="CM83" s="225"/>
      <c r="CN83" s="225"/>
      <c r="CO83" s="225"/>
      <c r="CP83" s="225"/>
      <c r="CQ83" s="225"/>
      <c r="CR83" s="225"/>
      <c r="CS83" s="225"/>
      <c r="CT83" s="225"/>
      <c r="CU83" s="225"/>
      <c r="CV83" s="225"/>
      <c r="CW83" s="225"/>
      <c r="CX83" s="225"/>
      <c r="CY83" s="225"/>
      <c r="CZ83" s="225"/>
      <c r="DA83" s="225"/>
      <c r="DB83" s="225"/>
      <c r="DC83" s="225"/>
      <c r="DD83" s="225"/>
      <c r="DE83" s="225"/>
      <c r="DF83" s="225"/>
      <c r="DG83" s="225"/>
      <c r="DH83" s="225"/>
      <c r="DI83" s="225"/>
      <c r="DJ83" s="225"/>
      <c r="DK83" s="225"/>
      <c r="DL83" s="225"/>
      <c r="DM83" s="225"/>
      <c r="DN83" s="225"/>
      <c r="DO83" s="225"/>
      <c r="DP83" s="225"/>
      <c r="DQ83" s="225"/>
      <c r="DR83" s="225"/>
      <c r="DS83" s="225"/>
      <c r="DT83" s="225"/>
      <c r="DU83" s="225"/>
      <c r="DV83" s="225"/>
      <c r="DW83" s="225"/>
      <c r="DX83" s="225"/>
      <c r="DY83" s="225"/>
      <c r="DZ83" s="225"/>
      <c r="EA83" s="225"/>
      <c r="EB83" s="225"/>
      <c r="EC83" s="225"/>
      <c r="ED83" s="225"/>
      <c r="EE83" s="225"/>
      <c r="EF83" s="225"/>
      <c r="EG83" s="225"/>
      <c r="EH83" s="225"/>
      <c r="EI83" s="225"/>
      <c r="EJ83" s="225"/>
      <c r="EK83" s="225"/>
      <c r="EL83" s="225"/>
      <c r="EM83" s="225"/>
      <c r="EN83" s="225"/>
      <c r="EO83" s="225"/>
      <c r="EP83" s="225"/>
      <c r="EQ83" s="225"/>
      <c r="ER83" s="225"/>
      <c r="ES83" s="225"/>
      <c r="ET83" s="225"/>
      <c r="EU83" s="225"/>
      <c r="EV83" s="225"/>
      <c r="EW83" s="225"/>
      <c r="EX83" s="225"/>
      <c r="EY83" s="225"/>
      <c r="EZ83" s="225"/>
      <c r="FA83" s="225"/>
      <c r="FB83" s="225"/>
      <c r="FC83" s="225"/>
      <c r="FD83" s="225"/>
      <c r="FE83" s="225"/>
      <c r="FF83" s="225"/>
      <c r="FG83" s="225"/>
      <c r="FH83" s="225"/>
      <c r="FI83" s="225"/>
      <c r="FJ83" s="225"/>
      <c r="FK83" s="225"/>
      <c r="FL83" s="225"/>
      <c r="FM83" s="225"/>
      <c r="FN83" s="225"/>
      <c r="FO83" s="225"/>
      <c r="FP83" s="225"/>
      <c r="FQ83" s="225"/>
      <c r="FR83" s="225"/>
      <c r="FS83" s="225"/>
      <c r="FT83" s="225"/>
      <c r="FU83" s="225"/>
      <c r="FV83" s="225"/>
      <c r="FW83" s="225"/>
      <c r="FX83" s="225"/>
      <c r="FY83" s="225"/>
      <c r="FZ83" s="225"/>
      <c r="GA83" s="225"/>
      <c r="GB83" s="225"/>
      <c r="GC83" s="225"/>
      <c r="GD83" s="225"/>
      <c r="GE83" s="225"/>
      <c r="GF83" s="225"/>
      <c r="GG83" s="225"/>
      <c r="GH83" s="225"/>
      <c r="GI83" s="225"/>
      <c r="GJ83" s="225"/>
      <c r="GK83" s="225"/>
      <c r="GL83" s="225"/>
      <c r="GM83" s="225"/>
      <c r="GN83" s="225"/>
      <c r="GO83" s="225"/>
      <c r="GP83" s="225"/>
      <c r="GQ83" s="225"/>
      <c r="GR83" s="225"/>
      <c r="GS83" s="225"/>
      <c r="GT83" s="225"/>
      <c r="GU83" s="225"/>
      <c r="GV83" s="225"/>
      <c r="GW83" s="225"/>
      <c r="GX83" s="225"/>
      <c r="GY83" s="225"/>
      <c r="GZ83" s="225"/>
      <c r="HA83" s="225"/>
      <c r="HB83" s="225"/>
      <c r="HC83" s="225"/>
      <c r="HD83" s="225"/>
      <c r="HE83" s="225"/>
      <c r="HF83" s="225"/>
      <c r="HG83" s="225"/>
      <c r="HH83" s="225"/>
      <c r="HI83" s="225"/>
      <c r="HJ83" s="225"/>
      <c r="HK83" s="225"/>
      <c r="HL83" s="225"/>
      <c r="HM83" s="225"/>
      <c r="HN83" s="225"/>
      <c r="HO83" s="225"/>
      <c r="HP83" s="225"/>
      <c r="HQ83" s="225"/>
      <c r="HR83" s="225"/>
      <c r="HS83" s="225"/>
      <c r="HT83" s="225"/>
      <c r="HU83" s="225"/>
      <c r="HV83" s="225"/>
      <c r="HW83" s="225"/>
      <c r="HX83" s="225"/>
      <c r="HY83" s="225"/>
      <c r="HZ83" s="225"/>
      <c r="IA83" s="225"/>
      <c r="IB83" s="225"/>
      <c r="IC83" s="225"/>
      <c r="ID83" s="225"/>
      <c r="IE83" s="225"/>
      <c r="IF83" s="225"/>
      <c r="IG83" s="225"/>
      <c r="IH83" s="225"/>
      <c r="II83" s="225"/>
      <c r="IJ83" s="225"/>
      <c r="IK83" s="225"/>
      <c r="IL83" s="225"/>
      <c r="IM83" s="225"/>
      <c r="IN83" s="225"/>
      <c r="IO83" s="225"/>
      <c r="IP83" s="225"/>
      <c r="IQ83" s="225"/>
      <c r="IR83" s="225"/>
      <c r="IS83" s="225"/>
      <c r="IT83" s="225"/>
    </row>
    <row r="84" spans="1:254" s="226" customFormat="1" ht="17.25">
      <c r="A84" s="20">
        <v>76</v>
      </c>
      <c r="B84" s="211" t="s">
        <v>247</v>
      </c>
      <c r="C84" s="70">
        <v>1</v>
      </c>
      <c r="D84" s="70">
        <v>1</v>
      </c>
      <c r="E84" s="309">
        <f t="shared" si="0"/>
        <v>100</v>
      </c>
      <c r="F84" s="70">
        <v>4</v>
      </c>
      <c r="G84" s="70">
        <v>0</v>
      </c>
      <c r="H84" s="70">
        <v>0</v>
      </c>
      <c r="I84" s="570">
        <f t="shared" si="6"/>
        <v>4</v>
      </c>
      <c r="J84" s="70">
        <v>4</v>
      </c>
      <c r="K84" s="771">
        <f t="shared" si="7"/>
        <v>100</v>
      </c>
      <c r="L84" s="70">
        <v>0</v>
      </c>
      <c r="M84" s="309">
        <v>0</v>
      </c>
      <c r="N84" s="576">
        <v>0</v>
      </c>
      <c r="O84" s="311">
        <v>0</v>
      </c>
      <c r="P84" s="571">
        <f t="shared" si="8"/>
        <v>4</v>
      </c>
      <c r="Q84" s="70">
        <v>0</v>
      </c>
      <c r="R84" s="311">
        <v>0</v>
      </c>
      <c r="S84" s="577">
        <v>0</v>
      </c>
      <c r="T84" s="311">
        <v>0</v>
      </c>
      <c r="U84" s="577">
        <v>0</v>
      </c>
      <c r="V84" s="311">
        <v>0</v>
      </c>
      <c r="W84" s="19">
        <v>0</v>
      </c>
      <c r="X84" s="18">
        <v>0</v>
      </c>
      <c r="Y84" s="22">
        <v>0</v>
      </c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  <c r="BE84" s="225"/>
      <c r="BF84" s="225"/>
      <c r="BG84" s="225"/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25"/>
      <c r="BT84" s="225"/>
      <c r="BU84" s="225"/>
      <c r="BV84" s="225"/>
      <c r="BW84" s="225"/>
      <c r="BX84" s="225"/>
      <c r="BY84" s="225"/>
      <c r="BZ84" s="225"/>
      <c r="CA84" s="225"/>
      <c r="CB84" s="225"/>
      <c r="CC84" s="225"/>
      <c r="CD84" s="225"/>
      <c r="CE84" s="225"/>
      <c r="CF84" s="225"/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  <c r="DB84" s="225"/>
      <c r="DC84" s="225"/>
      <c r="DD84" s="225"/>
      <c r="DE84" s="225"/>
      <c r="DF84" s="225"/>
      <c r="DG84" s="225"/>
      <c r="DH84" s="225"/>
      <c r="DI84" s="225"/>
      <c r="DJ84" s="225"/>
      <c r="DK84" s="225"/>
      <c r="DL84" s="225"/>
      <c r="DM84" s="225"/>
      <c r="DN84" s="225"/>
      <c r="DO84" s="225"/>
      <c r="DP84" s="225"/>
      <c r="DQ84" s="225"/>
      <c r="DR84" s="225"/>
      <c r="DS84" s="225"/>
      <c r="DT84" s="225"/>
      <c r="DU84" s="225"/>
      <c r="DV84" s="225"/>
      <c r="DW84" s="225"/>
      <c r="DX84" s="225"/>
      <c r="DY84" s="225"/>
      <c r="DZ84" s="225"/>
      <c r="EA84" s="225"/>
      <c r="EB84" s="225"/>
      <c r="EC84" s="225"/>
      <c r="ED84" s="225"/>
      <c r="EE84" s="225"/>
      <c r="EF84" s="225"/>
      <c r="EG84" s="225"/>
      <c r="EH84" s="225"/>
      <c r="EI84" s="225"/>
      <c r="EJ84" s="225"/>
      <c r="EK84" s="225"/>
      <c r="EL84" s="225"/>
      <c r="EM84" s="225"/>
      <c r="EN84" s="225"/>
      <c r="EO84" s="225"/>
      <c r="EP84" s="225"/>
      <c r="EQ84" s="225"/>
      <c r="ER84" s="225"/>
      <c r="ES84" s="225"/>
      <c r="ET84" s="225"/>
      <c r="EU84" s="225"/>
      <c r="EV84" s="225"/>
      <c r="EW84" s="225"/>
      <c r="EX84" s="225"/>
      <c r="EY84" s="225"/>
      <c r="EZ84" s="225"/>
      <c r="FA84" s="225"/>
      <c r="FB84" s="225"/>
      <c r="FC84" s="225"/>
      <c r="FD84" s="225"/>
      <c r="FE84" s="225"/>
      <c r="FF84" s="225"/>
      <c r="FG84" s="225"/>
      <c r="FH84" s="225"/>
      <c r="FI84" s="225"/>
      <c r="FJ84" s="225"/>
      <c r="FK84" s="225"/>
      <c r="FL84" s="225"/>
      <c r="FM84" s="225"/>
      <c r="FN84" s="225"/>
      <c r="FO84" s="225"/>
      <c r="FP84" s="225"/>
      <c r="FQ84" s="225"/>
      <c r="FR84" s="225"/>
      <c r="FS84" s="225"/>
      <c r="FT84" s="225"/>
      <c r="FU84" s="225"/>
      <c r="FV84" s="225"/>
      <c r="FW84" s="225"/>
      <c r="FX84" s="225"/>
      <c r="FY84" s="225"/>
      <c r="FZ84" s="225"/>
      <c r="GA84" s="225"/>
      <c r="GB84" s="225"/>
      <c r="GC84" s="225"/>
      <c r="GD84" s="225"/>
      <c r="GE84" s="225"/>
      <c r="GF84" s="225"/>
      <c r="GG84" s="225"/>
      <c r="GH84" s="225"/>
      <c r="GI84" s="225"/>
      <c r="GJ84" s="225"/>
      <c r="GK84" s="225"/>
      <c r="GL84" s="225"/>
      <c r="GM84" s="225"/>
      <c r="GN84" s="225"/>
      <c r="GO84" s="225"/>
      <c r="GP84" s="225"/>
      <c r="GQ84" s="225"/>
      <c r="GR84" s="225"/>
      <c r="GS84" s="225"/>
      <c r="GT84" s="225"/>
      <c r="GU84" s="225"/>
      <c r="GV84" s="225"/>
      <c r="GW84" s="225"/>
      <c r="GX84" s="225"/>
      <c r="GY84" s="225"/>
      <c r="GZ84" s="225"/>
      <c r="HA84" s="225"/>
      <c r="HB84" s="225"/>
      <c r="HC84" s="225"/>
      <c r="HD84" s="225"/>
      <c r="HE84" s="225"/>
      <c r="HF84" s="225"/>
      <c r="HG84" s="225"/>
      <c r="HH84" s="225"/>
      <c r="HI84" s="225"/>
      <c r="HJ84" s="225"/>
      <c r="HK84" s="225"/>
      <c r="HL84" s="225"/>
      <c r="HM84" s="225"/>
      <c r="HN84" s="225"/>
      <c r="HO84" s="225"/>
      <c r="HP84" s="225"/>
      <c r="HQ84" s="225"/>
      <c r="HR84" s="225"/>
      <c r="HS84" s="225"/>
      <c r="HT84" s="225"/>
      <c r="HU84" s="225"/>
      <c r="HV84" s="225"/>
      <c r="HW84" s="225"/>
      <c r="HX84" s="225"/>
      <c r="HY84" s="225"/>
      <c r="HZ84" s="225"/>
      <c r="IA84" s="225"/>
      <c r="IB84" s="225"/>
      <c r="IC84" s="225"/>
      <c r="ID84" s="225"/>
      <c r="IE84" s="225"/>
      <c r="IF84" s="225"/>
      <c r="IG84" s="225"/>
      <c r="IH84" s="225"/>
      <c r="II84" s="225"/>
      <c r="IJ84" s="225"/>
      <c r="IK84" s="225"/>
      <c r="IL84" s="225"/>
      <c r="IM84" s="225"/>
      <c r="IN84" s="225"/>
      <c r="IO84" s="225"/>
      <c r="IP84" s="225"/>
      <c r="IQ84" s="225"/>
      <c r="IR84" s="225"/>
      <c r="IS84" s="225"/>
      <c r="IT84" s="225"/>
    </row>
    <row r="85" spans="1:254" s="226" customFormat="1" ht="17.25">
      <c r="A85" s="564">
        <v>77</v>
      </c>
      <c r="B85" s="211" t="s">
        <v>248</v>
      </c>
      <c r="C85" s="70">
        <v>1</v>
      </c>
      <c r="D85" s="70">
        <v>1</v>
      </c>
      <c r="E85" s="309">
        <v>100</v>
      </c>
      <c r="F85" s="70">
        <v>5</v>
      </c>
      <c r="G85" s="70">
        <v>0</v>
      </c>
      <c r="H85" s="70">
        <v>0</v>
      </c>
      <c r="I85" s="570">
        <f t="shared" si="6"/>
        <v>5</v>
      </c>
      <c r="J85" s="70">
        <v>5</v>
      </c>
      <c r="K85" s="771">
        <f t="shared" si="7"/>
        <v>100</v>
      </c>
      <c r="L85" s="70">
        <v>0</v>
      </c>
      <c r="M85" s="309">
        <v>0</v>
      </c>
      <c r="N85" s="576">
        <v>0</v>
      </c>
      <c r="O85" s="311">
        <v>0</v>
      </c>
      <c r="P85" s="571">
        <f t="shared" si="8"/>
        <v>5</v>
      </c>
      <c r="Q85" s="70">
        <v>0</v>
      </c>
      <c r="R85" s="311">
        <v>0</v>
      </c>
      <c r="S85" s="577">
        <v>0</v>
      </c>
      <c r="T85" s="311">
        <v>0</v>
      </c>
      <c r="U85" s="577">
        <v>0</v>
      </c>
      <c r="V85" s="311">
        <v>0</v>
      </c>
      <c r="W85" s="19">
        <v>0</v>
      </c>
      <c r="X85" s="18">
        <v>0</v>
      </c>
      <c r="Y85" s="22">
        <v>0</v>
      </c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5"/>
      <c r="BE85" s="225"/>
      <c r="BF85" s="225"/>
      <c r="BG85" s="225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5"/>
      <c r="BV85" s="225"/>
      <c r="BW85" s="225"/>
      <c r="BX85" s="225"/>
      <c r="BY85" s="225"/>
      <c r="BZ85" s="225"/>
      <c r="CA85" s="225"/>
      <c r="CB85" s="225"/>
      <c r="CC85" s="225"/>
      <c r="CD85" s="225"/>
      <c r="CE85" s="225"/>
      <c r="CF85" s="225"/>
      <c r="CG85" s="225"/>
      <c r="CH85" s="225"/>
      <c r="CI85" s="225"/>
      <c r="CJ85" s="225"/>
      <c r="CK85" s="225"/>
      <c r="CL85" s="225"/>
      <c r="CM85" s="225"/>
      <c r="CN85" s="225"/>
      <c r="CO85" s="225"/>
      <c r="CP85" s="225"/>
      <c r="CQ85" s="225"/>
      <c r="CR85" s="225"/>
      <c r="CS85" s="225"/>
      <c r="CT85" s="225"/>
      <c r="CU85" s="225"/>
      <c r="CV85" s="225"/>
      <c r="CW85" s="225"/>
      <c r="CX85" s="225"/>
      <c r="CY85" s="225"/>
      <c r="CZ85" s="225"/>
      <c r="DA85" s="225"/>
      <c r="DB85" s="225"/>
      <c r="DC85" s="225"/>
      <c r="DD85" s="225"/>
      <c r="DE85" s="225"/>
      <c r="DF85" s="225"/>
      <c r="DG85" s="225"/>
      <c r="DH85" s="225"/>
      <c r="DI85" s="225"/>
      <c r="DJ85" s="225"/>
      <c r="DK85" s="225"/>
      <c r="DL85" s="225"/>
      <c r="DM85" s="225"/>
      <c r="DN85" s="225"/>
      <c r="DO85" s="225"/>
      <c r="DP85" s="225"/>
      <c r="DQ85" s="225"/>
      <c r="DR85" s="225"/>
      <c r="DS85" s="225"/>
      <c r="DT85" s="225"/>
      <c r="DU85" s="225"/>
      <c r="DV85" s="225"/>
      <c r="DW85" s="225"/>
      <c r="DX85" s="225"/>
      <c r="DY85" s="225"/>
      <c r="DZ85" s="225"/>
      <c r="EA85" s="225"/>
      <c r="EB85" s="225"/>
      <c r="EC85" s="225"/>
      <c r="ED85" s="225"/>
      <c r="EE85" s="225"/>
      <c r="EF85" s="225"/>
      <c r="EG85" s="225"/>
      <c r="EH85" s="225"/>
      <c r="EI85" s="225"/>
      <c r="EJ85" s="225"/>
      <c r="EK85" s="225"/>
      <c r="EL85" s="225"/>
      <c r="EM85" s="225"/>
      <c r="EN85" s="225"/>
      <c r="EO85" s="225"/>
      <c r="EP85" s="225"/>
      <c r="EQ85" s="225"/>
      <c r="ER85" s="225"/>
      <c r="ES85" s="225"/>
      <c r="ET85" s="225"/>
      <c r="EU85" s="225"/>
      <c r="EV85" s="225"/>
      <c r="EW85" s="225"/>
      <c r="EX85" s="225"/>
      <c r="EY85" s="225"/>
      <c r="EZ85" s="225"/>
      <c r="FA85" s="225"/>
      <c r="FB85" s="225"/>
      <c r="FC85" s="225"/>
      <c r="FD85" s="225"/>
      <c r="FE85" s="225"/>
      <c r="FF85" s="225"/>
      <c r="FG85" s="225"/>
      <c r="FH85" s="225"/>
      <c r="FI85" s="225"/>
      <c r="FJ85" s="225"/>
      <c r="FK85" s="225"/>
      <c r="FL85" s="225"/>
      <c r="FM85" s="225"/>
      <c r="FN85" s="225"/>
      <c r="FO85" s="225"/>
      <c r="FP85" s="225"/>
      <c r="FQ85" s="225"/>
      <c r="FR85" s="225"/>
      <c r="FS85" s="225"/>
      <c r="FT85" s="225"/>
      <c r="FU85" s="225"/>
      <c r="FV85" s="225"/>
      <c r="FW85" s="225"/>
      <c r="FX85" s="225"/>
      <c r="FY85" s="225"/>
      <c r="FZ85" s="225"/>
      <c r="GA85" s="225"/>
      <c r="GB85" s="225"/>
      <c r="GC85" s="225"/>
      <c r="GD85" s="225"/>
      <c r="GE85" s="225"/>
      <c r="GF85" s="225"/>
      <c r="GG85" s="225"/>
      <c r="GH85" s="225"/>
      <c r="GI85" s="225"/>
      <c r="GJ85" s="225"/>
      <c r="GK85" s="225"/>
      <c r="GL85" s="225"/>
      <c r="GM85" s="225"/>
      <c r="GN85" s="225"/>
      <c r="GO85" s="225"/>
      <c r="GP85" s="225"/>
      <c r="GQ85" s="225"/>
      <c r="GR85" s="225"/>
      <c r="GS85" s="225"/>
      <c r="GT85" s="225"/>
      <c r="GU85" s="225"/>
      <c r="GV85" s="225"/>
      <c r="GW85" s="225"/>
      <c r="GX85" s="225"/>
      <c r="GY85" s="225"/>
      <c r="GZ85" s="225"/>
      <c r="HA85" s="225"/>
      <c r="HB85" s="225"/>
      <c r="HC85" s="225"/>
      <c r="HD85" s="225"/>
      <c r="HE85" s="225"/>
      <c r="HF85" s="225"/>
      <c r="HG85" s="225"/>
      <c r="HH85" s="225"/>
      <c r="HI85" s="225"/>
      <c r="HJ85" s="225"/>
      <c r="HK85" s="225"/>
      <c r="HL85" s="225"/>
      <c r="HM85" s="225"/>
      <c r="HN85" s="225"/>
      <c r="HO85" s="225"/>
      <c r="HP85" s="225"/>
      <c r="HQ85" s="225"/>
      <c r="HR85" s="225"/>
      <c r="HS85" s="225"/>
      <c r="HT85" s="225"/>
      <c r="HU85" s="225"/>
      <c r="HV85" s="225"/>
      <c r="HW85" s="225"/>
      <c r="HX85" s="225"/>
      <c r="HY85" s="225"/>
      <c r="HZ85" s="225"/>
      <c r="IA85" s="225"/>
      <c r="IB85" s="225"/>
      <c r="IC85" s="225"/>
      <c r="ID85" s="225"/>
      <c r="IE85" s="225"/>
      <c r="IF85" s="225"/>
      <c r="IG85" s="225"/>
      <c r="IH85" s="225"/>
      <c r="II85" s="225"/>
      <c r="IJ85" s="225"/>
      <c r="IK85" s="225"/>
      <c r="IL85" s="225"/>
      <c r="IM85" s="225"/>
      <c r="IN85" s="225"/>
      <c r="IO85" s="225"/>
      <c r="IP85" s="225"/>
      <c r="IQ85" s="225"/>
      <c r="IR85" s="225"/>
      <c r="IS85" s="225"/>
      <c r="IT85" s="225"/>
    </row>
    <row r="86" spans="1:254" s="226" customFormat="1" ht="17.25">
      <c r="A86" s="20">
        <v>78</v>
      </c>
      <c r="B86" s="211" t="s">
        <v>249</v>
      </c>
      <c r="C86" s="70">
        <v>1</v>
      </c>
      <c r="D86" s="70">
        <v>1</v>
      </c>
      <c r="E86" s="309">
        <f t="shared" si="0"/>
        <v>100</v>
      </c>
      <c r="F86" s="70">
        <v>6</v>
      </c>
      <c r="G86" s="70">
        <v>0</v>
      </c>
      <c r="H86" s="70">
        <v>0</v>
      </c>
      <c r="I86" s="570">
        <f t="shared" si="6"/>
        <v>6</v>
      </c>
      <c r="J86" s="70">
        <v>6</v>
      </c>
      <c r="K86" s="771">
        <f t="shared" si="7"/>
        <v>100</v>
      </c>
      <c r="L86" s="70">
        <v>0</v>
      </c>
      <c r="M86" s="309">
        <v>0</v>
      </c>
      <c r="N86" s="576">
        <v>0</v>
      </c>
      <c r="O86" s="311">
        <v>0</v>
      </c>
      <c r="P86" s="571">
        <f t="shared" si="8"/>
        <v>6</v>
      </c>
      <c r="Q86" s="70">
        <v>0</v>
      </c>
      <c r="R86" s="311">
        <v>0</v>
      </c>
      <c r="S86" s="577">
        <v>0</v>
      </c>
      <c r="T86" s="311">
        <v>0</v>
      </c>
      <c r="U86" s="577">
        <v>0</v>
      </c>
      <c r="V86" s="311">
        <v>0</v>
      </c>
      <c r="W86" s="19">
        <v>0</v>
      </c>
      <c r="X86" s="18">
        <v>0</v>
      </c>
      <c r="Y86" s="22">
        <v>0</v>
      </c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225"/>
      <c r="BF86" s="225"/>
      <c r="BG86" s="225"/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  <c r="BU86" s="225"/>
      <c r="BV86" s="225"/>
      <c r="BW86" s="225"/>
      <c r="BX86" s="225"/>
      <c r="BY86" s="225"/>
      <c r="BZ86" s="225"/>
      <c r="CA86" s="225"/>
      <c r="CB86" s="225"/>
      <c r="CC86" s="225"/>
      <c r="CD86" s="225"/>
      <c r="CE86" s="225"/>
      <c r="CF86" s="225"/>
      <c r="CG86" s="225"/>
      <c r="CH86" s="225"/>
      <c r="CI86" s="225"/>
      <c r="CJ86" s="225"/>
      <c r="CK86" s="225"/>
      <c r="CL86" s="225"/>
      <c r="CM86" s="225"/>
      <c r="CN86" s="225"/>
      <c r="CO86" s="225"/>
      <c r="CP86" s="225"/>
      <c r="CQ86" s="225"/>
      <c r="CR86" s="225"/>
      <c r="CS86" s="225"/>
      <c r="CT86" s="225"/>
      <c r="CU86" s="225"/>
      <c r="CV86" s="225"/>
      <c r="CW86" s="225"/>
      <c r="CX86" s="225"/>
      <c r="CY86" s="225"/>
      <c r="CZ86" s="225"/>
      <c r="DA86" s="225"/>
      <c r="DB86" s="225"/>
      <c r="DC86" s="225"/>
      <c r="DD86" s="225"/>
      <c r="DE86" s="225"/>
      <c r="DF86" s="225"/>
      <c r="DG86" s="225"/>
      <c r="DH86" s="225"/>
      <c r="DI86" s="225"/>
      <c r="DJ86" s="225"/>
      <c r="DK86" s="225"/>
      <c r="DL86" s="225"/>
      <c r="DM86" s="225"/>
      <c r="DN86" s="225"/>
      <c r="DO86" s="225"/>
      <c r="DP86" s="225"/>
      <c r="DQ86" s="225"/>
      <c r="DR86" s="225"/>
      <c r="DS86" s="225"/>
      <c r="DT86" s="225"/>
      <c r="DU86" s="225"/>
      <c r="DV86" s="225"/>
      <c r="DW86" s="225"/>
      <c r="DX86" s="225"/>
      <c r="DY86" s="225"/>
      <c r="DZ86" s="225"/>
      <c r="EA86" s="225"/>
      <c r="EB86" s="225"/>
      <c r="EC86" s="225"/>
      <c r="ED86" s="225"/>
      <c r="EE86" s="225"/>
      <c r="EF86" s="225"/>
      <c r="EG86" s="225"/>
      <c r="EH86" s="225"/>
      <c r="EI86" s="225"/>
      <c r="EJ86" s="225"/>
      <c r="EK86" s="225"/>
      <c r="EL86" s="225"/>
      <c r="EM86" s="225"/>
      <c r="EN86" s="225"/>
      <c r="EO86" s="225"/>
      <c r="EP86" s="225"/>
      <c r="EQ86" s="225"/>
      <c r="ER86" s="225"/>
      <c r="ES86" s="225"/>
      <c r="ET86" s="225"/>
      <c r="EU86" s="225"/>
      <c r="EV86" s="225"/>
      <c r="EW86" s="225"/>
      <c r="EX86" s="225"/>
      <c r="EY86" s="225"/>
      <c r="EZ86" s="225"/>
      <c r="FA86" s="225"/>
      <c r="FB86" s="225"/>
      <c r="FC86" s="225"/>
      <c r="FD86" s="225"/>
      <c r="FE86" s="225"/>
      <c r="FF86" s="225"/>
      <c r="FG86" s="225"/>
      <c r="FH86" s="225"/>
      <c r="FI86" s="225"/>
      <c r="FJ86" s="225"/>
      <c r="FK86" s="225"/>
      <c r="FL86" s="225"/>
      <c r="FM86" s="225"/>
      <c r="FN86" s="225"/>
      <c r="FO86" s="225"/>
      <c r="FP86" s="225"/>
      <c r="FQ86" s="225"/>
      <c r="FR86" s="225"/>
      <c r="FS86" s="225"/>
      <c r="FT86" s="225"/>
      <c r="FU86" s="225"/>
      <c r="FV86" s="225"/>
      <c r="FW86" s="225"/>
      <c r="FX86" s="225"/>
      <c r="FY86" s="225"/>
      <c r="FZ86" s="225"/>
      <c r="GA86" s="225"/>
      <c r="GB86" s="225"/>
      <c r="GC86" s="225"/>
      <c r="GD86" s="225"/>
      <c r="GE86" s="225"/>
      <c r="GF86" s="225"/>
      <c r="GG86" s="225"/>
      <c r="GH86" s="225"/>
      <c r="GI86" s="225"/>
      <c r="GJ86" s="225"/>
      <c r="GK86" s="225"/>
      <c r="GL86" s="225"/>
      <c r="GM86" s="225"/>
      <c r="GN86" s="225"/>
      <c r="GO86" s="225"/>
      <c r="GP86" s="225"/>
      <c r="GQ86" s="225"/>
      <c r="GR86" s="225"/>
      <c r="GS86" s="225"/>
      <c r="GT86" s="225"/>
      <c r="GU86" s="225"/>
      <c r="GV86" s="225"/>
      <c r="GW86" s="225"/>
      <c r="GX86" s="225"/>
      <c r="GY86" s="225"/>
      <c r="GZ86" s="225"/>
      <c r="HA86" s="225"/>
      <c r="HB86" s="225"/>
      <c r="HC86" s="225"/>
      <c r="HD86" s="225"/>
      <c r="HE86" s="225"/>
      <c r="HF86" s="225"/>
      <c r="HG86" s="225"/>
      <c r="HH86" s="225"/>
      <c r="HI86" s="225"/>
      <c r="HJ86" s="225"/>
      <c r="HK86" s="225"/>
      <c r="HL86" s="225"/>
      <c r="HM86" s="225"/>
      <c r="HN86" s="225"/>
      <c r="HO86" s="225"/>
      <c r="HP86" s="225"/>
      <c r="HQ86" s="225"/>
      <c r="HR86" s="225"/>
      <c r="HS86" s="225"/>
      <c r="HT86" s="225"/>
      <c r="HU86" s="225"/>
      <c r="HV86" s="225"/>
      <c r="HW86" s="225"/>
      <c r="HX86" s="225"/>
      <c r="HY86" s="225"/>
      <c r="HZ86" s="225"/>
      <c r="IA86" s="225"/>
      <c r="IB86" s="225"/>
      <c r="IC86" s="225"/>
      <c r="ID86" s="225"/>
      <c r="IE86" s="225"/>
      <c r="IF86" s="225"/>
      <c r="IG86" s="225"/>
      <c r="IH86" s="225"/>
      <c r="II86" s="225"/>
      <c r="IJ86" s="225"/>
      <c r="IK86" s="225"/>
      <c r="IL86" s="225"/>
      <c r="IM86" s="225"/>
      <c r="IN86" s="225"/>
      <c r="IO86" s="225"/>
      <c r="IP86" s="225"/>
      <c r="IQ86" s="225"/>
      <c r="IR86" s="225"/>
      <c r="IS86" s="225"/>
      <c r="IT86" s="225"/>
    </row>
    <row r="87" spans="1:254" s="226" customFormat="1" ht="17.25">
      <c r="A87" s="564">
        <v>79</v>
      </c>
      <c r="B87" s="211" t="s">
        <v>250</v>
      </c>
      <c r="C87" s="70">
        <v>1</v>
      </c>
      <c r="D87" s="70">
        <v>1</v>
      </c>
      <c r="E87" s="309">
        <f t="shared" si="0"/>
        <v>100</v>
      </c>
      <c r="F87" s="70">
        <v>3</v>
      </c>
      <c r="G87" s="70">
        <v>0</v>
      </c>
      <c r="H87" s="70">
        <v>0</v>
      </c>
      <c r="I87" s="570">
        <f t="shared" si="6"/>
        <v>3</v>
      </c>
      <c r="J87" s="70">
        <v>3</v>
      </c>
      <c r="K87" s="771">
        <f t="shared" si="7"/>
        <v>100</v>
      </c>
      <c r="L87" s="70">
        <v>0</v>
      </c>
      <c r="M87" s="309">
        <v>0</v>
      </c>
      <c r="N87" s="576">
        <v>0</v>
      </c>
      <c r="O87" s="311">
        <v>0</v>
      </c>
      <c r="P87" s="571">
        <f t="shared" si="8"/>
        <v>3</v>
      </c>
      <c r="Q87" s="70">
        <v>0</v>
      </c>
      <c r="R87" s="311">
        <v>0</v>
      </c>
      <c r="S87" s="577">
        <v>0</v>
      </c>
      <c r="T87" s="311">
        <v>0</v>
      </c>
      <c r="U87" s="577">
        <v>0</v>
      </c>
      <c r="V87" s="311">
        <v>0</v>
      </c>
      <c r="W87" s="19">
        <v>0</v>
      </c>
      <c r="X87" s="18">
        <v>0</v>
      </c>
      <c r="Y87" s="22">
        <v>0</v>
      </c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225"/>
      <c r="BD87" s="225"/>
      <c r="BE87" s="225"/>
      <c r="BF87" s="225"/>
      <c r="BG87" s="225"/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5"/>
      <c r="BU87" s="225"/>
      <c r="BV87" s="225"/>
      <c r="BW87" s="225"/>
      <c r="BX87" s="225"/>
      <c r="BY87" s="225"/>
      <c r="BZ87" s="225"/>
      <c r="CA87" s="225"/>
      <c r="CB87" s="225"/>
      <c r="CC87" s="225"/>
      <c r="CD87" s="225"/>
      <c r="CE87" s="225"/>
      <c r="CF87" s="225"/>
      <c r="CG87" s="225"/>
      <c r="CH87" s="225"/>
      <c r="CI87" s="225"/>
      <c r="CJ87" s="225"/>
      <c r="CK87" s="225"/>
      <c r="CL87" s="225"/>
      <c r="CM87" s="225"/>
      <c r="CN87" s="225"/>
      <c r="CO87" s="225"/>
      <c r="CP87" s="225"/>
      <c r="CQ87" s="225"/>
      <c r="CR87" s="225"/>
      <c r="CS87" s="225"/>
      <c r="CT87" s="225"/>
      <c r="CU87" s="225"/>
      <c r="CV87" s="225"/>
      <c r="CW87" s="225"/>
      <c r="CX87" s="225"/>
      <c r="CY87" s="225"/>
      <c r="CZ87" s="225"/>
      <c r="DA87" s="225"/>
      <c r="DB87" s="225"/>
      <c r="DC87" s="225"/>
      <c r="DD87" s="225"/>
      <c r="DE87" s="225"/>
      <c r="DF87" s="225"/>
      <c r="DG87" s="225"/>
      <c r="DH87" s="225"/>
      <c r="DI87" s="225"/>
      <c r="DJ87" s="225"/>
      <c r="DK87" s="225"/>
      <c r="DL87" s="225"/>
      <c r="DM87" s="225"/>
      <c r="DN87" s="225"/>
      <c r="DO87" s="225"/>
      <c r="DP87" s="225"/>
      <c r="DQ87" s="225"/>
      <c r="DR87" s="225"/>
      <c r="DS87" s="225"/>
      <c r="DT87" s="225"/>
      <c r="DU87" s="225"/>
      <c r="DV87" s="225"/>
      <c r="DW87" s="225"/>
      <c r="DX87" s="225"/>
      <c r="DY87" s="225"/>
      <c r="DZ87" s="225"/>
      <c r="EA87" s="225"/>
      <c r="EB87" s="225"/>
      <c r="EC87" s="225"/>
      <c r="ED87" s="225"/>
      <c r="EE87" s="225"/>
      <c r="EF87" s="225"/>
      <c r="EG87" s="225"/>
      <c r="EH87" s="225"/>
      <c r="EI87" s="225"/>
      <c r="EJ87" s="225"/>
      <c r="EK87" s="225"/>
      <c r="EL87" s="225"/>
      <c r="EM87" s="225"/>
      <c r="EN87" s="225"/>
      <c r="EO87" s="225"/>
      <c r="EP87" s="225"/>
      <c r="EQ87" s="225"/>
      <c r="ER87" s="225"/>
      <c r="ES87" s="225"/>
      <c r="ET87" s="225"/>
      <c r="EU87" s="225"/>
      <c r="EV87" s="225"/>
      <c r="EW87" s="225"/>
      <c r="EX87" s="225"/>
      <c r="EY87" s="225"/>
      <c r="EZ87" s="225"/>
      <c r="FA87" s="225"/>
      <c r="FB87" s="225"/>
      <c r="FC87" s="225"/>
      <c r="FD87" s="225"/>
      <c r="FE87" s="225"/>
      <c r="FF87" s="225"/>
      <c r="FG87" s="225"/>
      <c r="FH87" s="225"/>
      <c r="FI87" s="225"/>
      <c r="FJ87" s="225"/>
      <c r="FK87" s="225"/>
      <c r="FL87" s="225"/>
      <c r="FM87" s="225"/>
      <c r="FN87" s="225"/>
      <c r="FO87" s="225"/>
      <c r="FP87" s="225"/>
      <c r="FQ87" s="225"/>
      <c r="FR87" s="225"/>
      <c r="FS87" s="225"/>
      <c r="FT87" s="225"/>
      <c r="FU87" s="225"/>
      <c r="FV87" s="225"/>
      <c r="FW87" s="225"/>
      <c r="FX87" s="225"/>
      <c r="FY87" s="225"/>
      <c r="FZ87" s="225"/>
      <c r="GA87" s="225"/>
      <c r="GB87" s="225"/>
      <c r="GC87" s="225"/>
      <c r="GD87" s="225"/>
      <c r="GE87" s="225"/>
      <c r="GF87" s="225"/>
      <c r="GG87" s="225"/>
      <c r="GH87" s="225"/>
      <c r="GI87" s="225"/>
      <c r="GJ87" s="225"/>
      <c r="GK87" s="225"/>
      <c r="GL87" s="225"/>
      <c r="GM87" s="225"/>
      <c r="GN87" s="225"/>
      <c r="GO87" s="225"/>
      <c r="GP87" s="225"/>
      <c r="GQ87" s="225"/>
      <c r="GR87" s="225"/>
      <c r="GS87" s="225"/>
      <c r="GT87" s="225"/>
      <c r="GU87" s="225"/>
      <c r="GV87" s="225"/>
      <c r="GW87" s="225"/>
      <c r="GX87" s="225"/>
      <c r="GY87" s="225"/>
      <c r="GZ87" s="225"/>
      <c r="HA87" s="225"/>
      <c r="HB87" s="225"/>
      <c r="HC87" s="225"/>
      <c r="HD87" s="225"/>
      <c r="HE87" s="225"/>
      <c r="HF87" s="225"/>
      <c r="HG87" s="225"/>
      <c r="HH87" s="225"/>
      <c r="HI87" s="225"/>
      <c r="HJ87" s="225"/>
      <c r="HK87" s="225"/>
      <c r="HL87" s="225"/>
      <c r="HM87" s="225"/>
      <c r="HN87" s="225"/>
      <c r="HO87" s="225"/>
      <c r="HP87" s="225"/>
      <c r="HQ87" s="225"/>
      <c r="HR87" s="225"/>
      <c r="HS87" s="225"/>
      <c r="HT87" s="225"/>
      <c r="HU87" s="225"/>
      <c r="HV87" s="225"/>
      <c r="HW87" s="225"/>
      <c r="HX87" s="225"/>
      <c r="HY87" s="225"/>
      <c r="HZ87" s="225"/>
      <c r="IA87" s="225"/>
      <c r="IB87" s="225"/>
      <c r="IC87" s="225"/>
      <c r="ID87" s="225"/>
      <c r="IE87" s="225"/>
      <c r="IF87" s="225"/>
      <c r="IG87" s="225"/>
      <c r="IH87" s="225"/>
      <c r="II87" s="225"/>
      <c r="IJ87" s="225"/>
      <c r="IK87" s="225"/>
      <c r="IL87" s="225"/>
      <c r="IM87" s="225"/>
      <c r="IN87" s="225"/>
      <c r="IO87" s="225"/>
      <c r="IP87" s="225"/>
      <c r="IQ87" s="225"/>
      <c r="IR87" s="225"/>
      <c r="IS87" s="225"/>
      <c r="IT87" s="225"/>
    </row>
    <row r="88" spans="1:254" s="226" customFormat="1" ht="17.25">
      <c r="A88" s="20">
        <v>80</v>
      </c>
      <c r="B88" s="234" t="s">
        <v>251</v>
      </c>
      <c r="C88" s="70">
        <v>1</v>
      </c>
      <c r="D88" s="70">
        <v>1</v>
      </c>
      <c r="E88" s="309">
        <f t="shared" si="0"/>
        <v>100</v>
      </c>
      <c r="F88" s="70">
        <v>2</v>
      </c>
      <c r="G88" s="70">
        <v>0</v>
      </c>
      <c r="H88" s="70">
        <v>0</v>
      </c>
      <c r="I88" s="570">
        <f t="shared" si="6"/>
        <v>2</v>
      </c>
      <c r="J88" s="70">
        <v>2</v>
      </c>
      <c r="K88" s="771">
        <f t="shared" si="7"/>
        <v>100</v>
      </c>
      <c r="L88" s="70">
        <v>0</v>
      </c>
      <c r="M88" s="309">
        <v>0</v>
      </c>
      <c r="N88" s="576">
        <v>0</v>
      </c>
      <c r="O88" s="311">
        <v>0</v>
      </c>
      <c r="P88" s="571">
        <f t="shared" si="8"/>
        <v>2</v>
      </c>
      <c r="Q88" s="70">
        <v>0</v>
      </c>
      <c r="R88" s="311">
        <f>Q88/J88*100</f>
        <v>0</v>
      </c>
      <c r="S88" s="577">
        <v>0</v>
      </c>
      <c r="T88" s="311">
        <v>0</v>
      </c>
      <c r="U88" s="577">
        <v>0</v>
      </c>
      <c r="V88" s="311">
        <v>0</v>
      </c>
      <c r="W88" s="19">
        <v>0</v>
      </c>
      <c r="X88" s="18">
        <v>0</v>
      </c>
      <c r="Y88" s="22">
        <v>0</v>
      </c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225"/>
      <c r="BD88" s="225"/>
      <c r="BE88" s="225"/>
      <c r="BF88" s="225"/>
      <c r="BG88" s="225"/>
      <c r="BH88" s="225"/>
      <c r="BI88" s="225"/>
      <c r="BJ88" s="225"/>
      <c r="BK88" s="225"/>
      <c r="BL88" s="225"/>
      <c r="BM88" s="225"/>
      <c r="BN88" s="225"/>
      <c r="BO88" s="225"/>
      <c r="BP88" s="225"/>
      <c r="BQ88" s="225"/>
      <c r="BR88" s="225"/>
      <c r="BS88" s="225"/>
      <c r="BT88" s="225"/>
      <c r="BU88" s="225"/>
      <c r="BV88" s="225"/>
      <c r="BW88" s="225"/>
      <c r="BX88" s="225"/>
      <c r="BY88" s="225"/>
      <c r="BZ88" s="225"/>
      <c r="CA88" s="225"/>
      <c r="CB88" s="225"/>
      <c r="CC88" s="225"/>
      <c r="CD88" s="225"/>
      <c r="CE88" s="225"/>
      <c r="CF88" s="225"/>
      <c r="CG88" s="225"/>
      <c r="CH88" s="225"/>
      <c r="CI88" s="225"/>
      <c r="CJ88" s="225"/>
      <c r="CK88" s="225"/>
      <c r="CL88" s="225"/>
      <c r="CM88" s="225"/>
      <c r="CN88" s="225"/>
      <c r="CO88" s="225"/>
      <c r="CP88" s="225"/>
      <c r="CQ88" s="225"/>
      <c r="CR88" s="225"/>
      <c r="CS88" s="225"/>
      <c r="CT88" s="225"/>
      <c r="CU88" s="225"/>
      <c r="CV88" s="225"/>
      <c r="CW88" s="225"/>
      <c r="CX88" s="225"/>
      <c r="CY88" s="225"/>
      <c r="CZ88" s="225"/>
      <c r="DA88" s="225"/>
      <c r="DB88" s="225"/>
      <c r="DC88" s="225"/>
      <c r="DD88" s="225"/>
      <c r="DE88" s="225"/>
      <c r="DF88" s="225"/>
      <c r="DG88" s="225"/>
      <c r="DH88" s="225"/>
      <c r="DI88" s="225"/>
      <c r="DJ88" s="225"/>
      <c r="DK88" s="225"/>
      <c r="DL88" s="225"/>
      <c r="DM88" s="225"/>
      <c r="DN88" s="225"/>
      <c r="DO88" s="225"/>
      <c r="DP88" s="225"/>
      <c r="DQ88" s="225"/>
      <c r="DR88" s="225"/>
      <c r="DS88" s="225"/>
      <c r="DT88" s="225"/>
      <c r="DU88" s="225"/>
      <c r="DV88" s="225"/>
      <c r="DW88" s="225"/>
      <c r="DX88" s="225"/>
      <c r="DY88" s="225"/>
      <c r="DZ88" s="225"/>
      <c r="EA88" s="225"/>
      <c r="EB88" s="225"/>
      <c r="EC88" s="225"/>
      <c r="ED88" s="225"/>
      <c r="EE88" s="225"/>
      <c r="EF88" s="225"/>
      <c r="EG88" s="225"/>
      <c r="EH88" s="225"/>
      <c r="EI88" s="225"/>
      <c r="EJ88" s="225"/>
      <c r="EK88" s="225"/>
      <c r="EL88" s="225"/>
      <c r="EM88" s="225"/>
      <c r="EN88" s="225"/>
      <c r="EO88" s="225"/>
      <c r="EP88" s="225"/>
      <c r="EQ88" s="225"/>
      <c r="ER88" s="225"/>
      <c r="ES88" s="225"/>
      <c r="ET88" s="225"/>
      <c r="EU88" s="225"/>
      <c r="EV88" s="225"/>
      <c r="EW88" s="225"/>
      <c r="EX88" s="225"/>
      <c r="EY88" s="225"/>
      <c r="EZ88" s="225"/>
      <c r="FA88" s="225"/>
      <c r="FB88" s="225"/>
      <c r="FC88" s="225"/>
      <c r="FD88" s="225"/>
      <c r="FE88" s="225"/>
      <c r="FF88" s="225"/>
      <c r="FG88" s="225"/>
      <c r="FH88" s="225"/>
      <c r="FI88" s="225"/>
      <c r="FJ88" s="225"/>
      <c r="FK88" s="225"/>
      <c r="FL88" s="225"/>
      <c r="FM88" s="225"/>
      <c r="FN88" s="225"/>
      <c r="FO88" s="225"/>
      <c r="FP88" s="225"/>
      <c r="FQ88" s="225"/>
      <c r="FR88" s="225"/>
      <c r="FS88" s="225"/>
      <c r="FT88" s="225"/>
      <c r="FU88" s="225"/>
      <c r="FV88" s="225"/>
      <c r="FW88" s="225"/>
      <c r="FX88" s="225"/>
      <c r="FY88" s="225"/>
      <c r="FZ88" s="225"/>
      <c r="GA88" s="225"/>
      <c r="GB88" s="225"/>
      <c r="GC88" s="225"/>
      <c r="GD88" s="225"/>
      <c r="GE88" s="225"/>
      <c r="GF88" s="225"/>
      <c r="GG88" s="225"/>
      <c r="GH88" s="225"/>
      <c r="GI88" s="225"/>
      <c r="GJ88" s="225"/>
      <c r="GK88" s="225"/>
      <c r="GL88" s="225"/>
      <c r="GM88" s="225"/>
      <c r="GN88" s="225"/>
      <c r="GO88" s="225"/>
      <c r="GP88" s="225"/>
      <c r="GQ88" s="225"/>
      <c r="GR88" s="225"/>
      <c r="GS88" s="225"/>
      <c r="GT88" s="225"/>
      <c r="GU88" s="225"/>
      <c r="GV88" s="225"/>
      <c r="GW88" s="225"/>
      <c r="GX88" s="225"/>
      <c r="GY88" s="225"/>
      <c r="GZ88" s="225"/>
      <c r="HA88" s="225"/>
      <c r="HB88" s="225"/>
      <c r="HC88" s="225"/>
      <c r="HD88" s="225"/>
      <c r="HE88" s="225"/>
      <c r="HF88" s="225"/>
      <c r="HG88" s="225"/>
      <c r="HH88" s="225"/>
      <c r="HI88" s="225"/>
      <c r="HJ88" s="225"/>
      <c r="HK88" s="225"/>
      <c r="HL88" s="225"/>
      <c r="HM88" s="225"/>
      <c r="HN88" s="225"/>
      <c r="HO88" s="225"/>
      <c r="HP88" s="225"/>
      <c r="HQ88" s="225"/>
      <c r="HR88" s="225"/>
      <c r="HS88" s="225"/>
      <c r="HT88" s="225"/>
      <c r="HU88" s="225"/>
      <c r="HV88" s="225"/>
      <c r="HW88" s="225"/>
      <c r="HX88" s="225"/>
      <c r="HY88" s="225"/>
      <c r="HZ88" s="225"/>
      <c r="IA88" s="225"/>
      <c r="IB88" s="225"/>
      <c r="IC88" s="225"/>
      <c r="ID88" s="225"/>
      <c r="IE88" s="225"/>
      <c r="IF88" s="225"/>
      <c r="IG88" s="225"/>
      <c r="IH88" s="225"/>
      <c r="II88" s="225"/>
      <c r="IJ88" s="225"/>
      <c r="IK88" s="225"/>
      <c r="IL88" s="225"/>
      <c r="IM88" s="225"/>
      <c r="IN88" s="225"/>
      <c r="IO88" s="225"/>
      <c r="IP88" s="225"/>
      <c r="IQ88" s="225"/>
      <c r="IR88" s="225"/>
      <c r="IS88" s="225"/>
      <c r="IT88" s="225"/>
    </row>
    <row r="89" spans="1:254" s="226" customFormat="1" ht="17.25">
      <c r="A89" s="564">
        <v>81</v>
      </c>
      <c r="B89" s="211" t="s">
        <v>252</v>
      </c>
      <c r="C89" s="70">
        <v>1</v>
      </c>
      <c r="D89" s="70">
        <v>1</v>
      </c>
      <c r="E89" s="309">
        <f t="shared" si="0"/>
        <v>100</v>
      </c>
      <c r="F89" s="70">
        <v>7</v>
      </c>
      <c r="G89" s="70">
        <v>2</v>
      </c>
      <c r="H89" s="70">
        <v>0</v>
      </c>
      <c r="I89" s="570">
        <f t="shared" si="6"/>
        <v>9</v>
      </c>
      <c r="J89" s="70">
        <v>7</v>
      </c>
      <c r="K89" s="771">
        <f t="shared" si="7"/>
        <v>100</v>
      </c>
      <c r="L89" s="70">
        <v>2</v>
      </c>
      <c r="M89" s="309">
        <f>L89/G89*100</f>
        <v>100</v>
      </c>
      <c r="N89" s="576">
        <v>0</v>
      </c>
      <c r="O89" s="311">
        <v>0</v>
      </c>
      <c r="P89" s="571">
        <f t="shared" si="8"/>
        <v>9</v>
      </c>
      <c r="Q89" s="70">
        <v>0</v>
      </c>
      <c r="R89" s="311">
        <f>Q89/J89*100</f>
        <v>0</v>
      </c>
      <c r="S89" s="577">
        <v>0</v>
      </c>
      <c r="T89" s="311">
        <v>0</v>
      </c>
      <c r="U89" s="577">
        <v>0</v>
      </c>
      <c r="V89" s="311">
        <v>0</v>
      </c>
      <c r="W89" s="19">
        <v>0</v>
      </c>
      <c r="X89" s="18">
        <v>0</v>
      </c>
      <c r="Y89" s="22">
        <v>0</v>
      </c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5"/>
      <c r="BR89" s="225"/>
      <c r="BS89" s="225"/>
      <c r="BT89" s="225"/>
      <c r="BU89" s="225"/>
      <c r="BV89" s="225"/>
      <c r="BW89" s="225"/>
      <c r="BX89" s="225"/>
      <c r="BY89" s="225"/>
      <c r="BZ89" s="225"/>
      <c r="CA89" s="225"/>
      <c r="CB89" s="225"/>
      <c r="CC89" s="225"/>
      <c r="CD89" s="225"/>
      <c r="CE89" s="225"/>
      <c r="CF89" s="225"/>
      <c r="CG89" s="225"/>
      <c r="CH89" s="225"/>
      <c r="CI89" s="225"/>
      <c r="CJ89" s="225"/>
      <c r="CK89" s="225"/>
      <c r="CL89" s="225"/>
      <c r="CM89" s="225"/>
      <c r="CN89" s="225"/>
      <c r="CO89" s="225"/>
      <c r="CP89" s="225"/>
      <c r="CQ89" s="225"/>
      <c r="CR89" s="225"/>
      <c r="CS89" s="225"/>
      <c r="CT89" s="225"/>
      <c r="CU89" s="225"/>
      <c r="CV89" s="225"/>
      <c r="CW89" s="225"/>
      <c r="CX89" s="225"/>
      <c r="CY89" s="225"/>
      <c r="CZ89" s="225"/>
      <c r="DA89" s="225"/>
      <c r="DB89" s="225"/>
      <c r="DC89" s="225"/>
      <c r="DD89" s="225"/>
      <c r="DE89" s="225"/>
      <c r="DF89" s="225"/>
      <c r="DG89" s="225"/>
      <c r="DH89" s="225"/>
      <c r="DI89" s="225"/>
      <c r="DJ89" s="225"/>
      <c r="DK89" s="225"/>
      <c r="DL89" s="225"/>
      <c r="DM89" s="225"/>
      <c r="DN89" s="225"/>
      <c r="DO89" s="225"/>
      <c r="DP89" s="225"/>
      <c r="DQ89" s="225"/>
      <c r="DR89" s="225"/>
      <c r="DS89" s="225"/>
      <c r="DT89" s="225"/>
      <c r="DU89" s="225"/>
      <c r="DV89" s="225"/>
      <c r="DW89" s="225"/>
      <c r="DX89" s="225"/>
      <c r="DY89" s="225"/>
      <c r="DZ89" s="225"/>
      <c r="EA89" s="225"/>
      <c r="EB89" s="225"/>
      <c r="EC89" s="225"/>
      <c r="ED89" s="225"/>
      <c r="EE89" s="225"/>
      <c r="EF89" s="225"/>
      <c r="EG89" s="225"/>
      <c r="EH89" s="225"/>
      <c r="EI89" s="225"/>
      <c r="EJ89" s="225"/>
      <c r="EK89" s="225"/>
      <c r="EL89" s="225"/>
      <c r="EM89" s="225"/>
      <c r="EN89" s="225"/>
      <c r="EO89" s="225"/>
      <c r="EP89" s="225"/>
      <c r="EQ89" s="225"/>
      <c r="ER89" s="225"/>
      <c r="ES89" s="225"/>
      <c r="ET89" s="225"/>
      <c r="EU89" s="225"/>
      <c r="EV89" s="225"/>
      <c r="EW89" s="225"/>
      <c r="EX89" s="225"/>
      <c r="EY89" s="225"/>
      <c r="EZ89" s="225"/>
      <c r="FA89" s="225"/>
      <c r="FB89" s="225"/>
      <c r="FC89" s="225"/>
      <c r="FD89" s="225"/>
      <c r="FE89" s="225"/>
      <c r="FF89" s="225"/>
      <c r="FG89" s="225"/>
      <c r="FH89" s="225"/>
      <c r="FI89" s="225"/>
      <c r="FJ89" s="225"/>
      <c r="FK89" s="225"/>
      <c r="FL89" s="225"/>
      <c r="FM89" s="225"/>
      <c r="FN89" s="225"/>
      <c r="FO89" s="225"/>
      <c r="FP89" s="225"/>
      <c r="FQ89" s="225"/>
      <c r="FR89" s="225"/>
      <c r="FS89" s="225"/>
      <c r="FT89" s="225"/>
      <c r="FU89" s="225"/>
      <c r="FV89" s="225"/>
      <c r="FW89" s="225"/>
      <c r="FX89" s="225"/>
      <c r="FY89" s="225"/>
      <c r="FZ89" s="225"/>
      <c r="GA89" s="225"/>
      <c r="GB89" s="225"/>
      <c r="GC89" s="225"/>
      <c r="GD89" s="225"/>
      <c r="GE89" s="225"/>
      <c r="GF89" s="225"/>
      <c r="GG89" s="225"/>
      <c r="GH89" s="225"/>
      <c r="GI89" s="225"/>
      <c r="GJ89" s="225"/>
      <c r="GK89" s="225"/>
      <c r="GL89" s="225"/>
      <c r="GM89" s="225"/>
      <c r="GN89" s="225"/>
      <c r="GO89" s="225"/>
      <c r="GP89" s="225"/>
      <c r="GQ89" s="225"/>
      <c r="GR89" s="225"/>
      <c r="GS89" s="225"/>
      <c r="GT89" s="225"/>
      <c r="GU89" s="225"/>
      <c r="GV89" s="225"/>
      <c r="GW89" s="225"/>
      <c r="GX89" s="225"/>
      <c r="GY89" s="225"/>
      <c r="GZ89" s="225"/>
      <c r="HA89" s="225"/>
      <c r="HB89" s="225"/>
      <c r="HC89" s="225"/>
      <c r="HD89" s="225"/>
      <c r="HE89" s="225"/>
      <c r="HF89" s="225"/>
      <c r="HG89" s="225"/>
      <c r="HH89" s="225"/>
      <c r="HI89" s="225"/>
      <c r="HJ89" s="225"/>
      <c r="HK89" s="225"/>
      <c r="HL89" s="225"/>
      <c r="HM89" s="225"/>
      <c r="HN89" s="225"/>
      <c r="HO89" s="225"/>
      <c r="HP89" s="225"/>
      <c r="HQ89" s="225"/>
      <c r="HR89" s="225"/>
      <c r="HS89" s="225"/>
      <c r="HT89" s="225"/>
      <c r="HU89" s="225"/>
      <c r="HV89" s="225"/>
      <c r="HW89" s="225"/>
      <c r="HX89" s="225"/>
      <c r="HY89" s="225"/>
      <c r="HZ89" s="225"/>
      <c r="IA89" s="225"/>
      <c r="IB89" s="225"/>
      <c r="IC89" s="225"/>
      <c r="ID89" s="225"/>
      <c r="IE89" s="225"/>
      <c r="IF89" s="225"/>
      <c r="IG89" s="225"/>
      <c r="IH89" s="225"/>
      <c r="II89" s="225"/>
      <c r="IJ89" s="225"/>
      <c r="IK89" s="225"/>
      <c r="IL89" s="225"/>
      <c r="IM89" s="225"/>
      <c r="IN89" s="225"/>
      <c r="IO89" s="225"/>
      <c r="IP89" s="225"/>
      <c r="IQ89" s="225"/>
      <c r="IR89" s="225"/>
      <c r="IS89" s="225"/>
      <c r="IT89" s="225"/>
    </row>
    <row r="90" spans="1:254" s="226" customFormat="1" ht="17.25">
      <c r="A90" s="20">
        <v>82</v>
      </c>
      <c r="B90" s="211" t="s">
        <v>253</v>
      </c>
      <c r="C90" s="70">
        <v>1</v>
      </c>
      <c r="D90" s="70">
        <v>1</v>
      </c>
      <c r="E90" s="309">
        <f t="shared" si="0"/>
        <v>100</v>
      </c>
      <c r="F90" s="70">
        <v>4</v>
      </c>
      <c r="G90" s="70">
        <v>0</v>
      </c>
      <c r="H90" s="70">
        <v>0</v>
      </c>
      <c r="I90" s="570">
        <f t="shared" si="6"/>
        <v>4</v>
      </c>
      <c r="J90" s="70">
        <v>4</v>
      </c>
      <c r="K90" s="771">
        <f t="shared" si="7"/>
        <v>100</v>
      </c>
      <c r="L90" s="70">
        <v>0</v>
      </c>
      <c r="M90" s="309">
        <v>0</v>
      </c>
      <c r="N90" s="576">
        <v>0</v>
      </c>
      <c r="O90" s="311">
        <v>0</v>
      </c>
      <c r="P90" s="571">
        <f t="shared" si="8"/>
        <v>4</v>
      </c>
      <c r="Q90" s="70">
        <v>0</v>
      </c>
      <c r="R90" s="311">
        <v>0</v>
      </c>
      <c r="S90" s="577">
        <v>0</v>
      </c>
      <c r="T90" s="311">
        <v>0</v>
      </c>
      <c r="U90" s="577">
        <v>0</v>
      </c>
      <c r="V90" s="311">
        <v>0</v>
      </c>
      <c r="W90" s="19">
        <v>0</v>
      </c>
      <c r="X90" s="18">
        <v>0</v>
      </c>
      <c r="Y90" s="22">
        <v>0</v>
      </c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  <c r="BF90" s="225"/>
      <c r="BG90" s="225"/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25"/>
      <c r="BS90" s="225"/>
      <c r="BT90" s="225"/>
      <c r="BU90" s="225"/>
      <c r="BV90" s="225"/>
      <c r="BW90" s="225"/>
      <c r="BX90" s="225"/>
      <c r="BY90" s="225"/>
      <c r="BZ90" s="225"/>
      <c r="CA90" s="225"/>
      <c r="CB90" s="225"/>
      <c r="CC90" s="225"/>
      <c r="CD90" s="225"/>
      <c r="CE90" s="225"/>
      <c r="CF90" s="225"/>
      <c r="CG90" s="225"/>
      <c r="CH90" s="225"/>
      <c r="CI90" s="225"/>
      <c r="CJ90" s="225"/>
      <c r="CK90" s="225"/>
      <c r="CL90" s="225"/>
      <c r="CM90" s="225"/>
      <c r="CN90" s="225"/>
      <c r="CO90" s="225"/>
      <c r="CP90" s="225"/>
      <c r="CQ90" s="225"/>
      <c r="CR90" s="225"/>
      <c r="CS90" s="225"/>
      <c r="CT90" s="225"/>
      <c r="CU90" s="225"/>
      <c r="CV90" s="225"/>
      <c r="CW90" s="225"/>
      <c r="CX90" s="225"/>
      <c r="CY90" s="225"/>
      <c r="CZ90" s="225"/>
      <c r="DA90" s="225"/>
      <c r="DB90" s="225"/>
      <c r="DC90" s="225"/>
      <c r="DD90" s="225"/>
      <c r="DE90" s="225"/>
      <c r="DF90" s="225"/>
      <c r="DG90" s="225"/>
      <c r="DH90" s="225"/>
      <c r="DI90" s="225"/>
      <c r="DJ90" s="225"/>
      <c r="DK90" s="225"/>
      <c r="DL90" s="225"/>
      <c r="DM90" s="225"/>
      <c r="DN90" s="225"/>
      <c r="DO90" s="225"/>
      <c r="DP90" s="225"/>
      <c r="DQ90" s="225"/>
      <c r="DR90" s="225"/>
      <c r="DS90" s="225"/>
      <c r="DT90" s="225"/>
      <c r="DU90" s="225"/>
      <c r="DV90" s="225"/>
      <c r="DW90" s="225"/>
      <c r="DX90" s="225"/>
      <c r="DY90" s="225"/>
      <c r="DZ90" s="225"/>
      <c r="EA90" s="225"/>
      <c r="EB90" s="225"/>
      <c r="EC90" s="225"/>
      <c r="ED90" s="225"/>
      <c r="EE90" s="225"/>
      <c r="EF90" s="225"/>
      <c r="EG90" s="225"/>
      <c r="EH90" s="225"/>
      <c r="EI90" s="225"/>
      <c r="EJ90" s="225"/>
      <c r="EK90" s="225"/>
      <c r="EL90" s="225"/>
      <c r="EM90" s="225"/>
      <c r="EN90" s="225"/>
      <c r="EO90" s="225"/>
      <c r="EP90" s="225"/>
      <c r="EQ90" s="225"/>
      <c r="ER90" s="225"/>
      <c r="ES90" s="225"/>
      <c r="ET90" s="225"/>
      <c r="EU90" s="225"/>
      <c r="EV90" s="225"/>
      <c r="EW90" s="225"/>
      <c r="EX90" s="225"/>
      <c r="EY90" s="225"/>
      <c r="EZ90" s="225"/>
      <c r="FA90" s="225"/>
      <c r="FB90" s="225"/>
      <c r="FC90" s="225"/>
      <c r="FD90" s="225"/>
      <c r="FE90" s="225"/>
      <c r="FF90" s="225"/>
      <c r="FG90" s="225"/>
      <c r="FH90" s="225"/>
      <c r="FI90" s="225"/>
      <c r="FJ90" s="225"/>
      <c r="FK90" s="225"/>
      <c r="FL90" s="225"/>
      <c r="FM90" s="225"/>
      <c r="FN90" s="225"/>
      <c r="FO90" s="225"/>
      <c r="FP90" s="225"/>
      <c r="FQ90" s="225"/>
      <c r="FR90" s="225"/>
      <c r="FS90" s="225"/>
      <c r="FT90" s="225"/>
      <c r="FU90" s="225"/>
      <c r="FV90" s="225"/>
      <c r="FW90" s="225"/>
      <c r="FX90" s="225"/>
      <c r="FY90" s="225"/>
      <c r="FZ90" s="225"/>
      <c r="GA90" s="225"/>
      <c r="GB90" s="225"/>
      <c r="GC90" s="225"/>
      <c r="GD90" s="225"/>
      <c r="GE90" s="225"/>
      <c r="GF90" s="225"/>
      <c r="GG90" s="225"/>
      <c r="GH90" s="225"/>
      <c r="GI90" s="225"/>
      <c r="GJ90" s="225"/>
      <c r="GK90" s="225"/>
      <c r="GL90" s="225"/>
      <c r="GM90" s="225"/>
      <c r="GN90" s="225"/>
      <c r="GO90" s="225"/>
      <c r="GP90" s="225"/>
      <c r="GQ90" s="225"/>
      <c r="GR90" s="225"/>
      <c r="GS90" s="225"/>
      <c r="GT90" s="225"/>
      <c r="GU90" s="225"/>
      <c r="GV90" s="225"/>
      <c r="GW90" s="225"/>
      <c r="GX90" s="225"/>
      <c r="GY90" s="225"/>
      <c r="GZ90" s="225"/>
      <c r="HA90" s="225"/>
      <c r="HB90" s="225"/>
      <c r="HC90" s="225"/>
      <c r="HD90" s="225"/>
      <c r="HE90" s="225"/>
      <c r="HF90" s="225"/>
      <c r="HG90" s="225"/>
      <c r="HH90" s="225"/>
      <c r="HI90" s="225"/>
      <c r="HJ90" s="225"/>
      <c r="HK90" s="225"/>
      <c r="HL90" s="225"/>
      <c r="HM90" s="225"/>
      <c r="HN90" s="225"/>
      <c r="HO90" s="225"/>
      <c r="HP90" s="225"/>
      <c r="HQ90" s="225"/>
      <c r="HR90" s="225"/>
      <c r="HS90" s="225"/>
      <c r="HT90" s="225"/>
      <c r="HU90" s="225"/>
      <c r="HV90" s="225"/>
      <c r="HW90" s="225"/>
      <c r="HX90" s="225"/>
      <c r="HY90" s="225"/>
      <c r="HZ90" s="225"/>
      <c r="IA90" s="225"/>
      <c r="IB90" s="225"/>
      <c r="IC90" s="225"/>
      <c r="ID90" s="225"/>
      <c r="IE90" s="225"/>
      <c r="IF90" s="225"/>
      <c r="IG90" s="225"/>
      <c r="IH90" s="225"/>
      <c r="II90" s="225"/>
      <c r="IJ90" s="225"/>
      <c r="IK90" s="225"/>
      <c r="IL90" s="225"/>
      <c r="IM90" s="225"/>
      <c r="IN90" s="225"/>
      <c r="IO90" s="225"/>
      <c r="IP90" s="225"/>
      <c r="IQ90" s="225"/>
      <c r="IR90" s="225"/>
      <c r="IS90" s="225"/>
      <c r="IT90" s="225"/>
    </row>
    <row r="91" spans="1:254" s="226" customFormat="1" ht="17.25">
      <c r="A91" s="564">
        <v>83</v>
      </c>
      <c r="B91" s="242" t="s">
        <v>254</v>
      </c>
      <c r="C91" s="70">
        <v>1</v>
      </c>
      <c r="D91" s="70">
        <v>1</v>
      </c>
      <c r="E91" s="309">
        <f t="shared" si="0"/>
        <v>100</v>
      </c>
      <c r="F91" s="70">
        <v>7</v>
      </c>
      <c r="G91" s="70">
        <v>1</v>
      </c>
      <c r="H91" s="70">
        <v>0</v>
      </c>
      <c r="I91" s="570">
        <f t="shared" si="6"/>
        <v>8</v>
      </c>
      <c r="J91" s="70">
        <v>7</v>
      </c>
      <c r="K91" s="771">
        <f t="shared" si="7"/>
        <v>100</v>
      </c>
      <c r="L91" s="70">
        <v>1</v>
      </c>
      <c r="M91" s="309">
        <f>L91/G91*100</f>
        <v>100</v>
      </c>
      <c r="N91" s="576">
        <v>0</v>
      </c>
      <c r="O91" s="311">
        <v>0</v>
      </c>
      <c r="P91" s="571">
        <f t="shared" si="8"/>
        <v>8</v>
      </c>
      <c r="Q91" s="70">
        <v>0</v>
      </c>
      <c r="R91" s="311">
        <v>0</v>
      </c>
      <c r="S91" s="577">
        <v>0</v>
      </c>
      <c r="T91" s="311">
        <v>0</v>
      </c>
      <c r="U91" s="577">
        <v>0</v>
      </c>
      <c r="V91" s="311">
        <v>0</v>
      </c>
      <c r="W91" s="19">
        <v>0</v>
      </c>
      <c r="X91" s="18">
        <v>0</v>
      </c>
      <c r="Y91" s="22">
        <v>0</v>
      </c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5"/>
      <c r="BW91" s="225"/>
      <c r="BX91" s="225"/>
      <c r="BY91" s="225"/>
      <c r="BZ91" s="225"/>
      <c r="CA91" s="225"/>
      <c r="CB91" s="225"/>
      <c r="CC91" s="225"/>
      <c r="CD91" s="225"/>
      <c r="CE91" s="225"/>
      <c r="CF91" s="225"/>
      <c r="CG91" s="225"/>
      <c r="CH91" s="225"/>
      <c r="CI91" s="225"/>
      <c r="CJ91" s="225"/>
      <c r="CK91" s="225"/>
      <c r="CL91" s="225"/>
      <c r="CM91" s="225"/>
      <c r="CN91" s="225"/>
      <c r="CO91" s="225"/>
      <c r="CP91" s="225"/>
      <c r="CQ91" s="225"/>
      <c r="CR91" s="225"/>
      <c r="CS91" s="225"/>
      <c r="CT91" s="225"/>
      <c r="CU91" s="225"/>
      <c r="CV91" s="225"/>
      <c r="CW91" s="225"/>
      <c r="CX91" s="225"/>
      <c r="CY91" s="225"/>
      <c r="CZ91" s="225"/>
      <c r="DA91" s="225"/>
      <c r="DB91" s="225"/>
      <c r="DC91" s="225"/>
      <c r="DD91" s="225"/>
      <c r="DE91" s="225"/>
      <c r="DF91" s="225"/>
      <c r="DG91" s="225"/>
      <c r="DH91" s="225"/>
      <c r="DI91" s="225"/>
      <c r="DJ91" s="225"/>
      <c r="DK91" s="225"/>
      <c r="DL91" s="225"/>
      <c r="DM91" s="225"/>
      <c r="DN91" s="225"/>
      <c r="DO91" s="225"/>
      <c r="DP91" s="225"/>
      <c r="DQ91" s="225"/>
      <c r="DR91" s="225"/>
      <c r="DS91" s="225"/>
      <c r="DT91" s="225"/>
      <c r="DU91" s="225"/>
      <c r="DV91" s="225"/>
      <c r="DW91" s="225"/>
      <c r="DX91" s="225"/>
      <c r="DY91" s="225"/>
      <c r="DZ91" s="225"/>
      <c r="EA91" s="225"/>
      <c r="EB91" s="225"/>
      <c r="EC91" s="225"/>
      <c r="ED91" s="225"/>
      <c r="EE91" s="225"/>
      <c r="EF91" s="225"/>
      <c r="EG91" s="225"/>
      <c r="EH91" s="225"/>
      <c r="EI91" s="225"/>
      <c r="EJ91" s="225"/>
      <c r="EK91" s="225"/>
      <c r="EL91" s="225"/>
      <c r="EM91" s="225"/>
      <c r="EN91" s="225"/>
      <c r="EO91" s="225"/>
      <c r="EP91" s="225"/>
      <c r="EQ91" s="225"/>
      <c r="ER91" s="225"/>
      <c r="ES91" s="225"/>
      <c r="ET91" s="225"/>
      <c r="EU91" s="225"/>
      <c r="EV91" s="225"/>
      <c r="EW91" s="225"/>
      <c r="EX91" s="225"/>
      <c r="EY91" s="225"/>
      <c r="EZ91" s="225"/>
      <c r="FA91" s="225"/>
      <c r="FB91" s="225"/>
      <c r="FC91" s="225"/>
      <c r="FD91" s="225"/>
      <c r="FE91" s="225"/>
      <c r="FF91" s="225"/>
      <c r="FG91" s="225"/>
      <c r="FH91" s="225"/>
      <c r="FI91" s="225"/>
      <c r="FJ91" s="225"/>
      <c r="FK91" s="225"/>
      <c r="FL91" s="225"/>
      <c r="FM91" s="225"/>
      <c r="FN91" s="225"/>
      <c r="FO91" s="225"/>
      <c r="FP91" s="225"/>
      <c r="FQ91" s="225"/>
      <c r="FR91" s="225"/>
      <c r="FS91" s="225"/>
      <c r="FT91" s="225"/>
      <c r="FU91" s="225"/>
      <c r="FV91" s="225"/>
      <c r="FW91" s="225"/>
      <c r="FX91" s="225"/>
      <c r="FY91" s="225"/>
      <c r="FZ91" s="225"/>
      <c r="GA91" s="225"/>
      <c r="GB91" s="225"/>
      <c r="GC91" s="225"/>
      <c r="GD91" s="225"/>
      <c r="GE91" s="225"/>
      <c r="GF91" s="225"/>
      <c r="GG91" s="225"/>
      <c r="GH91" s="225"/>
      <c r="GI91" s="225"/>
      <c r="GJ91" s="225"/>
      <c r="GK91" s="225"/>
      <c r="GL91" s="225"/>
      <c r="GM91" s="225"/>
      <c r="GN91" s="225"/>
      <c r="GO91" s="225"/>
      <c r="GP91" s="225"/>
      <c r="GQ91" s="225"/>
      <c r="GR91" s="225"/>
      <c r="GS91" s="225"/>
      <c r="GT91" s="225"/>
      <c r="GU91" s="225"/>
      <c r="GV91" s="225"/>
      <c r="GW91" s="225"/>
      <c r="GX91" s="225"/>
      <c r="GY91" s="225"/>
      <c r="GZ91" s="225"/>
      <c r="HA91" s="225"/>
      <c r="HB91" s="225"/>
      <c r="HC91" s="225"/>
      <c r="HD91" s="225"/>
      <c r="HE91" s="225"/>
      <c r="HF91" s="225"/>
      <c r="HG91" s="225"/>
      <c r="HH91" s="225"/>
      <c r="HI91" s="225"/>
      <c r="HJ91" s="225"/>
      <c r="HK91" s="225"/>
      <c r="HL91" s="225"/>
      <c r="HM91" s="225"/>
      <c r="HN91" s="225"/>
      <c r="HO91" s="225"/>
      <c r="HP91" s="225"/>
      <c r="HQ91" s="225"/>
      <c r="HR91" s="225"/>
      <c r="HS91" s="225"/>
      <c r="HT91" s="225"/>
      <c r="HU91" s="225"/>
      <c r="HV91" s="225"/>
      <c r="HW91" s="225"/>
      <c r="HX91" s="225"/>
      <c r="HY91" s="225"/>
      <c r="HZ91" s="225"/>
      <c r="IA91" s="225"/>
      <c r="IB91" s="225"/>
      <c r="IC91" s="225"/>
      <c r="ID91" s="225"/>
      <c r="IE91" s="225"/>
      <c r="IF91" s="225"/>
      <c r="IG91" s="225"/>
      <c r="IH91" s="225"/>
      <c r="II91" s="225"/>
      <c r="IJ91" s="225"/>
      <c r="IK91" s="225"/>
      <c r="IL91" s="225"/>
      <c r="IM91" s="225"/>
      <c r="IN91" s="225"/>
      <c r="IO91" s="225"/>
      <c r="IP91" s="225"/>
      <c r="IQ91" s="225"/>
      <c r="IR91" s="225"/>
      <c r="IS91" s="225"/>
      <c r="IT91" s="225"/>
    </row>
    <row r="92" spans="1:254" s="226" customFormat="1" ht="17.25">
      <c r="A92" s="20">
        <v>84</v>
      </c>
      <c r="B92" s="242" t="s">
        <v>255</v>
      </c>
      <c r="C92" s="70">
        <v>1</v>
      </c>
      <c r="D92" s="70">
        <v>1</v>
      </c>
      <c r="E92" s="309">
        <f t="shared" si="0"/>
        <v>100</v>
      </c>
      <c r="F92" s="70">
        <v>3</v>
      </c>
      <c r="G92" s="70">
        <v>0</v>
      </c>
      <c r="H92" s="70">
        <v>0</v>
      </c>
      <c r="I92" s="570">
        <f t="shared" si="6"/>
        <v>3</v>
      </c>
      <c r="J92" s="70">
        <v>3</v>
      </c>
      <c r="K92" s="771">
        <f t="shared" si="7"/>
        <v>100</v>
      </c>
      <c r="L92" s="70">
        <v>0</v>
      </c>
      <c r="M92" s="309">
        <v>0</v>
      </c>
      <c r="N92" s="576">
        <v>0</v>
      </c>
      <c r="O92" s="311">
        <v>0</v>
      </c>
      <c r="P92" s="571">
        <f t="shared" si="8"/>
        <v>3</v>
      </c>
      <c r="Q92" s="70">
        <v>0</v>
      </c>
      <c r="R92" s="311">
        <v>0</v>
      </c>
      <c r="S92" s="577">
        <v>0</v>
      </c>
      <c r="T92" s="311">
        <v>0</v>
      </c>
      <c r="U92" s="577">
        <v>0</v>
      </c>
      <c r="V92" s="311">
        <v>0</v>
      </c>
      <c r="W92" s="19">
        <v>0</v>
      </c>
      <c r="X92" s="18">
        <v>0</v>
      </c>
      <c r="Y92" s="22">
        <v>0</v>
      </c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5"/>
      <c r="BV92" s="225"/>
      <c r="BW92" s="225"/>
      <c r="BX92" s="225"/>
      <c r="BY92" s="225"/>
      <c r="BZ92" s="225"/>
      <c r="CA92" s="225"/>
      <c r="CB92" s="225"/>
      <c r="CC92" s="225"/>
      <c r="CD92" s="225"/>
      <c r="CE92" s="225"/>
      <c r="CF92" s="225"/>
      <c r="CG92" s="225"/>
      <c r="CH92" s="225"/>
      <c r="CI92" s="225"/>
      <c r="CJ92" s="225"/>
      <c r="CK92" s="225"/>
      <c r="CL92" s="225"/>
      <c r="CM92" s="225"/>
      <c r="CN92" s="225"/>
      <c r="CO92" s="225"/>
      <c r="CP92" s="225"/>
      <c r="CQ92" s="225"/>
      <c r="CR92" s="225"/>
      <c r="CS92" s="225"/>
      <c r="CT92" s="225"/>
      <c r="CU92" s="225"/>
      <c r="CV92" s="225"/>
      <c r="CW92" s="225"/>
      <c r="CX92" s="225"/>
      <c r="CY92" s="225"/>
      <c r="CZ92" s="225"/>
      <c r="DA92" s="225"/>
      <c r="DB92" s="225"/>
      <c r="DC92" s="225"/>
      <c r="DD92" s="225"/>
      <c r="DE92" s="225"/>
      <c r="DF92" s="225"/>
      <c r="DG92" s="225"/>
      <c r="DH92" s="225"/>
      <c r="DI92" s="225"/>
      <c r="DJ92" s="225"/>
      <c r="DK92" s="225"/>
      <c r="DL92" s="225"/>
      <c r="DM92" s="225"/>
      <c r="DN92" s="225"/>
      <c r="DO92" s="225"/>
      <c r="DP92" s="225"/>
      <c r="DQ92" s="225"/>
      <c r="DR92" s="225"/>
      <c r="DS92" s="225"/>
      <c r="DT92" s="225"/>
      <c r="DU92" s="225"/>
      <c r="DV92" s="225"/>
      <c r="DW92" s="225"/>
      <c r="DX92" s="225"/>
      <c r="DY92" s="225"/>
      <c r="DZ92" s="225"/>
      <c r="EA92" s="225"/>
      <c r="EB92" s="225"/>
      <c r="EC92" s="225"/>
      <c r="ED92" s="225"/>
      <c r="EE92" s="225"/>
      <c r="EF92" s="225"/>
      <c r="EG92" s="225"/>
      <c r="EH92" s="225"/>
      <c r="EI92" s="225"/>
      <c r="EJ92" s="225"/>
      <c r="EK92" s="225"/>
      <c r="EL92" s="225"/>
      <c r="EM92" s="225"/>
      <c r="EN92" s="225"/>
      <c r="EO92" s="225"/>
      <c r="EP92" s="225"/>
      <c r="EQ92" s="225"/>
      <c r="ER92" s="225"/>
      <c r="ES92" s="225"/>
      <c r="ET92" s="225"/>
      <c r="EU92" s="225"/>
      <c r="EV92" s="225"/>
      <c r="EW92" s="225"/>
      <c r="EX92" s="225"/>
      <c r="EY92" s="225"/>
      <c r="EZ92" s="225"/>
      <c r="FA92" s="225"/>
      <c r="FB92" s="225"/>
      <c r="FC92" s="225"/>
      <c r="FD92" s="225"/>
      <c r="FE92" s="225"/>
      <c r="FF92" s="225"/>
      <c r="FG92" s="225"/>
      <c r="FH92" s="225"/>
      <c r="FI92" s="225"/>
      <c r="FJ92" s="225"/>
      <c r="FK92" s="225"/>
      <c r="FL92" s="225"/>
      <c r="FM92" s="225"/>
      <c r="FN92" s="225"/>
      <c r="FO92" s="225"/>
      <c r="FP92" s="225"/>
      <c r="FQ92" s="225"/>
      <c r="FR92" s="225"/>
      <c r="FS92" s="225"/>
      <c r="FT92" s="225"/>
      <c r="FU92" s="225"/>
      <c r="FV92" s="225"/>
      <c r="FW92" s="225"/>
      <c r="FX92" s="225"/>
      <c r="FY92" s="225"/>
      <c r="FZ92" s="225"/>
      <c r="GA92" s="225"/>
      <c r="GB92" s="225"/>
      <c r="GC92" s="225"/>
      <c r="GD92" s="225"/>
      <c r="GE92" s="225"/>
      <c r="GF92" s="225"/>
      <c r="GG92" s="225"/>
      <c r="GH92" s="225"/>
      <c r="GI92" s="225"/>
      <c r="GJ92" s="225"/>
      <c r="GK92" s="225"/>
      <c r="GL92" s="225"/>
      <c r="GM92" s="225"/>
      <c r="GN92" s="225"/>
      <c r="GO92" s="225"/>
      <c r="GP92" s="225"/>
      <c r="GQ92" s="225"/>
      <c r="GR92" s="225"/>
      <c r="GS92" s="225"/>
      <c r="GT92" s="225"/>
      <c r="GU92" s="225"/>
      <c r="GV92" s="225"/>
      <c r="GW92" s="225"/>
      <c r="GX92" s="225"/>
      <c r="GY92" s="225"/>
      <c r="GZ92" s="225"/>
      <c r="HA92" s="225"/>
      <c r="HB92" s="225"/>
      <c r="HC92" s="225"/>
      <c r="HD92" s="225"/>
      <c r="HE92" s="225"/>
      <c r="HF92" s="225"/>
      <c r="HG92" s="225"/>
      <c r="HH92" s="225"/>
      <c r="HI92" s="225"/>
      <c r="HJ92" s="225"/>
      <c r="HK92" s="225"/>
      <c r="HL92" s="225"/>
      <c r="HM92" s="225"/>
      <c r="HN92" s="225"/>
      <c r="HO92" s="225"/>
      <c r="HP92" s="225"/>
      <c r="HQ92" s="225"/>
      <c r="HR92" s="225"/>
      <c r="HS92" s="225"/>
      <c r="HT92" s="225"/>
      <c r="HU92" s="225"/>
      <c r="HV92" s="225"/>
      <c r="HW92" s="225"/>
      <c r="HX92" s="225"/>
      <c r="HY92" s="225"/>
      <c r="HZ92" s="225"/>
      <c r="IA92" s="225"/>
      <c r="IB92" s="225"/>
      <c r="IC92" s="225"/>
      <c r="ID92" s="225"/>
      <c r="IE92" s="225"/>
      <c r="IF92" s="225"/>
      <c r="IG92" s="225"/>
      <c r="IH92" s="225"/>
      <c r="II92" s="225"/>
      <c r="IJ92" s="225"/>
      <c r="IK92" s="225"/>
      <c r="IL92" s="225"/>
      <c r="IM92" s="225"/>
      <c r="IN92" s="225"/>
      <c r="IO92" s="225"/>
      <c r="IP92" s="225"/>
      <c r="IQ92" s="225"/>
      <c r="IR92" s="225"/>
      <c r="IS92" s="225"/>
      <c r="IT92" s="225"/>
    </row>
    <row r="93" spans="1:254" s="226" customFormat="1" ht="17.25">
      <c r="A93" s="564">
        <v>85</v>
      </c>
      <c r="B93" s="242" t="s">
        <v>256</v>
      </c>
      <c r="C93" s="70">
        <v>1</v>
      </c>
      <c r="D93" s="70">
        <v>1</v>
      </c>
      <c r="E93" s="309">
        <f t="shared" si="0"/>
        <v>100</v>
      </c>
      <c r="F93" s="70">
        <v>14</v>
      </c>
      <c r="G93" s="70">
        <v>1</v>
      </c>
      <c r="H93" s="70">
        <v>1</v>
      </c>
      <c r="I93" s="570">
        <f t="shared" si="6"/>
        <v>16</v>
      </c>
      <c r="J93" s="70">
        <v>12</v>
      </c>
      <c r="K93" s="771">
        <f t="shared" si="7"/>
        <v>85.71428571428571</v>
      </c>
      <c r="L93" s="70">
        <v>1</v>
      </c>
      <c r="M93" s="309">
        <f>L93/G93*100</f>
        <v>100</v>
      </c>
      <c r="N93" s="576">
        <v>1</v>
      </c>
      <c r="O93" s="311">
        <f>N93/H93*100</f>
        <v>100</v>
      </c>
      <c r="P93" s="571">
        <f t="shared" si="8"/>
        <v>14</v>
      </c>
      <c r="Q93" s="70">
        <v>0</v>
      </c>
      <c r="R93" s="311">
        <v>0</v>
      </c>
      <c r="S93" s="577">
        <v>0</v>
      </c>
      <c r="T93" s="311">
        <v>0</v>
      </c>
      <c r="U93" s="577">
        <v>0</v>
      </c>
      <c r="V93" s="311">
        <v>0</v>
      </c>
      <c r="W93" s="19">
        <v>0</v>
      </c>
      <c r="X93" s="18">
        <v>0</v>
      </c>
      <c r="Y93" s="22">
        <v>0</v>
      </c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  <c r="BE93" s="225"/>
      <c r="BF93" s="225"/>
      <c r="BG93" s="225"/>
      <c r="BH93" s="225"/>
      <c r="BI93" s="225"/>
      <c r="BJ93" s="225"/>
      <c r="BK93" s="225"/>
      <c r="BL93" s="225"/>
      <c r="BM93" s="225"/>
      <c r="BN93" s="225"/>
      <c r="BO93" s="225"/>
      <c r="BP93" s="225"/>
      <c r="BQ93" s="225"/>
      <c r="BR93" s="225"/>
      <c r="BS93" s="225"/>
      <c r="BT93" s="225"/>
      <c r="BU93" s="225"/>
      <c r="BV93" s="225"/>
      <c r="BW93" s="225"/>
      <c r="BX93" s="225"/>
      <c r="BY93" s="225"/>
      <c r="BZ93" s="225"/>
      <c r="CA93" s="225"/>
      <c r="CB93" s="225"/>
      <c r="CC93" s="225"/>
      <c r="CD93" s="225"/>
      <c r="CE93" s="225"/>
      <c r="CF93" s="225"/>
      <c r="CG93" s="225"/>
      <c r="CH93" s="225"/>
      <c r="CI93" s="225"/>
      <c r="CJ93" s="225"/>
      <c r="CK93" s="225"/>
      <c r="CL93" s="225"/>
      <c r="CM93" s="225"/>
      <c r="CN93" s="225"/>
      <c r="CO93" s="225"/>
      <c r="CP93" s="225"/>
      <c r="CQ93" s="225"/>
      <c r="CR93" s="225"/>
      <c r="CS93" s="225"/>
      <c r="CT93" s="225"/>
      <c r="CU93" s="225"/>
      <c r="CV93" s="225"/>
      <c r="CW93" s="225"/>
      <c r="CX93" s="225"/>
      <c r="CY93" s="225"/>
      <c r="CZ93" s="225"/>
      <c r="DA93" s="225"/>
      <c r="DB93" s="225"/>
      <c r="DC93" s="225"/>
      <c r="DD93" s="225"/>
      <c r="DE93" s="225"/>
      <c r="DF93" s="225"/>
      <c r="DG93" s="225"/>
      <c r="DH93" s="225"/>
      <c r="DI93" s="225"/>
      <c r="DJ93" s="225"/>
      <c r="DK93" s="225"/>
      <c r="DL93" s="225"/>
      <c r="DM93" s="225"/>
      <c r="DN93" s="225"/>
      <c r="DO93" s="225"/>
      <c r="DP93" s="225"/>
      <c r="DQ93" s="225"/>
      <c r="DR93" s="225"/>
      <c r="DS93" s="225"/>
      <c r="DT93" s="225"/>
      <c r="DU93" s="225"/>
      <c r="DV93" s="225"/>
      <c r="DW93" s="225"/>
      <c r="DX93" s="225"/>
      <c r="DY93" s="225"/>
      <c r="DZ93" s="225"/>
      <c r="EA93" s="225"/>
      <c r="EB93" s="225"/>
      <c r="EC93" s="225"/>
      <c r="ED93" s="225"/>
      <c r="EE93" s="225"/>
      <c r="EF93" s="225"/>
      <c r="EG93" s="225"/>
      <c r="EH93" s="225"/>
      <c r="EI93" s="225"/>
      <c r="EJ93" s="225"/>
      <c r="EK93" s="225"/>
      <c r="EL93" s="225"/>
      <c r="EM93" s="225"/>
      <c r="EN93" s="225"/>
      <c r="EO93" s="225"/>
      <c r="EP93" s="225"/>
      <c r="EQ93" s="225"/>
      <c r="ER93" s="225"/>
      <c r="ES93" s="225"/>
      <c r="ET93" s="225"/>
      <c r="EU93" s="225"/>
      <c r="EV93" s="225"/>
      <c r="EW93" s="225"/>
      <c r="EX93" s="225"/>
      <c r="EY93" s="225"/>
      <c r="EZ93" s="225"/>
      <c r="FA93" s="225"/>
      <c r="FB93" s="225"/>
      <c r="FC93" s="225"/>
      <c r="FD93" s="225"/>
      <c r="FE93" s="225"/>
      <c r="FF93" s="225"/>
      <c r="FG93" s="225"/>
      <c r="FH93" s="225"/>
      <c r="FI93" s="225"/>
      <c r="FJ93" s="225"/>
      <c r="FK93" s="225"/>
      <c r="FL93" s="225"/>
      <c r="FM93" s="225"/>
      <c r="FN93" s="225"/>
      <c r="FO93" s="225"/>
      <c r="FP93" s="225"/>
      <c r="FQ93" s="225"/>
      <c r="FR93" s="225"/>
      <c r="FS93" s="225"/>
      <c r="FT93" s="225"/>
      <c r="FU93" s="225"/>
      <c r="FV93" s="225"/>
      <c r="FW93" s="225"/>
      <c r="FX93" s="225"/>
      <c r="FY93" s="225"/>
      <c r="FZ93" s="225"/>
      <c r="GA93" s="225"/>
      <c r="GB93" s="225"/>
      <c r="GC93" s="225"/>
      <c r="GD93" s="225"/>
      <c r="GE93" s="225"/>
      <c r="GF93" s="225"/>
      <c r="GG93" s="225"/>
      <c r="GH93" s="225"/>
      <c r="GI93" s="225"/>
      <c r="GJ93" s="225"/>
      <c r="GK93" s="225"/>
      <c r="GL93" s="225"/>
      <c r="GM93" s="225"/>
      <c r="GN93" s="225"/>
      <c r="GO93" s="225"/>
      <c r="GP93" s="225"/>
      <c r="GQ93" s="225"/>
      <c r="GR93" s="225"/>
      <c r="GS93" s="225"/>
      <c r="GT93" s="225"/>
      <c r="GU93" s="225"/>
      <c r="GV93" s="225"/>
      <c r="GW93" s="225"/>
      <c r="GX93" s="225"/>
      <c r="GY93" s="225"/>
      <c r="GZ93" s="225"/>
      <c r="HA93" s="225"/>
      <c r="HB93" s="225"/>
      <c r="HC93" s="225"/>
      <c r="HD93" s="225"/>
      <c r="HE93" s="225"/>
      <c r="HF93" s="225"/>
      <c r="HG93" s="225"/>
      <c r="HH93" s="225"/>
      <c r="HI93" s="225"/>
      <c r="HJ93" s="225"/>
      <c r="HK93" s="225"/>
      <c r="HL93" s="225"/>
      <c r="HM93" s="225"/>
      <c r="HN93" s="225"/>
      <c r="HO93" s="225"/>
      <c r="HP93" s="225"/>
      <c r="HQ93" s="225"/>
      <c r="HR93" s="225"/>
      <c r="HS93" s="225"/>
      <c r="HT93" s="225"/>
      <c r="HU93" s="225"/>
      <c r="HV93" s="225"/>
      <c r="HW93" s="225"/>
      <c r="HX93" s="225"/>
      <c r="HY93" s="225"/>
      <c r="HZ93" s="225"/>
      <c r="IA93" s="225"/>
      <c r="IB93" s="225"/>
      <c r="IC93" s="225"/>
      <c r="ID93" s="225"/>
      <c r="IE93" s="225"/>
      <c r="IF93" s="225"/>
      <c r="IG93" s="225"/>
      <c r="IH93" s="225"/>
      <c r="II93" s="225"/>
      <c r="IJ93" s="225"/>
      <c r="IK93" s="225"/>
      <c r="IL93" s="225"/>
      <c r="IM93" s="225"/>
      <c r="IN93" s="225"/>
      <c r="IO93" s="225"/>
      <c r="IP93" s="225"/>
      <c r="IQ93" s="225"/>
      <c r="IR93" s="225"/>
      <c r="IS93" s="225"/>
      <c r="IT93" s="225"/>
    </row>
    <row r="94" spans="1:254" s="226" customFormat="1" ht="17.25">
      <c r="A94" s="20">
        <v>86</v>
      </c>
      <c r="B94" s="242" t="s">
        <v>257</v>
      </c>
      <c r="C94" s="70">
        <v>1</v>
      </c>
      <c r="D94" s="70">
        <v>1</v>
      </c>
      <c r="E94" s="309">
        <f t="shared" si="0"/>
        <v>100</v>
      </c>
      <c r="F94" s="70">
        <v>5</v>
      </c>
      <c r="G94" s="70">
        <v>0</v>
      </c>
      <c r="H94" s="70">
        <v>0</v>
      </c>
      <c r="I94" s="570">
        <f t="shared" si="6"/>
        <v>5</v>
      </c>
      <c r="J94" s="70">
        <v>5</v>
      </c>
      <c r="K94" s="771">
        <f t="shared" si="7"/>
        <v>100</v>
      </c>
      <c r="L94" s="70">
        <v>0</v>
      </c>
      <c r="M94" s="309">
        <v>0</v>
      </c>
      <c r="N94" s="576">
        <v>0</v>
      </c>
      <c r="O94" s="311">
        <v>0</v>
      </c>
      <c r="P94" s="571">
        <f t="shared" si="8"/>
        <v>5</v>
      </c>
      <c r="Q94" s="70">
        <v>0</v>
      </c>
      <c r="R94" s="311">
        <f>Q94/J94*100</f>
        <v>0</v>
      </c>
      <c r="S94" s="577">
        <v>0</v>
      </c>
      <c r="T94" s="311">
        <v>0</v>
      </c>
      <c r="U94" s="577">
        <v>0</v>
      </c>
      <c r="V94" s="311">
        <v>0</v>
      </c>
      <c r="W94" s="19">
        <v>0</v>
      </c>
      <c r="X94" s="18">
        <v>0</v>
      </c>
      <c r="Y94" s="22">
        <v>0</v>
      </c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  <c r="BE94" s="225"/>
      <c r="BF94" s="225"/>
      <c r="BG94" s="225"/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5"/>
      <c r="BU94" s="225"/>
      <c r="BV94" s="225"/>
      <c r="BW94" s="225"/>
      <c r="BX94" s="225"/>
      <c r="BY94" s="225"/>
      <c r="BZ94" s="225"/>
      <c r="CA94" s="225"/>
      <c r="CB94" s="225"/>
      <c r="CC94" s="225"/>
      <c r="CD94" s="225"/>
      <c r="CE94" s="225"/>
      <c r="CF94" s="225"/>
      <c r="CG94" s="225"/>
      <c r="CH94" s="225"/>
      <c r="CI94" s="225"/>
      <c r="CJ94" s="225"/>
      <c r="CK94" s="225"/>
      <c r="CL94" s="225"/>
      <c r="CM94" s="225"/>
      <c r="CN94" s="225"/>
      <c r="CO94" s="225"/>
      <c r="CP94" s="225"/>
      <c r="CQ94" s="225"/>
      <c r="CR94" s="225"/>
      <c r="CS94" s="225"/>
      <c r="CT94" s="225"/>
      <c r="CU94" s="225"/>
      <c r="CV94" s="225"/>
      <c r="CW94" s="225"/>
      <c r="CX94" s="225"/>
      <c r="CY94" s="225"/>
      <c r="CZ94" s="225"/>
      <c r="DA94" s="225"/>
      <c r="DB94" s="225"/>
      <c r="DC94" s="225"/>
      <c r="DD94" s="225"/>
      <c r="DE94" s="225"/>
      <c r="DF94" s="225"/>
      <c r="DG94" s="225"/>
      <c r="DH94" s="225"/>
      <c r="DI94" s="225"/>
      <c r="DJ94" s="225"/>
      <c r="DK94" s="225"/>
      <c r="DL94" s="225"/>
      <c r="DM94" s="225"/>
      <c r="DN94" s="225"/>
      <c r="DO94" s="225"/>
      <c r="DP94" s="225"/>
      <c r="DQ94" s="225"/>
      <c r="DR94" s="225"/>
      <c r="DS94" s="225"/>
      <c r="DT94" s="225"/>
      <c r="DU94" s="225"/>
      <c r="DV94" s="225"/>
      <c r="DW94" s="225"/>
      <c r="DX94" s="225"/>
      <c r="DY94" s="225"/>
      <c r="DZ94" s="225"/>
      <c r="EA94" s="225"/>
      <c r="EB94" s="225"/>
      <c r="EC94" s="225"/>
      <c r="ED94" s="225"/>
      <c r="EE94" s="225"/>
      <c r="EF94" s="225"/>
      <c r="EG94" s="225"/>
      <c r="EH94" s="225"/>
      <c r="EI94" s="225"/>
      <c r="EJ94" s="225"/>
      <c r="EK94" s="225"/>
      <c r="EL94" s="225"/>
      <c r="EM94" s="225"/>
      <c r="EN94" s="225"/>
      <c r="EO94" s="225"/>
      <c r="EP94" s="225"/>
      <c r="EQ94" s="225"/>
      <c r="ER94" s="225"/>
      <c r="ES94" s="225"/>
      <c r="ET94" s="225"/>
      <c r="EU94" s="225"/>
      <c r="EV94" s="225"/>
      <c r="EW94" s="225"/>
      <c r="EX94" s="225"/>
      <c r="EY94" s="225"/>
      <c r="EZ94" s="225"/>
      <c r="FA94" s="225"/>
      <c r="FB94" s="225"/>
      <c r="FC94" s="225"/>
      <c r="FD94" s="225"/>
      <c r="FE94" s="225"/>
      <c r="FF94" s="225"/>
      <c r="FG94" s="225"/>
      <c r="FH94" s="225"/>
      <c r="FI94" s="225"/>
      <c r="FJ94" s="225"/>
      <c r="FK94" s="225"/>
      <c r="FL94" s="225"/>
      <c r="FM94" s="225"/>
      <c r="FN94" s="225"/>
      <c r="FO94" s="225"/>
      <c r="FP94" s="225"/>
      <c r="FQ94" s="225"/>
      <c r="FR94" s="225"/>
      <c r="FS94" s="225"/>
      <c r="FT94" s="225"/>
      <c r="FU94" s="225"/>
      <c r="FV94" s="225"/>
      <c r="FW94" s="225"/>
      <c r="FX94" s="225"/>
      <c r="FY94" s="225"/>
      <c r="FZ94" s="225"/>
      <c r="GA94" s="225"/>
      <c r="GB94" s="225"/>
      <c r="GC94" s="225"/>
      <c r="GD94" s="225"/>
      <c r="GE94" s="225"/>
      <c r="GF94" s="225"/>
      <c r="GG94" s="225"/>
      <c r="GH94" s="225"/>
      <c r="GI94" s="225"/>
      <c r="GJ94" s="225"/>
      <c r="GK94" s="225"/>
      <c r="GL94" s="225"/>
      <c r="GM94" s="225"/>
      <c r="GN94" s="225"/>
      <c r="GO94" s="225"/>
      <c r="GP94" s="225"/>
      <c r="GQ94" s="225"/>
      <c r="GR94" s="225"/>
      <c r="GS94" s="225"/>
      <c r="GT94" s="225"/>
      <c r="GU94" s="225"/>
      <c r="GV94" s="225"/>
      <c r="GW94" s="225"/>
      <c r="GX94" s="225"/>
      <c r="GY94" s="225"/>
      <c r="GZ94" s="225"/>
      <c r="HA94" s="225"/>
      <c r="HB94" s="225"/>
      <c r="HC94" s="225"/>
      <c r="HD94" s="225"/>
      <c r="HE94" s="225"/>
      <c r="HF94" s="225"/>
      <c r="HG94" s="225"/>
      <c r="HH94" s="225"/>
      <c r="HI94" s="225"/>
      <c r="HJ94" s="225"/>
      <c r="HK94" s="225"/>
      <c r="HL94" s="225"/>
      <c r="HM94" s="225"/>
      <c r="HN94" s="225"/>
      <c r="HO94" s="225"/>
      <c r="HP94" s="225"/>
      <c r="HQ94" s="225"/>
      <c r="HR94" s="225"/>
      <c r="HS94" s="225"/>
      <c r="HT94" s="225"/>
      <c r="HU94" s="225"/>
      <c r="HV94" s="225"/>
      <c r="HW94" s="225"/>
      <c r="HX94" s="225"/>
      <c r="HY94" s="225"/>
      <c r="HZ94" s="225"/>
      <c r="IA94" s="225"/>
      <c r="IB94" s="225"/>
      <c r="IC94" s="225"/>
      <c r="ID94" s="225"/>
      <c r="IE94" s="225"/>
      <c r="IF94" s="225"/>
      <c r="IG94" s="225"/>
      <c r="IH94" s="225"/>
      <c r="II94" s="225"/>
      <c r="IJ94" s="225"/>
      <c r="IK94" s="225"/>
      <c r="IL94" s="225"/>
      <c r="IM94" s="225"/>
      <c r="IN94" s="225"/>
      <c r="IO94" s="225"/>
      <c r="IP94" s="225"/>
      <c r="IQ94" s="225"/>
      <c r="IR94" s="225"/>
      <c r="IS94" s="225"/>
      <c r="IT94" s="225"/>
    </row>
    <row r="95" spans="1:254" s="226" customFormat="1" ht="17.25">
      <c r="A95" s="564">
        <v>87</v>
      </c>
      <c r="B95" s="242" t="s">
        <v>258</v>
      </c>
      <c r="C95" s="70">
        <v>1</v>
      </c>
      <c r="D95" s="70">
        <v>1</v>
      </c>
      <c r="E95" s="309">
        <f t="shared" si="0"/>
        <v>100</v>
      </c>
      <c r="F95" s="70">
        <v>1</v>
      </c>
      <c r="G95" s="70">
        <v>0</v>
      </c>
      <c r="H95" s="70">
        <v>0</v>
      </c>
      <c r="I95" s="570">
        <f t="shared" si="6"/>
        <v>1</v>
      </c>
      <c r="J95" s="70">
        <v>1</v>
      </c>
      <c r="K95" s="771">
        <f t="shared" si="7"/>
        <v>100</v>
      </c>
      <c r="L95" s="70">
        <v>0</v>
      </c>
      <c r="M95" s="309">
        <v>0</v>
      </c>
      <c r="N95" s="576">
        <v>0</v>
      </c>
      <c r="O95" s="311">
        <v>0</v>
      </c>
      <c r="P95" s="571">
        <f t="shared" si="8"/>
        <v>1</v>
      </c>
      <c r="Q95" s="70">
        <v>0</v>
      </c>
      <c r="R95" s="311">
        <f>Q95/J95*100</f>
        <v>0</v>
      </c>
      <c r="S95" s="577">
        <v>0</v>
      </c>
      <c r="T95" s="311">
        <v>0</v>
      </c>
      <c r="U95" s="577">
        <v>0</v>
      </c>
      <c r="V95" s="311">
        <v>0</v>
      </c>
      <c r="W95" s="19">
        <v>0</v>
      </c>
      <c r="X95" s="18">
        <v>0</v>
      </c>
      <c r="Y95" s="22">
        <v>0</v>
      </c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  <c r="BE95" s="225"/>
      <c r="BF95" s="225"/>
      <c r="BG95" s="225"/>
      <c r="BH95" s="225"/>
      <c r="BI95" s="225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5"/>
      <c r="BU95" s="225"/>
      <c r="BV95" s="225"/>
      <c r="BW95" s="225"/>
      <c r="BX95" s="225"/>
      <c r="BY95" s="225"/>
      <c r="BZ95" s="225"/>
      <c r="CA95" s="225"/>
      <c r="CB95" s="225"/>
      <c r="CC95" s="225"/>
      <c r="CD95" s="225"/>
      <c r="CE95" s="225"/>
      <c r="CF95" s="225"/>
      <c r="CG95" s="225"/>
      <c r="CH95" s="225"/>
      <c r="CI95" s="225"/>
      <c r="CJ95" s="225"/>
      <c r="CK95" s="225"/>
      <c r="CL95" s="225"/>
      <c r="CM95" s="225"/>
      <c r="CN95" s="225"/>
      <c r="CO95" s="225"/>
      <c r="CP95" s="225"/>
      <c r="CQ95" s="225"/>
      <c r="CR95" s="225"/>
      <c r="CS95" s="225"/>
      <c r="CT95" s="225"/>
      <c r="CU95" s="225"/>
      <c r="CV95" s="225"/>
      <c r="CW95" s="225"/>
      <c r="CX95" s="225"/>
      <c r="CY95" s="225"/>
      <c r="CZ95" s="225"/>
      <c r="DA95" s="225"/>
      <c r="DB95" s="225"/>
      <c r="DC95" s="225"/>
      <c r="DD95" s="225"/>
      <c r="DE95" s="225"/>
      <c r="DF95" s="225"/>
      <c r="DG95" s="225"/>
      <c r="DH95" s="225"/>
      <c r="DI95" s="225"/>
      <c r="DJ95" s="225"/>
      <c r="DK95" s="225"/>
      <c r="DL95" s="225"/>
      <c r="DM95" s="225"/>
      <c r="DN95" s="225"/>
      <c r="DO95" s="225"/>
      <c r="DP95" s="225"/>
      <c r="DQ95" s="225"/>
      <c r="DR95" s="225"/>
      <c r="DS95" s="225"/>
      <c r="DT95" s="225"/>
      <c r="DU95" s="225"/>
      <c r="DV95" s="225"/>
      <c r="DW95" s="225"/>
      <c r="DX95" s="225"/>
      <c r="DY95" s="225"/>
      <c r="DZ95" s="225"/>
      <c r="EA95" s="225"/>
      <c r="EB95" s="225"/>
      <c r="EC95" s="225"/>
      <c r="ED95" s="225"/>
      <c r="EE95" s="225"/>
      <c r="EF95" s="225"/>
      <c r="EG95" s="225"/>
      <c r="EH95" s="225"/>
      <c r="EI95" s="225"/>
      <c r="EJ95" s="225"/>
      <c r="EK95" s="225"/>
      <c r="EL95" s="225"/>
      <c r="EM95" s="225"/>
      <c r="EN95" s="225"/>
      <c r="EO95" s="225"/>
      <c r="EP95" s="225"/>
      <c r="EQ95" s="225"/>
      <c r="ER95" s="225"/>
      <c r="ES95" s="225"/>
      <c r="ET95" s="225"/>
      <c r="EU95" s="225"/>
      <c r="EV95" s="225"/>
      <c r="EW95" s="225"/>
      <c r="EX95" s="225"/>
      <c r="EY95" s="225"/>
      <c r="EZ95" s="225"/>
      <c r="FA95" s="225"/>
      <c r="FB95" s="225"/>
      <c r="FC95" s="225"/>
      <c r="FD95" s="225"/>
      <c r="FE95" s="225"/>
      <c r="FF95" s="225"/>
      <c r="FG95" s="225"/>
      <c r="FH95" s="225"/>
      <c r="FI95" s="225"/>
      <c r="FJ95" s="225"/>
      <c r="FK95" s="225"/>
      <c r="FL95" s="225"/>
      <c r="FM95" s="225"/>
      <c r="FN95" s="225"/>
      <c r="FO95" s="225"/>
      <c r="FP95" s="225"/>
      <c r="FQ95" s="225"/>
      <c r="FR95" s="225"/>
      <c r="FS95" s="225"/>
      <c r="FT95" s="225"/>
      <c r="FU95" s="225"/>
      <c r="FV95" s="225"/>
      <c r="FW95" s="225"/>
      <c r="FX95" s="225"/>
      <c r="FY95" s="225"/>
      <c r="FZ95" s="225"/>
      <c r="GA95" s="225"/>
      <c r="GB95" s="225"/>
      <c r="GC95" s="225"/>
      <c r="GD95" s="225"/>
      <c r="GE95" s="225"/>
      <c r="GF95" s="225"/>
      <c r="GG95" s="225"/>
      <c r="GH95" s="225"/>
      <c r="GI95" s="225"/>
      <c r="GJ95" s="225"/>
      <c r="GK95" s="225"/>
      <c r="GL95" s="225"/>
      <c r="GM95" s="225"/>
      <c r="GN95" s="225"/>
      <c r="GO95" s="225"/>
      <c r="GP95" s="225"/>
      <c r="GQ95" s="225"/>
      <c r="GR95" s="225"/>
      <c r="GS95" s="225"/>
      <c r="GT95" s="225"/>
      <c r="GU95" s="225"/>
      <c r="GV95" s="225"/>
      <c r="GW95" s="225"/>
      <c r="GX95" s="225"/>
      <c r="GY95" s="225"/>
      <c r="GZ95" s="225"/>
      <c r="HA95" s="225"/>
      <c r="HB95" s="225"/>
      <c r="HC95" s="225"/>
      <c r="HD95" s="225"/>
      <c r="HE95" s="225"/>
      <c r="HF95" s="225"/>
      <c r="HG95" s="225"/>
      <c r="HH95" s="225"/>
      <c r="HI95" s="225"/>
      <c r="HJ95" s="225"/>
      <c r="HK95" s="225"/>
      <c r="HL95" s="225"/>
      <c r="HM95" s="225"/>
      <c r="HN95" s="225"/>
      <c r="HO95" s="225"/>
      <c r="HP95" s="225"/>
      <c r="HQ95" s="225"/>
      <c r="HR95" s="225"/>
      <c r="HS95" s="225"/>
      <c r="HT95" s="225"/>
      <c r="HU95" s="225"/>
      <c r="HV95" s="225"/>
      <c r="HW95" s="225"/>
      <c r="HX95" s="225"/>
      <c r="HY95" s="225"/>
      <c r="HZ95" s="225"/>
      <c r="IA95" s="225"/>
      <c r="IB95" s="225"/>
      <c r="IC95" s="225"/>
      <c r="ID95" s="225"/>
      <c r="IE95" s="225"/>
      <c r="IF95" s="225"/>
      <c r="IG95" s="225"/>
      <c r="IH95" s="225"/>
      <c r="II95" s="225"/>
      <c r="IJ95" s="225"/>
      <c r="IK95" s="225"/>
      <c r="IL95" s="225"/>
      <c r="IM95" s="225"/>
      <c r="IN95" s="225"/>
      <c r="IO95" s="225"/>
      <c r="IP95" s="225"/>
      <c r="IQ95" s="225"/>
      <c r="IR95" s="225"/>
      <c r="IS95" s="225"/>
      <c r="IT95" s="225"/>
    </row>
    <row r="96" spans="1:254" s="226" customFormat="1" ht="17.25">
      <c r="A96" s="20">
        <v>88</v>
      </c>
      <c r="B96" s="242" t="s">
        <v>259</v>
      </c>
      <c r="C96" s="70">
        <v>1</v>
      </c>
      <c r="D96" s="70">
        <v>1</v>
      </c>
      <c r="E96" s="309">
        <f t="shared" si="0"/>
        <v>100</v>
      </c>
      <c r="F96" s="70">
        <v>8</v>
      </c>
      <c r="G96" s="70">
        <v>0</v>
      </c>
      <c r="H96" s="70">
        <v>0</v>
      </c>
      <c r="I96" s="570">
        <f t="shared" si="6"/>
        <v>8</v>
      </c>
      <c r="J96" s="70">
        <v>8</v>
      </c>
      <c r="K96" s="771">
        <f t="shared" si="7"/>
        <v>100</v>
      </c>
      <c r="L96" s="70">
        <v>0</v>
      </c>
      <c r="M96" s="309">
        <v>0</v>
      </c>
      <c r="N96" s="576">
        <v>0</v>
      </c>
      <c r="O96" s="311">
        <v>0</v>
      </c>
      <c r="P96" s="571">
        <f t="shared" si="8"/>
        <v>8</v>
      </c>
      <c r="Q96" s="70">
        <v>0</v>
      </c>
      <c r="R96" s="311">
        <v>0</v>
      </c>
      <c r="S96" s="577">
        <v>0</v>
      </c>
      <c r="T96" s="311">
        <v>0</v>
      </c>
      <c r="U96" s="577">
        <v>0</v>
      </c>
      <c r="V96" s="311">
        <v>0</v>
      </c>
      <c r="W96" s="19">
        <v>0</v>
      </c>
      <c r="X96" s="18">
        <v>0</v>
      </c>
      <c r="Y96" s="22">
        <v>0</v>
      </c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225"/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5"/>
      <c r="BT96" s="225"/>
      <c r="BU96" s="225"/>
      <c r="BV96" s="225"/>
      <c r="BW96" s="225"/>
      <c r="BX96" s="225"/>
      <c r="BY96" s="225"/>
      <c r="BZ96" s="225"/>
      <c r="CA96" s="225"/>
      <c r="CB96" s="225"/>
      <c r="CC96" s="225"/>
      <c r="CD96" s="225"/>
      <c r="CE96" s="225"/>
      <c r="CF96" s="225"/>
      <c r="CG96" s="225"/>
      <c r="CH96" s="225"/>
      <c r="CI96" s="225"/>
      <c r="CJ96" s="225"/>
      <c r="CK96" s="225"/>
      <c r="CL96" s="225"/>
      <c r="CM96" s="225"/>
      <c r="CN96" s="225"/>
      <c r="CO96" s="225"/>
      <c r="CP96" s="225"/>
      <c r="CQ96" s="225"/>
      <c r="CR96" s="225"/>
      <c r="CS96" s="225"/>
      <c r="CT96" s="225"/>
      <c r="CU96" s="225"/>
      <c r="CV96" s="225"/>
      <c r="CW96" s="225"/>
      <c r="CX96" s="225"/>
      <c r="CY96" s="225"/>
      <c r="CZ96" s="225"/>
      <c r="DA96" s="225"/>
      <c r="DB96" s="225"/>
      <c r="DC96" s="225"/>
      <c r="DD96" s="225"/>
      <c r="DE96" s="225"/>
      <c r="DF96" s="225"/>
      <c r="DG96" s="225"/>
      <c r="DH96" s="225"/>
      <c r="DI96" s="225"/>
      <c r="DJ96" s="225"/>
      <c r="DK96" s="225"/>
      <c r="DL96" s="225"/>
      <c r="DM96" s="225"/>
      <c r="DN96" s="225"/>
      <c r="DO96" s="225"/>
      <c r="DP96" s="225"/>
      <c r="DQ96" s="225"/>
      <c r="DR96" s="225"/>
      <c r="DS96" s="225"/>
      <c r="DT96" s="225"/>
      <c r="DU96" s="225"/>
      <c r="DV96" s="225"/>
      <c r="DW96" s="225"/>
      <c r="DX96" s="225"/>
      <c r="DY96" s="225"/>
      <c r="DZ96" s="225"/>
      <c r="EA96" s="225"/>
      <c r="EB96" s="225"/>
      <c r="EC96" s="225"/>
      <c r="ED96" s="225"/>
      <c r="EE96" s="225"/>
      <c r="EF96" s="225"/>
      <c r="EG96" s="225"/>
      <c r="EH96" s="225"/>
      <c r="EI96" s="225"/>
      <c r="EJ96" s="225"/>
      <c r="EK96" s="225"/>
      <c r="EL96" s="225"/>
      <c r="EM96" s="225"/>
      <c r="EN96" s="225"/>
      <c r="EO96" s="225"/>
      <c r="EP96" s="225"/>
      <c r="EQ96" s="225"/>
      <c r="ER96" s="225"/>
      <c r="ES96" s="225"/>
      <c r="ET96" s="225"/>
      <c r="EU96" s="225"/>
      <c r="EV96" s="225"/>
      <c r="EW96" s="225"/>
      <c r="EX96" s="225"/>
      <c r="EY96" s="225"/>
      <c r="EZ96" s="225"/>
      <c r="FA96" s="225"/>
      <c r="FB96" s="225"/>
      <c r="FC96" s="225"/>
      <c r="FD96" s="225"/>
      <c r="FE96" s="225"/>
      <c r="FF96" s="225"/>
      <c r="FG96" s="225"/>
      <c r="FH96" s="225"/>
      <c r="FI96" s="225"/>
      <c r="FJ96" s="225"/>
      <c r="FK96" s="225"/>
      <c r="FL96" s="225"/>
      <c r="FM96" s="225"/>
      <c r="FN96" s="225"/>
      <c r="FO96" s="225"/>
      <c r="FP96" s="225"/>
      <c r="FQ96" s="225"/>
      <c r="FR96" s="225"/>
      <c r="FS96" s="225"/>
      <c r="FT96" s="225"/>
      <c r="FU96" s="225"/>
      <c r="FV96" s="225"/>
      <c r="FW96" s="225"/>
      <c r="FX96" s="225"/>
      <c r="FY96" s="225"/>
      <c r="FZ96" s="225"/>
      <c r="GA96" s="225"/>
      <c r="GB96" s="225"/>
      <c r="GC96" s="225"/>
      <c r="GD96" s="225"/>
      <c r="GE96" s="225"/>
      <c r="GF96" s="225"/>
      <c r="GG96" s="225"/>
      <c r="GH96" s="225"/>
      <c r="GI96" s="225"/>
      <c r="GJ96" s="225"/>
      <c r="GK96" s="225"/>
      <c r="GL96" s="225"/>
      <c r="GM96" s="225"/>
      <c r="GN96" s="225"/>
      <c r="GO96" s="225"/>
      <c r="GP96" s="225"/>
      <c r="GQ96" s="225"/>
      <c r="GR96" s="225"/>
      <c r="GS96" s="225"/>
      <c r="GT96" s="225"/>
      <c r="GU96" s="225"/>
      <c r="GV96" s="225"/>
      <c r="GW96" s="225"/>
      <c r="GX96" s="225"/>
      <c r="GY96" s="225"/>
      <c r="GZ96" s="225"/>
      <c r="HA96" s="225"/>
      <c r="HB96" s="225"/>
      <c r="HC96" s="225"/>
      <c r="HD96" s="225"/>
      <c r="HE96" s="225"/>
      <c r="HF96" s="225"/>
      <c r="HG96" s="225"/>
      <c r="HH96" s="225"/>
      <c r="HI96" s="225"/>
      <c r="HJ96" s="225"/>
      <c r="HK96" s="225"/>
      <c r="HL96" s="225"/>
      <c r="HM96" s="225"/>
      <c r="HN96" s="225"/>
      <c r="HO96" s="225"/>
      <c r="HP96" s="225"/>
      <c r="HQ96" s="225"/>
      <c r="HR96" s="225"/>
      <c r="HS96" s="225"/>
      <c r="HT96" s="225"/>
      <c r="HU96" s="225"/>
      <c r="HV96" s="225"/>
      <c r="HW96" s="225"/>
      <c r="HX96" s="225"/>
      <c r="HY96" s="225"/>
      <c r="HZ96" s="225"/>
      <c r="IA96" s="225"/>
      <c r="IB96" s="225"/>
      <c r="IC96" s="225"/>
      <c r="ID96" s="225"/>
      <c r="IE96" s="225"/>
      <c r="IF96" s="225"/>
      <c r="IG96" s="225"/>
      <c r="IH96" s="225"/>
      <c r="II96" s="225"/>
      <c r="IJ96" s="225"/>
      <c r="IK96" s="225"/>
      <c r="IL96" s="225"/>
      <c r="IM96" s="225"/>
      <c r="IN96" s="225"/>
      <c r="IO96" s="225"/>
      <c r="IP96" s="225"/>
      <c r="IQ96" s="225"/>
      <c r="IR96" s="225"/>
      <c r="IS96" s="225"/>
      <c r="IT96" s="225"/>
    </row>
    <row r="97" spans="1:254" s="226" customFormat="1" ht="17.25">
      <c r="A97" s="564">
        <v>89</v>
      </c>
      <c r="B97" s="242" t="s">
        <v>260</v>
      </c>
      <c r="C97" s="70">
        <v>1</v>
      </c>
      <c r="D97" s="70">
        <v>1</v>
      </c>
      <c r="E97" s="309">
        <f t="shared" si="0"/>
        <v>100</v>
      </c>
      <c r="F97" s="70">
        <v>8</v>
      </c>
      <c r="G97" s="70">
        <v>0</v>
      </c>
      <c r="H97" s="70">
        <v>0</v>
      </c>
      <c r="I97" s="570">
        <f t="shared" si="6"/>
        <v>8</v>
      </c>
      <c r="J97" s="70">
        <v>8</v>
      </c>
      <c r="K97" s="771">
        <f t="shared" si="7"/>
        <v>100</v>
      </c>
      <c r="L97" s="70">
        <v>0</v>
      </c>
      <c r="M97" s="309">
        <v>0</v>
      </c>
      <c r="N97" s="576">
        <v>0</v>
      </c>
      <c r="O97" s="311">
        <v>0</v>
      </c>
      <c r="P97" s="571">
        <f t="shared" si="8"/>
        <v>8</v>
      </c>
      <c r="Q97" s="70">
        <v>0</v>
      </c>
      <c r="R97" s="311">
        <f>Q97/J97*100</f>
        <v>0</v>
      </c>
      <c r="S97" s="577">
        <v>0</v>
      </c>
      <c r="T97" s="311">
        <v>0</v>
      </c>
      <c r="U97" s="577">
        <v>0</v>
      </c>
      <c r="V97" s="311">
        <v>0</v>
      </c>
      <c r="W97" s="19">
        <v>0</v>
      </c>
      <c r="X97" s="18">
        <v>0</v>
      </c>
      <c r="Y97" s="22">
        <v>0</v>
      </c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225"/>
      <c r="BT97" s="225"/>
      <c r="BU97" s="225"/>
      <c r="BV97" s="225"/>
      <c r="BW97" s="225"/>
      <c r="BX97" s="225"/>
      <c r="BY97" s="225"/>
      <c r="BZ97" s="225"/>
      <c r="CA97" s="225"/>
      <c r="CB97" s="225"/>
      <c r="CC97" s="225"/>
      <c r="CD97" s="225"/>
      <c r="CE97" s="225"/>
      <c r="CF97" s="225"/>
      <c r="CG97" s="225"/>
      <c r="CH97" s="225"/>
      <c r="CI97" s="225"/>
      <c r="CJ97" s="225"/>
      <c r="CK97" s="225"/>
      <c r="CL97" s="225"/>
      <c r="CM97" s="225"/>
      <c r="CN97" s="225"/>
      <c r="CO97" s="225"/>
      <c r="CP97" s="225"/>
      <c r="CQ97" s="225"/>
      <c r="CR97" s="225"/>
      <c r="CS97" s="225"/>
      <c r="CT97" s="225"/>
      <c r="CU97" s="225"/>
      <c r="CV97" s="225"/>
      <c r="CW97" s="225"/>
      <c r="CX97" s="225"/>
      <c r="CY97" s="225"/>
      <c r="CZ97" s="225"/>
      <c r="DA97" s="225"/>
      <c r="DB97" s="225"/>
      <c r="DC97" s="225"/>
      <c r="DD97" s="225"/>
      <c r="DE97" s="225"/>
      <c r="DF97" s="225"/>
      <c r="DG97" s="225"/>
      <c r="DH97" s="225"/>
      <c r="DI97" s="225"/>
      <c r="DJ97" s="225"/>
      <c r="DK97" s="225"/>
      <c r="DL97" s="225"/>
      <c r="DM97" s="225"/>
      <c r="DN97" s="225"/>
      <c r="DO97" s="225"/>
      <c r="DP97" s="225"/>
      <c r="DQ97" s="225"/>
      <c r="DR97" s="225"/>
      <c r="DS97" s="225"/>
      <c r="DT97" s="225"/>
      <c r="DU97" s="225"/>
      <c r="DV97" s="225"/>
      <c r="DW97" s="225"/>
      <c r="DX97" s="225"/>
      <c r="DY97" s="225"/>
      <c r="DZ97" s="225"/>
      <c r="EA97" s="225"/>
      <c r="EB97" s="225"/>
      <c r="EC97" s="225"/>
      <c r="ED97" s="225"/>
      <c r="EE97" s="225"/>
      <c r="EF97" s="225"/>
      <c r="EG97" s="225"/>
      <c r="EH97" s="225"/>
      <c r="EI97" s="225"/>
      <c r="EJ97" s="225"/>
      <c r="EK97" s="225"/>
      <c r="EL97" s="225"/>
      <c r="EM97" s="225"/>
      <c r="EN97" s="225"/>
      <c r="EO97" s="225"/>
      <c r="EP97" s="225"/>
      <c r="EQ97" s="225"/>
      <c r="ER97" s="225"/>
      <c r="ES97" s="225"/>
      <c r="ET97" s="225"/>
      <c r="EU97" s="225"/>
      <c r="EV97" s="225"/>
      <c r="EW97" s="225"/>
      <c r="EX97" s="225"/>
      <c r="EY97" s="225"/>
      <c r="EZ97" s="225"/>
      <c r="FA97" s="225"/>
      <c r="FB97" s="225"/>
      <c r="FC97" s="225"/>
      <c r="FD97" s="225"/>
      <c r="FE97" s="225"/>
      <c r="FF97" s="225"/>
      <c r="FG97" s="225"/>
      <c r="FH97" s="225"/>
      <c r="FI97" s="225"/>
      <c r="FJ97" s="225"/>
      <c r="FK97" s="225"/>
      <c r="FL97" s="225"/>
      <c r="FM97" s="225"/>
      <c r="FN97" s="225"/>
      <c r="FO97" s="225"/>
      <c r="FP97" s="225"/>
      <c r="FQ97" s="225"/>
      <c r="FR97" s="225"/>
      <c r="FS97" s="225"/>
      <c r="FT97" s="225"/>
      <c r="FU97" s="225"/>
      <c r="FV97" s="225"/>
      <c r="FW97" s="225"/>
      <c r="FX97" s="225"/>
      <c r="FY97" s="225"/>
      <c r="FZ97" s="225"/>
      <c r="GA97" s="225"/>
      <c r="GB97" s="225"/>
      <c r="GC97" s="225"/>
      <c r="GD97" s="225"/>
      <c r="GE97" s="225"/>
      <c r="GF97" s="225"/>
      <c r="GG97" s="225"/>
      <c r="GH97" s="225"/>
      <c r="GI97" s="225"/>
      <c r="GJ97" s="225"/>
      <c r="GK97" s="225"/>
      <c r="GL97" s="225"/>
      <c r="GM97" s="225"/>
      <c r="GN97" s="225"/>
      <c r="GO97" s="225"/>
      <c r="GP97" s="225"/>
      <c r="GQ97" s="225"/>
      <c r="GR97" s="225"/>
      <c r="GS97" s="225"/>
      <c r="GT97" s="225"/>
      <c r="GU97" s="225"/>
      <c r="GV97" s="225"/>
      <c r="GW97" s="225"/>
      <c r="GX97" s="225"/>
      <c r="GY97" s="225"/>
      <c r="GZ97" s="225"/>
      <c r="HA97" s="225"/>
      <c r="HB97" s="225"/>
      <c r="HC97" s="225"/>
      <c r="HD97" s="225"/>
      <c r="HE97" s="225"/>
      <c r="HF97" s="225"/>
      <c r="HG97" s="225"/>
      <c r="HH97" s="225"/>
      <c r="HI97" s="225"/>
      <c r="HJ97" s="225"/>
      <c r="HK97" s="225"/>
      <c r="HL97" s="225"/>
      <c r="HM97" s="225"/>
      <c r="HN97" s="225"/>
      <c r="HO97" s="225"/>
      <c r="HP97" s="225"/>
      <c r="HQ97" s="225"/>
      <c r="HR97" s="225"/>
      <c r="HS97" s="225"/>
      <c r="HT97" s="225"/>
      <c r="HU97" s="225"/>
      <c r="HV97" s="225"/>
      <c r="HW97" s="225"/>
      <c r="HX97" s="225"/>
      <c r="HY97" s="225"/>
      <c r="HZ97" s="225"/>
      <c r="IA97" s="225"/>
      <c r="IB97" s="225"/>
      <c r="IC97" s="225"/>
      <c r="ID97" s="225"/>
      <c r="IE97" s="225"/>
      <c r="IF97" s="225"/>
      <c r="IG97" s="225"/>
      <c r="IH97" s="225"/>
      <c r="II97" s="225"/>
      <c r="IJ97" s="225"/>
      <c r="IK97" s="225"/>
      <c r="IL97" s="225"/>
      <c r="IM97" s="225"/>
      <c r="IN97" s="225"/>
      <c r="IO97" s="225"/>
      <c r="IP97" s="225"/>
      <c r="IQ97" s="225"/>
      <c r="IR97" s="225"/>
      <c r="IS97" s="225"/>
      <c r="IT97" s="225"/>
    </row>
    <row r="98" spans="1:254" s="226" customFormat="1" ht="19.5" customHeight="1">
      <c r="A98" s="20">
        <v>90</v>
      </c>
      <c r="B98" s="242" t="s">
        <v>261</v>
      </c>
      <c r="C98" s="70">
        <v>1</v>
      </c>
      <c r="D98" s="70">
        <v>1</v>
      </c>
      <c r="E98" s="309">
        <f t="shared" si="0"/>
        <v>100</v>
      </c>
      <c r="F98" s="70">
        <v>1</v>
      </c>
      <c r="G98" s="70">
        <v>0</v>
      </c>
      <c r="H98" s="70">
        <v>0</v>
      </c>
      <c r="I98" s="570">
        <f t="shared" si="6"/>
        <v>1</v>
      </c>
      <c r="J98" s="70">
        <v>1</v>
      </c>
      <c r="K98" s="771">
        <f t="shared" si="7"/>
        <v>100</v>
      </c>
      <c r="L98" s="70">
        <v>0</v>
      </c>
      <c r="M98" s="309">
        <v>0</v>
      </c>
      <c r="N98" s="576">
        <v>0</v>
      </c>
      <c r="O98" s="311">
        <v>0</v>
      </c>
      <c r="P98" s="571">
        <f t="shared" si="8"/>
        <v>1</v>
      </c>
      <c r="Q98" s="70">
        <v>0</v>
      </c>
      <c r="R98" s="311">
        <v>0</v>
      </c>
      <c r="S98" s="577">
        <v>0</v>
      </c>
      <c r="T98" s="311">
        <v>0</v>
      </c>
      <c r="U98" s="577">
        <v>0</v>
      </c>
      <c r="V98" s="311">
        <v>0</v>
      </c>
      <c r="W98" s="19">
        <v>0</v>
      </c>
      <c r="X98" s="18">
        <v>0</v>
      </c>
      <c r="Y98" s="22">
        <v>0</v>
      </c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5"/>
      <c r="BW98" s="225"/>
      <c r="BX98" s="225"/>
      <c r="BY98" s="225"/>
      <c r="BZ98" s="225"/>
      <c r="CA98" s="225"/>
      <c r="CB98" s="225"/>
      <c r="CC98" s="225"/>
      <c r="CD98" s="225"/>
      <c r="CE98" s="225"/>
      <c r="CF98" s="225"/>
      <c r="CG98" s="225"/>
      <c r="CH98" s="225"/>
      <c r="CI98" s="225"/>
      <c r="CJ98" s="225"/>
      <c r="CK98" s="225"/>
      <c r="CL98" s="225"/>
      <c r="CM98" s="225"/>
      <c r="CN98" s="225"/>
      <c r="CO98" s="225"/>
      <c r="CP98" s="225"/>
      <c r="CQ98" s="225"/>
      <c r="CR98" s="225"/>
      <c r="CS98" s="225"/>
      <c r="CT98" s="225"/>
      <c r="CU98" s="225"/>
      <c r="CV98" s="225"/>
      <c r="CW98" s="225"/>
      <c r="CX98" s="225"/>
      <c r="CY98" s="225"/>
      <c r="CZ98" s="225"/>
      <c r="DA98" s="225"/>
      <c r="DB98" s="225"/>
      <c r="DC98" s="225"/>
      <c r="DD98" s="225"/>
      <c r="DE98" s="225"/>
      <c r="DF98" s="225"/>
      <c r="DG98" s="225"/>
      <c r="DH98" s="225"/>
      <c r="DI98" s="225"/>
      <c r="DJ98" s="225"/>
      <c r="DK98" s="225"/>
      <c r="DL98" s="225"/>
      <c r="DM98" s="225"/>
      <c r="DN98" s="225"/>
      <c r="DO98" s="225"/>
      <c r="DP98" s="225"/>
      <c r="DQ98" s="225"/>
      <c r="DR98" s="225"/>
      <c r="DS98" s="225"/>
      <c r="DT98" s="225"/>
      <c r="DU98" s="225"/>
      <c r="DV98" s="225"/>
      <c r="DW98" s="225"/>
      <c r="DX98" s="225"/>
      <c r="DY98" s="225"/>
      <c r="DZ98" s="225"/>
      <c r="EA98" s="225"/>
      <c r="EB98" s="225"/>
      <c r="EC98" s="225"/>
      <c r="ED98" s="225"/>
      <c r="EE98" s="225"/>
      <c r="EF98" s="225"/>
      <c r="EG98" s="225"/>
      <c r="EH98" s="225"/>
      <c r="EI98" s="225"/>
      <c r="EJ98" s="225"/>
      <c r="EK98" s="225"/>
      <c r="EL98" s="225"/>
      <c r="EM98" s="225"/>
      <c r="EN98" s="225"/>
      <c r="EO98" s="225"/>
      <c r="EP98" s="225"/>
      <c r="EQ98" s="225"/>
      <c r="ER98" s="225"/>
      <c r="ES98" s="225"/>
      <c r="ET98" s="225"/>
      <c r="EU98" s="225"/>
      <c r="EV98" s="225"/>
      <c r="EW98" s="225"/>
      <c r="EX98" s="225"/>
      <c r="EY98" s="225"/>
      <c r="EZ98" s="225"/>
      <c r="FA98" s="225"/>
      <c r="FB98" s="225"/>
      <c r="FC98" s="225"/>
      <c r="FD98" s="225"/>
      <c r="FE98" s="225"/>
      <c r="FF98" s="225"/>
      <c r="FG98" s="225"/>
      <c r="FH98" s="225"/>
      <c r="FI98" s="225"/>
      <c r="FJ98" s="225"/>
      <c r="FK98" s="225"/>
      <c r="FL98" s="225"/>
      <c r="FM98" s="225"/>
      <c r="FN98" s="225"/>
      <c r="FO98" s="225"/>
      <c r="FP98" s="225"/>
      <c r="FQ98" s="225"/>
      <c r="FR98" s="225"/>
      <c r="FS98" s="225"/>
      <c r="FT98" s="225"/>
      <c r="FU98" s="225"/>
      <c r="FV98" s="225"/>
      <c r="FW98" s="225"/>
      <c r="FX98" s="225"/>
      <c r="FY98" s="225"/>
      <c r="FZ98" s="225"/>
      <c r="GA98" s="225"/>
      <c r="GB98" s="225"/>
      <c r="GC98" s="225"/>
      <c r="GD98" s="225"/>
      <c r="GE98" s="225"/>
      <c r="GF98" s="225"/>
      <c r="GG98" s="225"/>
      <c r="GH98" s="225"/>
      <c r="GI98" s="225"/>
      <c r="GJ98" s="225"/>
      <c r="GK98" s="225"/>
      <c r="GL98" s="225"/>
      <c r="GM98" s="225"/>
      <c r="GN98" s="225"/>
      <c r="GO98" s="225"/>
      <c r="GP98" s="225"/>
      <c r="GQ98" s="225"/>
      <c r="GR98" s="225"/>
      <c r="GS98" s="225"/>
      <c r="GT98" s="225"/>
      <c r="GU98" s="225"/>
      <c r="GV98" s="225"/>
      <c r="GW98" s="225"/>
      <c r="GX98" s="225"/>
      <c r="GY98" s="225"/>
      <c r="GZ98" s="225"/>
      <c r="HA98" s="225"/>
      <c r="HB98" s="225"/>
      <c r="HC98" s="225"/>
      <c r="HD98" s="225"/>
      <c r="HE98" s="225"/>
      <c r="HF98" s="225"/>
      <c r="HG98" s="225"/>
      <c r="HH98" s="225"/>
      <c r="HI98" s="225"/>
      <c r="HJ98" s="225"/>
      <c r="HK98" s="225"/>
      <c r="HL98" s="225"/>
      <c r="HM98" s="225"/>
      <c r="HN98" s="225"/>
      <c r="HO98" s="225"/>
      <c r="HP98" s="225"/>
      <c r="HQ98" s="225"/>
      <c r="HR98" s="225"/>
      <c r="HS98" s="225"/>
      <c r="HT98" s="225"/>
      <c r="HU98" s="225"/>
      <c r="HV98" s="225"/>
      <c r="HW98" s="225"/>
      <c r="HX98" s="225"/>
      <c r="HY98" s="225"/>
      <c r="HZ98" s="225"/>
      <c r="IA98" s="225"/>
      <c r="IB98" s="225"/>
      <c r="IC98" s="225"/>
      <c r="ID98" s="225"/>
      <c r="IE98" s="225"/>
      <c r="IF98" s="225"/>
      <c r="IG98" s="225"/>
      <c r="IH98" s="225"/>
      <c r="II98" s="225"/>
      <c r="IJ98" s="225"/>
      <c r="IK98" s="225"/>
      <c r="IL98" s="225"/>
      <c r="IM98" s="225"/>
      <c r="IN98" s="225"/>
      <c r="IO98" s="225"/>
      <c r="IP98" s="225"/>
      <c r="IQ98" s="225"/>
      <c r="IR98" s="225"/>
      <c r="IS98" s="225"/>
      <c r="IT98" s="225"/>
    </row>
    <row r="99" spans="1:254" s="226" customFormat="1" ht="21" customHeight="1">
      <c r="A99" s="564">
        <v>91</v>
      </c>
      <c r="B99" s="242" t="s">
        <v>262</v>
      </c>
      <c r="C99" s="70">
        <v>1</v>
      </c>
      <c r="D99" s="70">
        <v>1</v>
      </c>
      <c r="E99" s="309">
        <f t="shared" si="0"/>
        <v>100</v>
      </c>
      <c r="F99" s="70">
        <v>2</v>
      </c>
      <c r="G99" s="70">
        <v>0</v>
      </c>
      <c r="H99" s="70">
        <v>0</v>
      </c>
      <c r="I99" s="570">
        <f t="shared" si="6"/>
        <v>2</v>
      </c>
      <c r="J99" s="70">
        <v>2</v>
      </c>
      <c r="K99" s="771">
        <f t="shared" si="7"/>
        <v>100</v>
      </c>
      <c r="L99" s="70">
        <v>0</v>
      </c>
      <c r="M99" s="309">
        <v>0</v>
      </c>
      <c r="N99" s="576">
        <v>0</v>
      </c>
      <c r="O99" s="311">
        <v>0</v>
      </c>
      <c r="P99" s="571">
        <f t="shared" si="8"/>
        <v>2</v>
      </c>
      <c r="Q99" s="70">
        <v>0</v>
      </c>
      <c r="R99" s="311">
        <f>Q99/J99*100</f>
        <v>0</v>
      </c>
      <c r="S99" s="577">
        <v>0</v>
      </c>
      <c r="T99" s="311">
        <v>0</v>
      </c>
      <c r="U99" s="577">
        <v>0</v>
      </c>
      <c r="V99" s="311">
        <v>0</v>
      </c>
      <c r="W99" s="19">
        <v>0</v>
      </c>
      <c r="X99" s="18">
        <v>0</v>
      </c>
      <c r="Y99" s="22">
        <v>0</v>
      </c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 s="225"/>
      <c r="BF99" s="225"/>
      <c r="BG99" s="225"/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5"/>
      <c r="BV99" s="225"/>
      <c r="BW99" s="225"/>
      <c r="BX99" s="225"/>
      <c r="BY99" s="225"/>
      <c r="BZ99" s="225"/>
      <c r="CA99" s="225"/>
      <c r="CB99" s="225"/>
      <c r="CC99" s="225"/>
      <c r="CD99" s="225"/>
      <c r="CE99" s="225"/>
      <c r="CF99" s="225"/>
      <c r="CG99" s="225"/>
      <c r="CH99" s="225"/>
      <c r="CI99" s="225"/>
      <c r="CJ99" s="225"/>
      <c r="CK99" s="225"/>
      <c r="CL99" s="225"/>
      <c r="CM99" s="225"/>
      <c r="CN99" s="225"/>
      <c r="CO99" s="225"/>
      <c r="CP99" s="225"/>
      <c r="CQ99" s="225"/>
      <c r="CR99" s="225"/>
      <c r="CS99" s="225"/>
      <c r="CT99" s="225"/>
      <c r="CU99" s="225"/>
      <c r="CV99" s="225"/>
      <c r="CW99" s="225"/>
      <c r="CX99" s="225"/>
      <c r="CY99" s="225"/>
      <c r="CZ99" s="225"/>
      <c r="DA99" s="225"/>
      <c r="DB99" s="225"/>
      <c r="DC99" s="225"/>
      <c r="DD99" s="225"/>
      <c r="DE99" s="225"/>
      <c r="DF99" s="225"/>
      <c r="DG99" s="225"/>
      <c r="DH99" s="225"/>
      <c r="DI99" s="225"/>
      <c r="DJ99" s="225"/>
      <c r="DK99" s="225"/>
      <c r="DL99" s="225"/>
      <c r="DM99" s="225"/>
      <c r="DN99" s="225"/>
      <c r="DO99" s="225"/>
      <c r="DP99" s="225"/>
      <c r="DQ99" s="225"/>
      <c r="DR99" s="225"/>
      <c r="DS99" s="225"/>
      <c r="DT99" s="225"/>
      <c r="DU99" s="225"/>
      <c r="DV99" s="225"/>
      <c r="DW99" s="225"/>
      <c r="DX99" s="225"/>
      <c r="DY99" s="225"/>
      <c r="DZ99" s="225"/>
      <c r="EA99" s="225"/>
      <c r="EB99" s="225"/>
      <c r="EC99" s="225"/>
      <c r="ED99" s="225"/>
      <c r="EE99" s="225"/>
      <c r="EF99" s="225"/>
      <c r="EG99" s="225"/>
      <c r="EH99" s="225"/>
      <c r="EI99" s="225"/>
      <c r="EJ99" s="225"/>
      <c r="EK99" s="225"/>
      <c r="EL99" s="225"/>
      <c r="EM99" s="225"/>
      <c r="EN99" s="225"/>
      <c r="EO99" s="225"/>
      <c r="EP99" s="225"/>
      <c r="EQ99" s="225"/>
      <c r="ER99" s="225"/>
      <c r="ES99" s="225"/>
      <c r="ET99" s="225"/>
      <c r="EU99" s="225"/>
      <c r="EV99" s="225"/>
      <c r="EW99" s="225"/>
      <c r="EX99" s="225"/>
      <c r="EY99" s="225"/>
      <c r="EZ99" s="225"/>
      <c r="FA99" s="225"/>
      <c r="FB99" s="225"/>
      <c r="FC99" s="225"/>
      <c r="FD99" s="225"/>
      <c r="FE99" s="225"/>
      <c r="FF99" s="225"/>
      <c r="FG99" s="225"/>
      <c r="FH99" s="225"/>
      <c r="FI99" s="225"/>
      <c r="FJ99" s="225"/>
      <c r="FK99" s="225"/>
      <c r="FL99" s="225"/>
      <c r="FM99" s="225"/>
      <c r="FN99" s="225"/>
      <c r="FO99" s="225"/>
      <c r="FP99" s="225"/>
      <c r="FQ99" s="225"/>
      <c r="FR99" s="225"/>
      <c r="FS99" s="225"/>
      <c r="FT99" s="225"/>
      <c r="FU99" s="225"/>
      <c r="FV99" s="225"/>
      <c r="FW99" s="225"/>
      <c r="FX99" s="225"/>
      <c r="FY99" s="225"/>
      <c r="FZ99" s="225"/>
      <c r="GA99" s="225"/>
      <c r="GB99" s="225"/>
      <c r="GC99" s="225"/>
      <c r="GD99" s="225"/>
      <c r="GE99" s="225"/>
      <c r="GF99" s="225"/>
      <c r="GG99" s="225"/>
      <c r="GH99" s="225"/>
      <c r="GI99" s="225"/>
      <c r="GJ99" s="225"/>
      <c r="GK99" s="225"/>
      <c r="GL99" s="225"/>
      <c r="GM99" s="225"/>
      <c r="GN99" s="225"/>
      <c r="GO99" s="225"/>
      <c r="GP99" s="225"/>
      <c r="GQ99" s="225"/>
      <c r="GR99" s="225"/>
      <c r="GS99" s="225"/>
      <c r="GT99" s="225"/>
      <c r="GU99" s="225"/>
      <c r="GV99" s="225"/>
      <c r="GW99" s="225"/>
      <c r="GX99" s="225"/>
      <c r="GY99" s="225"/>
      <c r="GZ99" s="225"/>
      <c r="HA99" s="225"/>
      <c r="HB99" s="225"/>
      <c r="HC99" s="225"/>
      <c r="HD99" s="225"/>
      <c r="HE99" s="225"/>
      <c r="HF99" s="225"/>
      <c r="HG99" s="225"/>
      <c r="HH99" s="225"/>
      <c r="HI99" s="225"/>
      <c r="HJ99" s="225"/>
      <c r="HK99" s="225"/>
      <c r="HL99" s="225"/>
      <c r="HM99" s="225"/>
      <c r="HN99" s="225"/>
      <c r="HO99" s="225"/>
      <c r="HP99" s="225"/>
      <c r="HQ99" s="225"/>
      <c r="HR99" s="225"/>
      <c r="HS99" s="225"/>
      <c r="HT99" s="225"/>
      <c r="HU99" s="225"/>
      <c r="HV99" s="225"/>
      <c r="HW99" s="225"/>
      <c r="HX99" s="225"/>
      <c r="HY99" s="225"/>
      <c r="HZ99" s="225"/>
      <c r="IA99" s="225"/>
      <c r="IB99" s="225"/>
      <c r="IC99" s="225"/>
      <c r="ID99" s="225"/>
      <c r="IE99" s="225"/>
      <c r="IF99" s="225"/>
      <c r="IG99" s="225"/>
      <c r="IH99" s="225"/>
      <c r="II99" s="225"/>
      <c r="IJ99" s="225"/>
      <c r="IK99" s="225"/>
      <c r="IL99" s="225"/>
      <c r="IM99" s="225"/>
      <c r="IN99" s="225"/>
      <c r="IO99" s="225"/>
      <c r="IP99" s="225"/>
      <c r="IQ99" s="225"/>
      <c r="IR99" s="225"/>
      <c r="IS99" s="225"/>
      <c r="IT99" s="225"/>
    </row>
    <row r="100" spans="1:254" s="226" customFormat="1" ht="18.75" customHeight="1">
      <c r="A100" s="20">
        <v>92</v>
      </c>
      <c r="B100" s="242" t="s">
        <v>263</v>
      </c>
      <c r="C100" s="70">
        <v>1</v>
      </c>
      <c r="D100" s="70">
        <v>1</v>
      </c>
      <c r="E100" s="309">
        <f t="shared" si="0"/>
        <v>100</v>
      </c>
      <c r="F100" s="70">
        <v>0</v>
      </c>
      <c r="G100" s="70">
        <v>0</v>
      </c>
      <c r="H100" s="70">
        <v>0</v>
      </c>
      <c r="I100" s="570">
        <f t="shared" si="6"/>
        <v>0</v>
      </c>
      <c r="J100" s="70">
        <v>0</v>
      </c>
      <c r="K100" s="308">
        <v>0</v>
      </c>
      <c r="L100" s="70">
        <v>0</v>
      </c>
      <c r="M100" s="309">
        <v>0</v>
      </c>
      <c r="N100" s="576">
        <v>0</v>
      </c>
      <c r="O100" s="311">
        <v>0</v>
      </c>
      <c r="P100" s="571">
        <f t="shared" si="8"/>
        <v>0</v>
      </c>
      <c r="Q100" s="70">
        <v>0</v>
      </c>
      <c r="R100" s="311">
        <v>0</v>
      </c>
      <c r="S100" s="577">
        <v>0</v>
      </c>
      <c r="T100" s="311">
        <v>0</v>
      </c>
      <c r="U100" s="577">
        <v>0</v>
      </c>
      <c r="V100" s="311">
        <v>0</v>
      </c>
      <c r="W100" s="19">
        <v>0</v>
      </c>
      <c r="X100" s="18">
        <v>0</v>
      </c>
      <c r="Y100" s="22">
        <v>0</v>
      </c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225"/>
      <c r="CC100" s="225"/>
      <c r="CD100" s="225"/>
      <c r="CE100" s="225"/>
      <c r="CF100" s="225"/>
      <c r="CG100" s="225"/>
      <c r="CH100" s="225"/>
      <c r="CI100" s="225"/>
      <c r="CJ100" s="225"/>
      <c r="CK100" s="225"/>
      <c r="CL100" s="225"/>
      <c r="CM100" s="225"/>
      <c r="CN100" s="225"/>
      <c r="CO100" s="225"/>
      <c r="CP100" s="225"/>
      <c r="CQ100" s="225"/>
      <c r="CR100" s="225"/>
      <c r="CS100" s="225"/>
      <c r="CT100" s="225"/>
      <c r="CU100" s="225"/>
      <c r="CV100" s="225"/>
      <c r="CW100" s="225"/>
      <c r="CX100" s="225"/>
      <c r="CY100" s="225"/>
      <c r="CZ100" s="225"/>
      <c r="DA100" s="225"/>
      <c r="DB100" s="225"/>
      <c r="DC100" s="225"/>
      <c r="DD100" s="225"/>
      <c r="DE100" s="225"/>
      <c r="DF100" s="225"/>
      <c r="DG100" s="225"/>
      <c r="DH100" s="225"/>
      <c r="DI100" s="225"/>
      <c r="DJ100" s="225"/>
      <c r="DK100" s="225"/>
      <c r="DL100" s="225"/>
      <c r="DM100" s="225"/>
      <c r="DN100" s="225"/>
      <c r="DO100" s="225"/>
      <c r="DP100" s="225"/>
      <c r="DQ100" s="225"/>
      <c r="DR100" s="225"/>
      <c r="DS100" s="225"/>
      <c r="DT100" s="225"/>
      <c r="DU100" s="225"/>
      <c r="DV100" s="225"/>
      <c r="DW100" s="225"/>
      <c r="DX100" s="225"/>
      <c r="DY100" s="225"/>
      <c r="DZ100" s="225"/>
      <c r="EA100" s="225"/>
      <c r="EB100" s="225"/>
      <c r="EC100" s="225"/>
      <c r="ED100" s="225"/>
      <c r="EE100" s="225"/>
      <c r="EF100" s="225"/>
      <c r="EG100" s="225"/>
      <c r="EH100" s="225"/>
      <c r="EI100" s="225"/>
      <c r="EJ100" s="225"/>
      <c r="EK100" s="225"/>
      <c r="EL100" s="225"/>
      <c r="EM100" s="225"/>
      <c r="EN100" s="225"/>
      <c r="EO100" s="225"/>
      <c r="EP100" s="225"/>
      <c r="EQ100" s="225"/>
      <c r="ER100" s="225"/>
      <c r="ES100" s="225"/>
      <c r="ET100" s="225"/>
      <c r="EU100" s="225"/>
      <c r="EV100" s="225"/>
      <c r="EW100" s="225"/>
      <c r="EX100" s="225"/>
      <c r="EY100" s="225"/>
      <c r="EZ100" s="225"/>
      <c r="FA100" s="225"/>
      <c r="FB100" s="225"/>
      <c r="FC100" s="225"/>
      <c r="FD100" s="225"/>
      <c r="FE100" s="225"/>
      <c r="FF100" s="225"/>
      <c r="FG100" s="225"/>
      <c r="FH100" s="225"/>
      <c r="FI100" s="225"/>
      <c r="FJ100" s="225"/>
      <c r="FK100" s="225"/>
      <c r="FL100" s="225"/>
      <c r="FM100" s="225"/>
      <c r="FN100" s="225"/>
      <c r="FO100" s="225"/>
      <c r="FP100" s="225"/>
      <c r="FQ100" s="225"/>
      <c r="FR100" s="225"/>
      <c r="FS100" s="225"/>
      <c r="FT100" s="225"/>
      <c r="FU100" s="225"/>
      <c r="FV100" s="225"/>
      <c r="FW100" s="225"/>
      <c r="FX100" s="225"/>
      <c r="FY100" s="225"/>
      <c r="FZ100" s="225"/>
      <c r="GA100" s="225"/>
      <c r="GB100" s="225"/>
      <c r="GC100" s="225"/>
      <c r="GD100" s="225"/>
      <c r="GE100" s="225"/>
      <c r="GF100" s="225"/>
      <c r="GG100" s="225"/>
      <c r="GH100" s="225"/>
      <c r="GI100" s="225"/>
      <c r="GJ100" s="225"/>
      <c r="GK100" s="225"/>
      <c r="GL100" s="225"/>
      <c r="GM100" s="225"/>
      <c r="GN100" s="225"/>
      <c r="GO100" s="225"/>
      <c r="GP100" s="225"/>
      <c r="GQ100" s="225"/>
      <c r="GR100" s="225"/>
      <c r="GS100" s="225"/>
      <c r="GT100" s="225"/>
      <c r="GU100" s="225"/>
      <c r="GV100" s="225"/>
      <c r="GW100" s="225"/>
      <c r="GX100" s="225"/>
      <c r="GY100" s="225"/>
      <c r="GZ100" s="225"/>
      <c r="HA100" s="225"/>
      <c r="HB100" s="225"/>
      <c r="HC100" s="225"/>
      <c r="HD100" s="225"/>
      <c r="HE100" s="225"/>
      <c r="HF100" s="225"/>
      <c r="HG100" s="225"/>
      <c r="HH100" s="225"/>
      <c r="HI100" s="225"/>
      <c r="HJ100" s="225"/>
      <c r="HK100" s="225"/>
      <c r="HL100" s="225"/>
      <c r="HM100" s="225"/>
      <c r="HN100" s="225"/>
      <c r="HO100" s="225"/>
      <c r="HP100" s="225"/>
      <c r="HQ100" s="225"/>
      <c r="HR100" s="225"/>
      <c r="HS100" s="225"/>
      <c r="HT100" s="225"/>
      <c r="HU100" s="225"/>
      <c r="HV100" s="225"/>
      <c r="HW100" s="225"/>
      <c r="HX100" s="225"/>
      <c r="HY100" s="225"/>
      <c r="HZ100" s="225"/>
      <c r="IA100" s="225"/>
      <c r="IB100" s="225"/>
      <c r="IC100" s="225"/>
      <c r="ID100" s="225"/>
      <c r="IE100" s="225"/>
      <c r="IF100" s="225"/>
      <c r="IG100" s="225"/>
      <c r="IH100" s="225"/>
      <c r="II100" s="225"/>
      <c r="IJ100" s="225"/>
      <c r="IK100" s="225"/>
      <c r="IL100" s="225"/>
      <c r="IM100" s="225"/>
      <c r="IN100" s="225"/>
      <c r="IO100" s="225"/>
      <c r="IP100" s="225"/>
      <c r="IQ100" s="225"/>
      <c r="IR100" s="225"/>
      <c r="IS100" s="225"/>
      <c r="IT100" s="225"/>
    </row>
    <row r="101" spans="1:254" s="226" customFormat="1" ht="18.75" customHeight="1">
      <c r="A101" s="564">
        <v>93</v>
      </c>
      <c r="B101" s="242" t="s">
        <v>264</v>
      </c>
      <c r="C101" s="70">
        <v>1</v>
      </c>
      <c r="D101" s="70">
        <v>1</v>
      </c>
      <c r="E101" s="309">
        <f t="shared" si="0"/>
        <v>100</v>
      </c>
      <c r="F101" s="70">
        <v>2</v>
      </c>
      <c r="G101" s="70">
        <v>0</v>
      </c>
      <c r="H101" s="70">
        <v>0</v>
      </c>
      <c r="I101" s="570">
        <f t="shared" si="6"/>
        <v>2</v>
      </c>
      <c r="J101" s="70">
        <v>2</v>
      </c>
      <c r="K101" s="308">
        <f>J101/F101*100</f>
        <v>100</v>
      </c>
      <c r="L101" s="70">
        <v>0</v>
      </c>
      <c r="M101" s="309">
        <v>0</v>
      </c>
      <c r="N101" s="576">
        <v>0</v>
      </c>
      <c r="O101" s="311">
        <v>0</v>
      </c>
      <c r="P101" s="571">
        <f t="shared" si="8"/>
        <v>2</v>
      </c>
      <c r="Q101" s="70">
        <v>0</v>
      </c>
      <c r="R101" s="311">
        <f>Q101/J101*100</f>
        <v>0</v>
      </c>
      <c r="S101" s="577">
        <v>0</v>
      </c>
      <c r="T101" s="311">
        <v>0</v>
      </c>
      <c r="U101" s="577">
        <v>0</v>
      </c>
      <c r="V101" s="311">
        <v>0</v>
      </c>
      <c r="W101" s="19">
        <v>0</v>
      </c>
      <c r="X101" s="18">
        <v>0</v>
      </c>
      <c r="Y101" s="22">
        <v>0</v>
      </c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5"/>
      <c r="CA101" s="225"/>
      <c r="CB101" s="225"/>
      <c r="CC101" s="225"/>
      <c r="CD101" s="225"/>
      <c r="CE101" s="225"/>
      <c r="CF101" s="225"/>
      <c r="CG101" s="225"/>
      <c r="CH101" s="225"/>
      <c r="CI101" s="225"/>
      <c r="CJ101" s="225"/>
      <c r="CK101" s="225"/>
      <c r="CL101" s="225"/>
      <c r="CM101" s="225"/>
      <c r="CN101" s="225"/>
      <c r="CO101" s="225"/>
      <c r="CP101" s="225"/>
      <c r="CQ101" s="225"/>
      <c r="CR101" s="225"/>
      <c r="CS101" s="225"/>
      <c r="CT101" s="225"/>
      <c r="CU101" s="225"/>
      <c r="CV101" s="225"/>
      <c r="CW101" s="225"/>
      <c r="CX101" s="225"/>
      <c r="CY101" s="225"/>
      <c r="CZ101" s="225"/>
      <c r="DA101" s="225"/>
      <c r="DB101" s="225"/>
      <c r="DC101" s="225"/>
      <c r="DD101" s="225"/>
      <c r="DE101" s="225"/>
      <c r="DF101" s="225"/>
      <c r="DG101" s="225"/>
      <c r="DH101" s="225"/>
      <c r="DI101" s="225"/>
      <c r="DJ101" s="225"/>
      <c r="DK101" s="225"/>
      <c r="DL101" s="225"/>
      <c r="DM101" s="225"/>
      <c r="DN101" s="225"/>
      <c r="DO101" s="225"/>
      <c r="DP101" s="225"/>
      <c r="DQ101" s="225"/>
      <c r="DR101" s="225"/>
      <c r="DS101" s="225"/>
      <c r="DT101" s="225"/>
      <c r="DU101" s="225"/>
      <c r="DV101" s="225"/>
      <c r="DW101" s="225"/>
      <c r="DX101" s="225"/>
      <c r="DY101" s="225"/>
      <c r="DZ101" s="225"/>
      <c r="EA101" s="225"/>
      <c r="EB101" s="225"/>
      <c r="EC101" s="225"/>
      <c r="ED101" s="225"/>
      <c r="EE101" s="225"/>
      <c r="EF101" s="225"/>
      <c r="EG101" s="225"/>
      <c r="EH101" s="225"/>
      <c r="EI101" s="225"/>
      <c r="EJ101" s="225"/>
      <c r="EK101" s="225"/>
      <c r="EL101" s="225"/>
      <c r="EM101" s="225"/>
      <c r="EN101" s="225"/>
      <c r="EO101" s="225"/>
      <c r="EP101" s="225"/>
      <c r="EQ101" s="225"/>
      <c r="ER101" s="225"/>
      <c r="ES101" s="225"/>
      <c r="ET101" s="225"/>
      <c r="EU101" s="225"/>
      <c r="EV101" s="225"/>
      <c r="EW101" s="225"/>
      <c r="EX101" s="225"/>
      <c r="EY101" s="225"/>
      <c r="EZ101" s="225"/>
      <c r="FA101" s="225"/>
      <c r="FB101" s="225"/>
      <c r="FC101" s="225"/>
      <c r="FD101" s="225"/>
      <c r="FE101" s="225"/>
      <c r="FF101" s="225"/>
      <c r="FG101" s="225"/>
      <c r="FH101" s="225"/>
      <c r="FI101" s="225"/>
      <c r="FJ101" s="225"/>
      <c r="FK101" s="225"/>
      <c r="FL101" s="225"/>
      <c r="FM101" s="225"/>
      <c r="FN101" s="225"/>
      <c r="FO101" s="225"/>
      <c r="FP101" s="225"/>
      <c r="FQ101" s="225"/>
      <c r="FR101" s="225"/>
      <c r="FS101" s="225"/>
      <c r="FT101" s="225"/>
      <c r="FU101" s="225"/>
      <c r="FV101" s="225"/>
      <c r="FW101" s="225"/>
      <c r="FX101" s="225"/>
      <c r="FY101" s="225"/>
      <c r="FZ101" s="225"/>
      <c r="GA101" s="225"/>
      <c r="GB101" s="225"/>
      <c r="GC101" s="225"/>
      <c r="GD101" s="225"/>
      <c r="GE101" s="225"/>
      <c r="GF101" s="225"/>
      <c r="GG101" s="225"/>
      <c r="GH101" s="225"/>
      <c r="GI101" s="225"/>
      <c r="GJ101" s="225"/>
      <c r="GK101" s="225"/>
      <c r="GL101" s="225"/>
      <c r="GM101" s="225"/>
      <c r="GN101" s="225"/>
      <c r="GO101" s="225"/>
      <c r="GP101" s="225"/>
      <c r="GQ101" s="225"/>
      <c r="GR101" s="225"/>
      <c r="GS101" s="225"/>
      <c r="GT101" s="225"/>
      <c r="GU101" s="225"/>
      <c r="GV101" s="225"/>
      <c r="GW101" s="225"/>
      <c r="GX101" s="225"/>
      <c r="GY101" s="225"/>
      <c r="GZ101" s="225"/>
      <c r="HA101" s="225"/>
      <c r="HB101" s="225"/>
      <c r="HC101" s="225"/>
      <c r="HD101" s="225"/>
      <c r="HE101" s="225"/>
      <c r="HF101" s="225"/>
      <c r="HG101" s="225"/>
      <c r="HH101" s="225"/>
      <c r="HI101" s="225"/>
      <c r="HJ101" s="225"/>
      <c r="HK101" s="225"/>
      <c r="HL101" s="225"/>
      <c r="HM101" s="225"/>
      <c r="HN101" s="225"/>
      <c r="HO101" s="225"/>
      <c r="HP101" s="225"/>
      <c r="HQ101" s="225"/>
      <c r="HR101" s="225"/>
      <c r="HS101" s="225"/>
      <c r="HT101" s="225"/>
      <c r="HU101" s="225"/>
      <c r="HV101" s="225"/>
      <c r="HW101" s="225"/>
      <c r="HX101" s="225"/>
      <c r="HY101" s="225"/>
      <c r="HZ101" s="225"/>
      <c r="IA101" s="225"/>
      <c r="IB101" s="225"/>
      <c r="IC101" s="225"/>
      <c r="ID101" s="225"/>
      <c r="IE101" s="225"/>
      <c r="IF101" s="225"/>
      <c r="IG101" s="225"/>
      <c r="IH101" s="225"/>
      <c r="II101" s="225"/>
      <c r="IJ101" s="225"/>
      <c r="IK101" s="225"/>
      <c r="IL101" s="225"/>
      <c r="IM101" s="225"/>
      <c r="IN101" s="225"/>
      <c r="IO101" s="225"/>
      <c r="IP101" s="225"/>
      <c r="IQ101" s="225"/>
      <c r="IR101" s="225"/>
      <c r="IS101" s="225"/>
      <c r="IT101" s="225"/>
    </row>
    <row r="102" spans="1:254" s="226" customFormat="1" ht="17.25">
      <c r="A102" s="20">
        <v>94</v>
      </c>
      <c r="B102" s="242" t="s">
        <v>265</v>
      </c>
      <c r="C102" s="70">
        <v>1</v>
      </c>
      <c r="D102" s="70">
        <v>1</v>
      </c>
      <c r="E102" s="309">
        <f t="shared" si="0"/>
        <v>100</v>
      </c>
      <c r="F102" s="70">
        <v>0</v>
      </c>
      <c r="G102" s="70">
        <v>0</v>
      </c>
      <c r="H102" s="70">
        <v>0</v>
      </c>
      <c r="I102" s="570">
        <f t="shared" si="6"/>
        <v>0</v>
      </c>
      <c r="J102" s="70">
        <v>0</v>
      </c>
      <c r="K102" s="308">
        <v>0</v>
      </c>
      <c r="L102" s="70">
        <v>0</v>
      </c>
      <c r="M102" s="309">
        <v>0</v>
      </c>
      <c r="N102" s="576">
        <v>0</v>
      </c>
      <c r="O102" s="311">
        <v>0</v>
      </c>
      <c r="P102" s="571">
        <f t="shared" si="8"/>
        <v>0</v>
      </c>
      <c r="Q102" s="70">
        <v>0</v>
      </c>
      <c r="R102" s="311">
        <v>0</v>
      </c>
      <c r="S102" s="577">
        <v>0</v>
      </c>
      <c r="T102" s="311">
        <v>0</v>
      </c>
      <c r="U102" s="577">
        <v>0</v>
      </c>
      <c r="V102" s="311">
        <v>0</v>
      </c>
      <c r="W102" s="19">
        <v>0</v>
      </c>
      <c r="X102" s="18">
        <v>0</v>
      </c>
      <c r="Y102" s="22">
        <v>0</v>
      </c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5"/>
      <c r="BW102" s="225"/>
      <c r="BX102" s="225"/>
      <c r="BY102" s="225"/>
      <c r="BZ102" s="225"/>
      <c r="CA102" s="225"/>
      <c r="CB102" s="225"/>
      <c r="CC102" s="225"/>
      <c r="CD102" s="225"/>
      <c r="CE102" s="225"/>
      <c r="CF102" s="225"/>
      <c r="CG102" s="225"/>
      <c r="CH102" s="225"/>
      <c r="CI102" s="225"/>
      <c r="CJ102" s="225"/>
      <c r="CK102" s="225"/>
      <c r="CL102" s="225"/>
      <c r="CM102" s="225"/>
      <c r="CN102" s="225"/>
      <c r="CO102" s="225"/>
      <c r="CP102" s="225"/>
      <c r="CQ102" s="225"/>
      <c r="CR102" s="225"/>
      <c r="CS102" s="225"/>
      <c r="CT102" s="225"/>
      <c r="CU102" s="225"/>
      <c r="CV102" s="225"/>
      <c r="CW102" s="225"/>
      <c r="CX102" s="225"/>
      <c r="CY102" s="225"/>
      <c r="CZ102" s="225"/>
      <c r="DA102" s="225"/>
      <c r="DB102" s="225"/>
      <c r="DC102" s="225"/>
      <c r="DD102" s="225"/>
      <c r="DE102" s="225"/>
      <c r="DF102" s="225"/>
      <c r="DG102" s="225"/>
      <c r="DH102" s="225"/>
      <c r="DI102" s="225"/>
      <c r="DJ102" s="225"/>
      <c r="DK102" s="225"/>
      <c r="DL102" s="225"/>
      <c r="DM102" s="225"/>
      <c r="DN102" s="225"/>
      <c r="DO102" s="225"/>
      <c r="DP102" s="225"/>
      <c r="DQ102" s="225"/>
      <c r="DR102" s="225"/>
      <c r="DS102" s="225"/>
      <c r="DT102" s="225"/>
      <c r="DU102" s="225"/>
      <c r="DV102" s="225"/>
      <c r="DW102" s="225"/>
      <c r="DX102" s="225"/>
      <c r="DY102" s="225"/>
      <c r="DZ102" s="225"/>
      <c r="EA102" s="225"/>
      <c r="EB102" s="225"/>
      <c r="EC102" s="225"/>
      <c r="ED102" s="225"/>
      <c r="EE102" s="225"/>
      <c r="EF102" s="225"/>
      <c r="EG102" s="225"/>
      <c r="EH102" s="225"/>
      <c r="EI102" s="225"/>
      <c r="EJ102" s="225"/>
      <c r="EK102" s="225"/>
      <c r="EL102" s="225"/>
      <c r="EM102" s="225"/>
      <c r="EN102" s="225"/>
      <c r="EO102" s="225"/>
      <c r="EP102" s="225"/>
      <c r="EQ102" s="225"/>
      <c r="ER102" s="225"/>
      <c r="ES102" s="225"/>
      <c r="ET102" s="225"/>
      <c r="EU102" s="225"/>
      <c r="EV102" s="225"/>
      <c r="EW102" s="225"/>
      <c r="EX102" s="225"/>
      <c r="EY102" s="225"/>
      <c r="EZ102" s="225"/>
      <c r="FA102" s="225"/>
      <c r="FB102" s="225"/>
      <c r="FC102" s="225"/>
      <c r="FD102" s="225"/>
      <c r="FE102" s="225"/>
      <c r="FF102" s="225"/>
      <c r="FG102" s="225"/>
      <c r="FH102" s="225"/>
      <c r="FI102" s="225"/>
      <c r="FJ102" s="225"/>
      <c r="FK102" s="225"/>
      <c r="FL102" s="225"/>
      <c r="FM102" s="225"/>
      <c r="FN102" s="225"/>
      <c r="FO102" s="225"/>
      <c r="FP102" s="225"/>
      <c r="FQ102" s="225"/>
      <c r="FR102" s="225"/>
      <c r="FS102" s="225"/>
      <c r="FT102" s="225"/>
      <c r="FU102" s="225"/>
      <c r="FV102" s="225"/>
      <c r="FW102" s="225"/>
      <c r="FX102" s="225"/>
      <c r="FY102" s="225"/>
      <c r="FZ102" s="225"/>
      <c r="GA102" s="225"/>
      <c r="GB102" s="225"/>
      <c r="GC102" s="225"/>
      <c r="GD102" s="225"/>
      <c r="GE102" s="225"/>
      <c r="GF102" s="225"/>
      <c r="GG102" s="225"/>
      <c r="GH102" s="225"/>
      <c r="GI102" s="225"/>
      <c r="GJ102" s="225"/>
      <c r="GK102" s="225"/>
      <c r="GL102" s="225"/>
      <c r="GM102" s="225"/>
      <c r="GN102" s="225"/>
      <c r="GO102" s="225"/>
      <c r="GP102" s="225"/>
      <c r="GQ102" s="225"/>
      <c r="GR102" s="225"/>
      <c r="GS102" s="225"/>
      <c r="GT102" s="225"/>
      <c r="GU102" s="225"/>
      <c r="GV102" s="225"/>
      <c r="GW102" s="225"/>
      <c r="GX102" s="225"/>
      <c r="GY102" s="225"/>
      <c r="GZ102" s="225"/>
      <c r="HA102" s="225"/>
      <c r="HB102" s="225"/>
      <c r="HC102" s="225"/>
      <c r="HD102" s="225"/>
      <c r="HE102" s="225"/>
      <c r="HF102" s="225"/>
      <c r="HG102" s="225"/>
      <c r="HH102" s="225"/>
      <c r="HI102" s="225"/>
      <c r="HJ102" s="225"/>
      <c r="HK102" s="225"/>
      <c r="HL102" s="225"/>
      <c r="HM102" s="225"/>
      <c r="HN102" s="225"/>
      <c r="HO102" s="225"/>
      <c r="HP102" s="225"/>
      <c r="HQ102" s="225"/>
      <c r="HR102" s="225"/>
      <c r="HS102" s="225"/>
      <c r="HT102" s="225"/>
      <c r="HU102" s="225"/>
      <c r="HV102" s="225"/>
      <c r="HW102" s="225"/>
      <c r="HX102" s="225"/>
      <c r="HY102" s="225"/>
      <c r="HZ102" s="225"/>
      <c r="IA102" s="225"/>
      <c r="IB102" s="225"/>
      <c r="IC102" s="225"/>
      <c r="ID102" s="225"/>
      <c r="IE102" s="225"/>
      <c r="IF102" s="225"/>
      <c r="IG102" s="225"/>
      <c r="IH102" s="225"/>
      <c r="II102" s="225"/>
      <c r="IJ102" s="225"/>
      <c r="IK102" s="225"/>
      <c r="IL102" s="225"/>
      <c r="IM102" s="225"/>
      <c r="IN102" s="225"/>
      <c r="IO102" s="225"/>
      <c r="IP102" s="225"/>
      <c r="IQ102" s="225"/>
      <c r="IR102" s="225"/>
      <c r="IS102" s="225"/>
      <c r="IT102" s="225"/>
    </row>
    <row r="103" spans="1:254" s="226" customFormat="1" ht="17.25">
      <c r="A103" s="564">
        <v>95</v>
      </c>
      <c r="B103" s="242" t="s">
        <v>266</v>
      </c>
      <c r="C103" s="70">
        <v>1</v>
      </c>
      <c r="D103" s="70">
        <v>1</v>
      </c>
      <c r="E103" s="309">
        <f t="shared" si="0"/>
        <v>100</v>
      </c>
      <c r="F103" s="70">
        <v>0</v>
      </c>
      <c r="G103" s="70">
        <v>0</v>
      </c>
      <c r="H103" s="70">
        <v>0</v>
      </c>
      <c r="I103" s="570">
        <f t="shared" si="6"/>
        <v>0</v>
      </c>
      <c r="J103" s="70">
        <v>0</v>
      </c>
      <c r="K103" s="308">
        <v>0</v>
      </c>
      <c r="L103" s="70">
        <v>0</v>
      </c>
      <c r="M103" s="309">
        <v>0</v>
      </c>
      <c r="N103" s="576">
        <v>0</v>
      </c>
      <c r="O103" s="311">
        <v>0</v>
      </c>
      <c r="P103" s="571">
        <f t="shared" si="8"/>
        <v>0</v>
      </c>
      <c r="Q103" s="70">
        <v>0</v>
      </c>
      <c r="R103" s="311">
        <v>0</v>
      </c>
      <c r="S103" s="577">
        <v>0</v>
      </c>
      <c r="T103" s="311">
        <v>0</v>
      </c>
      <c r="U103" s="577">
        <v>0</v>
      </c>
      <c r="V103" s="311">
        <v>0</v>
      </c>
      <c r="W103" s="19">
        <v>0</v>
      </c>
      <c r="X103" s="18">
        <v>0</v>
      </c>
      <c r="Y103" s="22">
        <v>0</v>
      </c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5"/>
      <c r="CA103" s="225"/>
      <c r="CB103" s="225"/>
      <c r="CC103" s="225"/>
      <c r="CD103" s="225"/>
      <c r="CE103" s="225"/>
      <c r="CF103" s="225"/>
      <c r="CG103" s="225"/>
      <c r="CH103" s="225"/>
      <c r="CI103" s="225"/>
      <c r="CJ103" s="225"/>
      <c r="CK103" s="225"/>
      <c r="CL103" s="225"/>
      <c r="CM103" s="225"/>
      <c r="CN103" s="225"/>
      <c r="CO103" s="225"/>
      <c r="CP103" s="225"/>
      <c r="CQ103" s="225"/>
      <c r="CR103" s="225"/>
      <c r="CS103" s="225"/>
      <c r="CT103" s="225"/>
      <c r="CU103" s="225"/>
      <c r="CV103" s="225"/>
      <c r="CW103" s="225"/>
      <c r="CX103" s="225"/>
      <c r="CY103" s="225"/>
      <c r="CZ103" s="225"/>
      <c r="DA103" s="225"/>
      <c r="DB103" s="225"/>
      <c r="DC103" s="225"/>
      <c r="DD103" s="225"/>
      <c r="DE103" s="225"/>
      <c r="DF103" s="225"/>
      <c r="DG103" s="225"/>
      <c r="DH103" s="225"/>
      <c r="DI103" s="225"/>
      <c r="DJ103" s="225"/>
      <c r="DK103" s="225"/>
      <c r="DL103" s="225"/>
      <c r="DM103" s="225"/>
      <c r="DN103" s="225"/>
      <c r="DO103" s="225"/>
      <c r="DP103" s="225"/>
      <c r="DQ103" s="225"/>
      <c r="DR103" s="225"/>
      <c r="DS103" s="225"/>
      <c r="DT103" s="225"/>
      <c r="DU103" s="225"/>
      <c r="DV103" s="225"/>
      <c r="DW103" s="225"/>
      <c r="DX103" s="225"/>
      <c r="DY103" s="225"/>
      <c r="DZ103" s="225"/>
      <c r="EA103" s="225"/>
      <c r="EB103" s="225"/>
      <c r="EC103" s="225"/>
      <c r="ED103" s="225"/>
      <c r="EE103" s="225"/>
      <c r="EF103" s="225"/>
      <c r="EG103" s="225"/>
      <c r="EH103" s="225"/>
      <c r="EI103" s="225"/>
      <c r="EJ103" s="225"/>
      <c r="EK103" s="225"/>
      <c r="EL103" s="225"/>
      <c r="EM103" s="225"/>
      <c r="EN103" s="225"/>
      <c r="EO103" s="225"/>
      <c r="EP103" s="225"/>
      <c r="EQ103" s="225"/>
      <c r="ER103" s="225"/>
      <c r="ES103" s="225"/>
      <c r="ET103" s="225"/>
      <c r="EU103" s="225"/>
      <c r="EV103" s="225"/>
      <c r="EW103" s="225"/>
      <c r="EX103" s="225"/>
      <c r="EY103" s="225"/>
      <c r="EZ103" s="225"/>
      <c r="FA103" s="225"/>
      <c r="FB103" s="225"/>
      <c r="FC103" s="225"/>
      <c r="FD103" s="225"/>
      <c r="FE103" s="225"/>
      <c r="FF103" s="225"/>
      <c r="FG103" s="225"/>
      <c r="FH103" s="225"/>
      <c r="FI103" s="225"/>
      <c r="FJ103" s="225"/>
      <c r="FK103" s="225"/>
      <c r="FL103" s="225"/>
      <c r="FM103" s="225"/>
      <c r="FN103" s="225"/>
      <c r="FO103" s="225"/>
      <c r="FP103" s="225"/>
      <c r="FQ103" s="225"/>
      <c r="FR103" s="225"/>
      <c r="FS103" s="225"/>
      <c r="FT103" s="225"/>
      <c r="FU103" s="225"/>
      <c r="FV103" s="225"/>
      <c r="FW103" s="225"/>
      <c r="FX103" s="225"/>
      <c r="FY103" s="225"/>
      <c r="FZ103" s="225"/>
      <c r="GA103" s="225"/>
      <c r="GB103" s="225"/>
      <c r="GC103" s="225"/>
      <c r="GD103" s="225"/>
      <c r="GE103" s="225"/>
      <c r="GF103" s="225"/>
      <c r="GG103" s="225"/>
      <c r="GH103" s="225"/>
      <c r="GI103" s="225"/>
      <c r="GJ103" s="225"/>
      <c r="GK103" s="225"/>
      <c r="GL103" s="225"/>
      <c r="GM103" s="225"/>
      <c r="GN103" s="225"/>
      <c r="GO103" s="225"/>
      <c r="GP103" s="225"/>
      <c r="GQ103" s="225"/>
      <c r="GR103" s="225"/>
      <c r="GS103" s="225"/>
      <c r="GT103" s="225"/>
      <c r="GU103" s="225"/>
      <c r="GV103" s="225"/>
      <c r="GW103" s="225"/>
      <c r="GX103" s="225"/>
      <c r="GY103" s="225"/>
      <c r="GZ103" s="225"/>
      <c r="HA103" s="225"/>
      <c r="HB103" s="225"/>
      <c r="HC103" s="225"/>
      <c r="HD103" s="225"/>
      <c r="HE103" s="225"/>
      <c r="HF103" s="225"/>
      <c r="HG103" s="225"/>
      <c r="HH103" s="225"/>
      <c r="HI103" s="225"/>
      <c r="HJ103" s="225"/>
      <c r="HK103" s="225"/>
      <c r="HL103" s="225"/>
      <c r="HM103" s="225"/>
      <c r="HN103" s="225"/>
      <c r="HO103" s="225"/>
      <c r="HP103" s="225"/>
      <c r="HQ103" s="225"/>
      <c r="HR103" s="225"/>
      <c r="HS103" s="225"/>
      <c r="HT103" s="225"/>
      <c r="HU103" s="225"/>
      <c r="HV103" s="225"/>
      <c r="HW103" s="225"/>
      <c r="HX103" s="225"/>
      <c r="HY103" s="225"/>
      <c r="HZ103" s="225"/>
      <c r="IA103" s="225"/>
      <c r="IB103" s="225"/>
      <c r="IC103" s="225"/>
      <c r="ID103" s="225"/>
      <c r="IE103" s="225"/>
      <c r="IF103" s="225"/>
      <c r="IG103" s="225"/>
      <c r="IH103" s="225"/>
      <c r="II103" s="225"/>
      <c r="IJ103" s="225"/>
      <c r="IK103" s="225"/>
      <c r="IL103" s="225"/>
      <c r="IM103" s="225"/>
      <c r="IN103" s="225"/>
      <c r="IO103" s="225"/>
      <c r="IP103" s="225"/>
      <c r="IQ103" s="225"/>
      <c r="IR103" s="225"/>
      <c r="IS103" s="225"/>
      <c r="IT103" s="225"/>
    </row>
    <row r="104" spans="1:254" s="264" customFormat="1" ht="17.25">
      <c r="A104" s="20">
        <v>96</v>
      </c>
      <c r="B104" s="242" t="s">
        <v>267</v>
      </c>
      <c r="C104" s="56">
        <v>1</v>
      </c>
      <c r="D104" s="56">
        <v>1</v>
      </c>
      <c r="E104" s="309">
        <v>100</v>
      </c>
      <c r="F104" s="56">
        <v>2</v>
      </c>
      <c r="G104" s="56">
        <v>0</v>
      </c>
      <c r="H104" s="56">
        <v>0</v>
      </c>
      <c r="I104" s="570">
        <f t="shared" si="6"/>
        <v>2</v>
      </c>
      <c r="J104" s="56">
        <v>2</v>
      </c>
      <c r="K104" s="308">
        <f>J104/F104*100</f>
        <v>100</v>
      </c>
      <c r="L104" s="56">
        <v>0</v>
      </c>
      <c r="M104" s="309">
        <v>0</v>
      </c>
      <c r="N104" s="65">
        <v>0</v>
      </c>
      <c r="O104" s="311">
        <v>0</v>
      </c>
      <c r="P104" s="571">
        <f t="shared" si="8"/>
        <v>2</v>
      </c>
      <c r="Q104" s="56">
        <v>0</v>
      </c>
      <c r="R104" s="311">
        <v>0</v>
      </c>
      <c r="S104" s="56">
        <v>0</v>
      </c>
      <c r="T104" s="311">
        <v>0</v>
      </c>
      <c r="U104" s="56">
        <v>0</v>
      </c>
      <c r="V104" s="311">
        <v>0</v>
      </c>
      <c r="W104" s="19">
        <v>0</v>
      </c>
      <c r="X104" s="42">
        <v>0</v>
      </c>
      <c r="Y104" s="43">
        <v>0</v>
      </c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96"/>
      <c r="BK104" s="196"/>
      <c r="BL104" s="196"/>
      <c r="BM104" s="196"/>
      <c r="BN104" s="196"/>
      <c r="BO104" s="196"/>
      <c r="BP104" s="196"/>
      <c r="BQ104" s="196"/>
      <c r="BR104" s="196"/>
      <c r="BS104" s="196"/>
      <c r="BT104" s="196"/>
      <c r="BU104" s="196"/>
      <c r="BV104" s="196"/>
      <c r="BW104" s="196"/>
      <c r="BX104" s="196"/>
      <c r="BY104" s="196"/>
      <c r="BZ104" s="196"/>
      <c r="CA104" s="196"/>
      <c r="CB104" s="196"/>
      <c r="CC104" s="196"/>
      <c r="CD104" s="196"/>
      <c r="CE104" s="196"/>
      <c r="CF104" s="196"/>
      <c r="CG104" s="196"/>
      <c r="CH104" s="196"/>
      <c r="CI104" s="196"/>
      <c r="CJ104" s="196"/>
      <c r="CK104" s="196"/>
      <c r="CL104" s="196"/>
      <c r="CM104" s="196"/>
      <c r="CN104" s="196"/>
      <c r="CO104" s="196"/>
      <c r="CP104" s="196"/>
      <c r="CQ104" s="196"/>
      <c r="CR104" s="196"/>
      <c r="CS104" s="196"/>
      <c r="CT104" s="196"/>
      <c r="CU104" s="196"/>
      <c r="CV104" s="196"/>
      <c r="CW104" s="196"/>
      <c r="CX104" s="196"/>
      <c r="CY104" s="196"/>
      <c r="CZ104" s="196"/>
      <c r="DA104" s="196"/>
      <c r="DB104" s="196"/>
      <c r="DC104" s="196"/>
      <c r="DD104" s="196"/>
      <c r="DE104" s="196"/>
      <c r="DF104" s="196"/>
      <c r="DG104" s="196"/>
      <c r="DH104" s="196"/>
      <c r="DI104" s="196"/>
      <c r="DJ104" s="196"/>
      <c r="DK104" s="196"/>
      <c r="DL104" s="196"/>
      <c r="DM104" s="196"/>
      <c r="DN104" s="196"/>
      <c r="DO104" s="196"/>
      <c r="DP104" s="196"/>
      <c r="DQ104" s="196"/>
      <c r="DR104" s="196"/>
      <c r="DS104" s="196"/>
      <c r="DT104" s="196"/>
      <c r="DU104" s="196"/>
      <c r="DV104" s="196"/>
      <c r="DW104" s="196"/>
      <c r="DX104" s="196"/>
      <c r="DY104" s="196"/>
      <c r="DZ104" s="196"/>
      <c r="EA104" s="196"/>
      <c r="EB104" s="196"/>
      <c r="EC104" s="196"/>
      <c r="ED104" s="196"/>
      <c r="EE104" s="196"/>
      <c r="EF104" s="196"/>
      <c r="EG104" s="196"/>
      <c r="EH104" s="196"/>
      <c r="EI104" s="196"/>
      <c r="EJ104" s="196"/>
      <c r="EK104" s="196"/>
      <c r="EL104" s="196"/>
      <c r="EM104" s="196"/>
      <c r="EN104" s="196"/>
      <c r="EO104" s="196"/>
      <c r="EP104" s="196"/>
      <c r="EQ104" s="196"/>
      <c r="ER104" s="196"/>
      <c r="ES104" s="196"/>
      <c r="ET104" s="196"/>
      <c r="EU104" s="196"/>
      <c r="EV104" s="196"/>
      <c r="EW104" s="196"/>
      <c r="EX104" s="196"/>
      <c r="EY104" s="196"/>
      <c r="EZ104" s="196"/>
      <c r="FA104" s="196"/>
      <c r="FB104" s="196"/>
      <c r="FC104" s="196"/>
      <c r="FD104" s="196"/>
      <c r="FE104" s="196"/>
      <c r="FF104" s="196"/>
      <c r="FG104" s="196"/>
      <c r="FH104" s="196"/>
      <c r="FI104" s="196"/>
      <c r="FJ104" s="196"/>
      <c r="FK104" s="196"/>
      <c r="FL104" s="196"/>
      <c r="FM104" s="196"/>
      <c r="FN104" s="196"/>
      <c r="FO104" s="196"/>
      <c r="FP104" s="196"/>
      <c r="FQ104" s="196"/>
      <c r="FR104" s="196"/>
      <c r="FS104" s="196"/>
      <c r="FT104" s="196"/>
      <c r="FU104" s="196"/>
      <c r="FV104" s="196"/>
      <c r="FW104" s="196"/>
      <c r="FX104" s="196"/>
      <c r="FY104" s="196"/>
      <c r="FZ104" s="196"/>
      <c r="GA104" s="196"/>
      <c r="GB104" s="196"/>
      <c r="GC104" s="196"/>
      <c r="GD104" s="196"/>
      <c r="GE104" s="196"/>
      <c r="GF104" s="196"/>
      <c r="GG104" s="196"/>
      <c r="GH104" s="196"/>
      <c r="GI104" s="196"/>
      <c r="GJ104" s="196"/>
      <c r="GK104" s="196"/>
      <c r="GL104" s="196"/>
      <c r="GM104" s="196"/>
      <c r="GN104" s="196"/>
      <c r="GO104" s="196"/>
      <c r="GP104" s="196"/>
      <c r="GQ104" s="196"/>
      <c r="GR104" s="196"/>
      <c r="GS104" s="196"/>
      <c r="GT104" s="196"/>
      <c r="GU104" s="196"/>
      <c r="GV104" s="196"/>
      <c r="GW104" s="196"/>
      <c r="GX104" s="196"/>
      <c r="GY104" s="196"/>
      <c r="GZ104" s="196"/>
      <c r="HA104" s="196"/>
      <c r="HB104" s="196"/>
      <c r="HC104" s="196"/>
      <c r="HD104" s="196"/>
      <c r="HE104" s="196"/>
      <c r="HF104" s="196"/>
      <c r="HG104" s="196"/>
      <c r="HH104" s="196"/>
      <c r="HI104" s="196"/>
      <c r="HJ104" s="196"/>
      <c r="HK104" s="196"/>
      <c r="HL104" s="196"/>
      <c r="HM104" s="196"/>
      <c r="HN104" s="196"/>
      <c r="HO104" s="196"/>
      <c r="HP104" s="196"/>
      <c r="HQ104" s="196"/>
      <c r="HR104" s="196"/>
      <c r="HS104" s="196"/>
      <c r="HT104" s="196"/>
      <c r="HU104" s="196"/>
      <c r="HV104" s="196"/>
      <c r="HW104" s="196"/>
      <c r="HX104" s="196"/>
      <c r="HY104" s="196"/>
      <c r="HZ104" s="196"/>
      <c r="IA104" s="196"/>
      <c r="IB104" s="196"/>
      <c r="IC104" s="196"/>
      <c r="ID104" s="196"/>
      <c r="IE104" s="196"/>
      <c r="IF104" s="196"/>
      <c r="IG104" s="196"/>
      <c r="IH104" s="196"/>
      <c r="II104" s="196"/>
      <c r="IJ104" s="196"/>
      <c r="IK104" s="196"/>
      <c r="IL104" s="196"/>
      <c r="IM104" s="196"/>
      <c r="IN104" s="196"/>
      <c r="IO104" s="196"/>
      <c r="IP104" s="196"/>
      <c r="IQ104" s="196"/>
      <c r="IR104" s="196"/>
      <c r="IS104" s="196"/>
      <c r="IT104" s="196"/>
    </row>
    <row r="105" spans="1:95" ht="18" thickBot="1">
      <c r="A105" s="564">
        <v>97</v>
      </c>
      <c r="B105" s="242" t="s">
        <v>268</v>
      </c>
      <c r="C105" s="31">
        <v>1</v>
      </c>
      <c r="D105" s="31">
        <v>1</v>
      </c>
      <c r="E105" s="309">
        <v>0</v>
      </c>
      <c r="F105" s="31">
        <v>0</v>
      </c>
      <c r="G105" s="31">
        <v>0</v>
      </c>
      <c r="H105" s="31">
        <v>0</v>
      </c>
      <c r="I105" s="570">
        <f t="shared" si="6"/>
        <v>0</v>
      </c>
      <c r="J105" s="31">
        <v>0</v>
      </c>
      <c r="K105" s="308">
        <v>0</v>
      </c>
      <c r="L105" s="31">
        <v>0</v>
      </c>
      <c r="M105" s="309">
        <v>0</v>
      </c>
      <c r="N105" s="31">
        <v>0</v>
      </c>
      <c r="O105" s="311">
        <v>0</v>
      </c>
      <c r="P105" s="571">
        <f t="shared" si="8"/>
        <v>0</v>
      </c>
      <c r="Q105" s="31">
        <v>0</v>
      </c>
      <c r="R105" s="311">
        <v>0</v>
      </c>
      <c r="S105" s="31">
        <v>0</v>
      </c>
      <c r="T105" s="311">
        <v>0</v>
      </c>
      <c r="U105" s="31">
        <v>0</v>
      </c>
      <c r="V105" s="311">
        <v>0</v>
      </c>
      <c r="W105" s="19">
        <v>0</v>
      </c>
      <c r="X105" s="578">
        <v>0</v>
      </c>
      <c r="Y105" s="22">
        <v>0</v>
      </c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185"/>
      <c r="AZ105" s="185"/>
      <c r="BA105" s="185"/>
      <c r="BB105" s="185"/>
      <c r="BC105" s="185"/>
      <c r="BD105" s="185"/>
      <c r="BE105" s="185"/>
      <c r="BF105" s="185"/>
      <c r="BG105" s="185"/>
      <c r="BH105" s="185"/>
      <c r="BI105" s="185"/>
      <c r="BJ105" s="185"/>
      <c r="BK105" s="185"/>
      <c r="BL105" s="185"/>
      <c r="BM105" s="185"/>
      <c r="BN105" s="185"/>
      <c r="BO105" s="185"/>
      <c r="BP105" s="185"/>
      <c r="BQ105" s="185"/>
      <c r="BR105" s="185"/>
      <c r="BS105" s="185"/>
      <c r="BT105" s="185"/>
      <c r="BU105" s="185"/>
      <c r="BV105" s="185"/>
      <c r="BW105" s="185"/>
      <c r="BX105" s="185"/>
      <c r="BY105" s="185"/>
      <c r="BZ105" s="185"/>
      <c r="CA105" s="185"/>
      <c r="CB105" s="185"/>
      <c r="CC105" s="185"/>
      <c r="CD105" s="185"/>
      <c r="CE105" s="185"/>
      <c r="CF105" s="185"/>
      <c r="CG105" s="185"/>
      <c r="CH105" s="185"/>
      <c r="CI105" s="185"/>
      <c r="CJ105" s="185"/>
      <c r="CK105" s="185"/>
      <c r="CL105" s="185"/>
      <c r="CM105" s="185"/>
      <c r="CN105" s="185"/>
      <c r="CO105" s="185"/>
      <c r="CP105" s="185"/>
      <c r="CQ105" s="185"/>
    </row>
    <row r="106" spans="1:254" s="253" customFormat="1" ht="27" customHeight="1" thickBot="1">
      <c r="A106" s="919" t="s">
        <v>13</v>
      </c>
      <c r="B106" s="920"/>
      <c r="C106" s="669">
        <f>SUM(C9:C105)</f>
        <v>97</v>
      </c>
      <c r="D106" s="669">
        <f>SUM(D9:D105)</f>
        <v>97</v>
      </c>
      <c r="E106" s="247">
        <f t="shared" si="0"/>
        <v>100</v>
      </c>
      <c r="F106" s="669">
        <f>SUM(F9:F105)</f>
        <v>1073</v>
      </c>
      <c r="G106" s="669">
        <f>SUM(G9:G105)</f>
        <v>153</v>
      </c>
      <c r="H106" s="669">
        <f>SUM(H9:H105)</f>
        <v>192</v>
      </c>
      <c r="I106" s="669">
        <f>SUM(I9:I105)</f>
        <v>1418</v>
      </c>
      <c r="J106" s="669">
        <f>SUM(J9:J105)</f>
        <v>722</v>
      </c>
      <c r="K106" s="248">
        <f>J106/F106*100</f>
        <v>67.28797763280522</v>
      </c>
      <c r="L106" s="669">
        <f>SUM(L9:L105)</f>
        <v>127</v>
      </c>
      <c r="M106" s="247">
        <f>L106/G106*100</f>
        <v>83.00653594771242</v>
      </c>
      <c r="N106" s="669">
        <f>SUM(N9:N105)</f>
        <v>61</v>
      </c>
      <c r="O106" s="249">
        <f>N106/H106*100</f>
        <v>31.770833333333332</v>
      </c>
      <c r="P106" s="571">
        <f t="shared" si="8"/>
        <v>910</v>
      </c>
      <c r="Q106" s="669">
        <f>SUM(Q9:Q105)</f>
        <v>5</v>
      </c>
      <c r="R106" s="249">
        <f>Q106/J106*100</f>
        <v>0.6925207756232686</v>
      </c>
      <c r="S106" s="669">
        <f>SUM(S9:S105)</f>
        <v>2</v>
      </c>
      <c r="T106" s="249">
        <f>S106/L106*100</f>
        <v>1.574803149606299</v>
      </c>
      <c r="U106" s="669">
        <f>SUM(U9:U105)</f>
        <v>0</v>
      </c>
      <c r="V106" s="249">
        <f>U106/N106*100</f>
        <v>0</v>
      </c>
      <c r="W106" s="249">
        <f>U106+S106+Q106</f>
        <v>7</v>
      </c>
      <c r="X106" s="249">
        <f>SUM(X9:X105)</f>
        <v>0</v>
      </c>
      <c r="Y106" s="326">
        <f>SUM(Y9:Y105)</f>
        <v>0</v>
      </c>
      <c r="Z106" s="252"/>
      <c r="AA106" s="252"/>
      <c r="CR106" s="252"/>
      <c r="CS106" s="252"/>
      <c r="CT106" s="252"/>
      <c r="CU106" s="252"/>
      <c r="CV106" s="252"/>
      <c r="CW106" s="252"/>
      <c r="CX106" s="252"/>
      <c r="CY106" s="252"/>
      <c r="CZ106" s="252"/>
      <c r="DA106" s="252"/>
      <c r="DB106" s="252"/>
      <c r="DC106" s="252"/>
      <c r="DD106" s="252"/>
      <c r="DE106" s="252"/>
      <c r="DF106" s="252"/>
      <c r="DG106" s="252"/>
      <c r="DH106" s="252"/>
      <c r="DI106" s="252"/>
      <c r="DJ106" s="252"/>
      <c r="DK106" s="252"/>
      <c r="DL106" s="252"/>
      <c r="DM106" s="252"/>
      <c r="DN106" s="252"/>
      <c r="DO106" s="252"/>
      <c r="DP106" s="252"/>
      <c r="DQ106" s="252"/>
      <c r="DR106" s="252"/>
      <c r="DS106" s="252"/>
      <c r="DT106" s="252"/>
      <c r="DU106" s="252"/>
      <c r="DV106" s="252"/>
      <c r="DW106" s="252"/>
      <c r="DX106" s="252"/>
      <c r="DY106" s="252"/>
      <c r="DZ106" s="252"/>
      <c r="EA106" s="252"/>
      <c r="EB106" s="252"/>
      <c r="EC106" s="252"/>
      <c r="ED106" s="252"/>
      <c r="EE106" s="252"/>
      <c r="EF106" s="252"/>
      <c r="EG106" s="252"/>
      <c r="EH106" s="252"/>
      <c r="EI106" s="252"/>
      <c r="EJ106" s="252"/>
      <c r="EK106" s="252"/>
      <c r="EL106" s="252"/>
      <c r="EM106" s="252"/>
      <c r="EN106" s="252"/>
      <c r="EO106" s="252"/>
      <c r="EP106" s="252"/>
      <c r="EQ106" s="252"/>
      <c r="ER106" s="252"/>
      <c r="ES106" s="252"/>
      <c r="ET106" s="252"/>
      <c r="EU106" s="252"/>
      <c r="EV106" s="252"/>
      <c r="EW106" s="252"/>
      <c r="EX106" s="252"/>
      <c r="EY106" s="252"/>
      <c r="EZ106" s="252"/>
      <c r="FA106" s="252"/>
      <c r="FB106" s="252"/>
      <c r="FC106" s="252"/>
      <c r="FD106" s="252"/>
      <c r="FE106" s="252"/>
      <c r="FF106" s="252"/>
      <c r="FG106" s="252"/>
      <c r="FH106" s="252"/>
      <c r="FI106" s="252"/>
      <c r="FJ106" s="252"/>
      <c r="FK106" s="252"/>
      <c r="FL106" s="252"/>
      <c r="FM106" s="252"/>
      <c r="FN106" s="252"/>
      <c r="FO106" s="252"/>
      <c r="FP106" s="252"/>
      <c r="FQ106" s="252"/>
      <c r="FR106" s="252"/>
      <c r="FS106" s="252"/>
      <c r="FT106" s="252"/>
      <c r="FU106" s="252"/>
      <c r="FV106" s="252"/>
      <c r="FW106" s="252"/>
      <c r="FX106" s="252"/>
      <c r="FY106" s="252"/>
      <c r="FZ106" s="252"/>
      <c r="GA106" s="252"/>
      <c r="GB106" s="252"/>
      <c r="GC106" s="252"/>
      <c r="GD106" s="252"/>
      <c r="GE106" s="252"/>
      <c r="GF106" s="252"/>
      <c r="GG106" s="252"/>
      <c r="GH106" s="252"/>
      <c r="GI106" s="252"/>
      <c r="GJ106" s="252"/>
      <c r="GK106" s="252"/>
      <c r="GL106" s="252"/>
      <c r="GM106" s="252"/>
      <c r="GN106" s="252"/>
      <c r="GO106" s="252"/>
      <c r="GP106" s="252"/>
      <c r="GQ106" s="252"/>
      <c r="GR106" s="252"/>
      <c r="GS106" s="252"/>
      <c r="GT106" s="252"/>
      <c r="GU106" s="252"/>
      <c r="GV106" s="252"/>
      <c r="GW106" s="252"/>
      <c r="GX106" s="252"/>
      <c r="GY106" s="252"/>
      <c r="GZ106" s="252"/>
      <c r="HA106" s="252"/>
      <c r="HB106" s="252"/>
      <c r="HC106" s="252"/>
      <c r="HD106" s="252"/>
      <c r="HE106" s="252"/>
      <c r="HF106" s="252"/>
      <c r="HG106" s="252"/>
      <c r="HH106" s="252"/>
      <c r="HI106" s="252"/>
      <c r="HJ106" s="252"/>
      <c r="HK106" s="252"/>
      <c r="HL106" s="252"/>
      <c r="HM106" s="252"/>
      <c r="HN106" s="252"/>
      <c r="HO106" s="252"/>
      <c r="HP106" s="252"/>
      <c r="HQ106" s="252"/>
      <c r="HR106" s="252"/>
      <c r="HS106" s="252"/>
      <c r="HT106" s="252"/>
      <c r="HU106" s="252"/>
      <c r="HV106" s="252"/>
      <c r="HW106" s="252"/>
      <c r="HX106" s="252"/>
      <c r="HY106" s="252"/>
      <c r="HZ106" s="252"/>
      <c r="IA106" s="252"/>
      <c r="IB106" s="252"/>
      <c r="IC106" s="252"/>
      <c r="ID106" s="252"/>
      <c r="IE106" s="252"/>
      <c r="IF106" s="252"/>
      <c r="IG106" s="252"/>
      <c r="IH106" s="252"/>
      <c r="II106" s="252"/>
      <c r="IJ106" s="252"/>
      <c r="IK106" s="252"/>
      <c r="IL106" s="252"/>
      <c r="IM106" s="252"/>
      <c r="IN106" s="252"/>
      <c r="IO106" s="252"/>
      <c r="IP106" s="252"/>
      <c r="IQ106" s="252"/>
      <c r="IR106" s="252"/>
      <c r="IS106" s="252"/>
      <c r="IT106" s="252"/>
    </row>
    <row r="107" spans="1:26" ht="66" customHeight="1">
      <c r="A107" s="1018" t="s">
        <v>605</v>
      </c>
      <c r="B107" s="1018"/>
      <c r="C107" s="1018"/>
      <c r="D107" s="1018"/>
      <c r="E107" s="1018"/>
      <c r="F107" s="1018"/>
      <c r="G107" s="1018"/>
      <c r="H107" s="1018"/>
      <c r="I107" s="1018"/>
      <c r="J107" s="1018"/>
      <c r="K107" s="1018"/>
      <c r="L107" s="1018"/>
      <c r="M107" s="1018"/>
      <c r="N107" s="1018"/>
      <c r="O107" s="1018"/>
      <c r="P107" s="180"/>
      <c r="Q107" s="180"/>
      <c r="R107" s="180"/>
      <c r="S107" s="180"/>
      <c r="T107" s="180"/>
      <c r="U107" s="180"/>
      <c r="V107" s="180"/>
      <c r="W107" s="180"/>
      <c r="X107" s="691"/>
      <c r="Y107" s="691"/>
      <c r="Z107" s="258"/>
    </row>
    <row r="108" spans="1:26" ht="17.25">
      <c r="A108" s="185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258"/>
    </row>
    <row r="109" spans="1:26" ht="16.5">
      <c r="A109" s="185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5"/>
    </row>
    <row r="110" spans="8:12" ht="17.25">
      <c r="H110" s="185"/>
      <c r="I110" s="185"/>
      <c r="J110" s="258"/>
      <c r="K110" s="258"/>
      <c r="L110" s="185"/>
    </row>
    <row r="111" spans="8:12" ht="17.25">
      <c r="H111" s="185"/>
      <c r="I111" s="185"/>
      <c r="J111" s="258"/>
      <c r="K111" s="258"/>
      <c r="L111" s="185"/>
    </row>
    <row r="112" spans="8:12" ht="17.25">
      <c r="H112" s="185"/>
      <c r="I112" s="185"/>
      <c r="J112" s="258"/>
      <c r="K112" s="258"/>
      <c r="L112" s="185"/>
    </row>
    <row r="113" spans="8:12" ht="17.25">
      <c r="H113" s="185"/>
      <c r="I113" s="185"/>
      <c r="J113" s="258"/>
      <c r="K113" s="258"/>
      <c r="L113" s="185"/>
    </row>
    <row r="114" spans="8:12" ht="16.5">
      <c r="H114" s="185"/>
      <c r="I114" s="185"/>
      <c r="J114" s="185"/>
      <c r="K114" s="185"/>
      <c r="L114" s="185"/>
    </row>
  </sheetData>
  <sheetProtection/>
  <mergeCells count="27">
    <mergeCell ref="A107:O107"/>
    <mergeCell ref="S6:T6"/>
    <mergeCell ref="U6:V6"/>
    <mergeCell ref="W6:W7"/>
    <mergeCell ref="X6:X7"/>
    <mergeCell ref="Y6:Y7"/>
    <mergeCell ref="A106:B106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Q6:R6"/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Q5:W5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pane xSplit="2" ySplit="7" topLeftCell="K5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68" sqref="X68"/>
    </sheetView>
  </sheetViews>
  <sheetFormatPr defaultColWidth="9.140625" defaultRowHeight="15"/>
  <cols>
    <col min="1" max="1" width="5.28125" style="467" customWidth="1"/>
    <col min="2" max="2" width="15.57421875" style="467" customWidth="1"/>
    <col min="3" max="3" width="8.57421875" style="467" customWidth="1"/>
    <col min="4" max="4" width="8.7109375" style="467" customWidth="1"/>
    <col min="5" max="5" width="8.00390625" style="467" customWidth="1"/>
    <col min="6" max="6" width="8.7109375" style="467" customWidth="1"/>
    <col min="7" max="7" width="7.421875" style="467" customWidth="1"/>
    <col min="8" max="8" width="8.7109375" style="467" customWidth="1"/>
    <col min="9" max="9" width="10.28125" style="467" customWidth="1"/>
    <col min="10" max="10" width="8.57421875" style="467" customWidth="1"/>
    <col min="11" max="11" width="9.28125" style="467" customWidth="1"/>
    <col min="12" max="12" width="8.421875" style="467" customWidth="1"/>
    <col min="13" max="13" width="8.7109375" style="467" customWidth="1"/>
    <col min="14" max="14" width="8.140625" style="467" customWidth="1"/>
    <col min="15" max="15" width="8.421875" style="467" customWidth="1"/>
    <col min="16" max="16" width="9.7109375" style="467" customWidth="1"/>
    <col min="17" max="17" width="9.57421875" style="467" customWidth="1"/>
    <col min="18" max="18" width="9.140625" style="467" customWidth="1"/>
    <col min="19" max="19" width="8.140625" style="467" customWidth="1"/>
    <col min="20" max="20" width="10.140625" style="467" customWidth="1"/>
    <col min="21" max="21" width="8.28125" style="467" customWidth="1"/>
    <col min="22" max="22" width="8.8515625" style="467" customWidth="1"/>
    <col min="23" max="23" width="10.7109375" style="467" customWidth="1"/>
    <col min="24" max="24" width="13.8515625" style="467" customWidth="1"/>
    <col min="25" max="25" width="14.00390625" style="467" customWidth="1"/>
    <col min="26" max="16384" width="9.140625" style="467" customWidth="1"/>
  </cols>
  <sheetData>
    <row r="1" spans="1:24" ht="16.5">
      <c r="A1" s="466"/>
      <c r="B1" s="466"/>
      <c r="C1" s="466"/>
      <c r="D1" s="466"/>
      <c r="E1" s="466"/>
      <c r="F1" s="466"/>
      <c r="G1" s="466"/>
      <c r="H1" s="466"/>
      <c r="I1" s="466"/>
      <c r="J1" s="466"/>
      <c r="K1" s="795" t="s">
        <v>0</v>
      </c>
      <c r="L1" s="795"/>
      <c r="M1" s="795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</row>
    <row r="2" spans="1:24" ht="37.5" customHeight="1">
      <c r="A2" s="1192" t="s">
        <v>377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  <c r="R2" s="1192"/>
      <c r="S2" s="1192"/>
      <c r="T2" s="1192"/>
      <c r="U2" s="1192"/>
      <c r="V2" s="1192"/>
      <c r="W2" s="1192"/>
      <c r="X2" s="1192"/>
    </row>
    <row r="3" spans="1:24" ht="19.5" customHeight="1">
      <c r="A3" s="1032" t="s">
        <v>623</v>
      </c>
      <c r="B3" s="1032"/>
      <c r="C3" s="1032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1032"/>
      <c r="P3" s="1032"/>
      <c r="Q3" s="1032"/>
      <c r="R3" s="1032"/>
      <c r="S3" s="1032"/>
      <c r="T3" s="1032"/>
      <c r="U3" s="1032"/>
      <c r="V3" s="1032"/>
      <c r="W3" s="1032"/>
      <c r="X3" s="1033"/>
    </row>
    <row r="4" spans="1:25" ht="65.25" customHeight="1">
      <c r="A4" s="1034" t="s">
        <v>2</v>
      </c>
      <c r="B4" s="1034" t="s">
        <v>379</v>
      </c>
      <c r="C4" s="1034"/>
      <c r="D4" s="1034"/>
      <c r="E4" s="1034"/>
      <c r="F4" s="1193" t="s">
        <v>619</v>
      </c>
      <c r="G4" s="1194"/>
      <c r="H4" s="1194"/>
      <c r="I4" s="1195"/>
      <c r="J4" s="1035" t="s">
        <v>621</v>
      </c>
      <c r="K4" s="1036"/>
      <c r="L4" s="1036"/>
      <c r="M4" s="1036"/>
      <c r="N4" s="1036"/>
      <c r="O4" s="1036"/>
      <c r="P4" s="1037"/>
      <c r="Q4" s="1038" t="s">
        <v>8</v>
      </c>
      <c r="R4" s="1039"/>
      <c r="S4" s="1039"/>
      <c r="T4" s="1039"/>
      <c r="U4" s="1039"/>
      <c r="V4" s="1039"/>
      <c r="W4" s="1040"/>
      <c r="X4" s="1038" t="s">
        <v>622</v>
      </c>
      <c r="Y4" s="1040"/>
    </row>
    <row r="5" spans="1:25" ht="40.5" customHeight="1">
      <c r="A5" s="1034"/>
      <c r="B5" s="1029" t="s">
        <v>272</v>
      </c>
      <c r="C5" s="1029" t="s">
        <v>384</v>
      </c>
      <c r="D5" s="1196" t="s">
        <v>313</v>
      </c>
      <c r="E5" s="1197"/>
      <c r="F5" s="1024" t="s">
        <v>10</v>
      </c>
      <c r="G5" s="1024" t="s">
        <v>620</v>
      </c>
      <c r="H5" s="1024" t="s">
        <v>387</v>
      </c>
      <c r="I5" s="1029" t="s">
        <v>13</v>
      </c>
      <c r="J5" s="1196" t="s">
        <v>10</v>
      </c>
      <c r="K5" s="1197"/>
      <c r="L5" s="1196" t="s">
        <v>388</v>
      </c>
      <c r="M5" s="1197"/>
      <c r="N5" s="1196" t="s">
        <v>389</v>
      </c>
      <c r="O5" s="1197"/>
      <c r="P5" s="1029" t="s">
        <v>13</v>
      </c>
      <c r="Q5" s="1196" t="s">
        <v>10</v>
      </c>
      <c r="R5" s="1197"/>
      <c r="S5" s="1196" t="s">
        <v>388</v>
      </c>
      <c r="T5" s="1197"/>
      <c r="U5" s="1196" t="s">
        <v>389</v>
      </c>
      <c r="V5" s="1197"/>
      <c r="W5" s="1024" t="s">
        <v>13</v>
      </c>
      <c r="X5" s="1025" t="s">
        <v>390</v>
      </c>
      <c r="Y5" s="1025" t="s">
        <v>15</v>
      </c>
    </row>
    <row r="6" spans="1:25" ht="29.25" customHeight="1">
      <c r="A6" s="1034"/>
      <c r="B6" s="1030"/>
      <c r="C6" s="1030"/>
      <c r="D6" s="468" t="s">
        <v>618</v>
      </c>
      <c r="E6" s="793" t="s">
        <v>17</v>
      </c>
      <c r="F6" s="1024"/>
      <c r="G6" s="1024"/>
      <c r="H6" s="1024"/>
      <c r="I6" s="1030"/>
      <c r="J6" s="469" t="s">
        <v>16</v>
      </c>
      <c r="K6" s="793" t="s">
        <v>17</v>
      </c>
      <c r="L6" s="469" t="s">
        <v>16</v>
      </c>
      <c r="M6" s="793" t="s">
        <v>17</v>
      </c>
      <c r="N6" s="469" t="s">
        <v>16</v>
      </c>
      <c r="O6" s="793" t="s">
        <v>17</v>
      </c>
      <c r="P6" s="1030"/>
      <c r="Q6" s="469" t="s">
        <v>16</v>
      </c>
      <c r="R6" s="793" t="s">
        <v>17</v>
      </c>
      <c r="S6" s="469" t="s">
        <v>16</v>
      </c>
      <c r="T6" s="793" t="s">
        <v>17</v>
      </c>
      <c r="U6" s="469" t="s">
        <v>16</v>
      </c>
      <c r="V6" s="793" t="s">
        <v>17</v>
      </c>
      <c r="W6" s="1024"/>
      <c r="X6" s="1025"/>
      <c r="Y6" s="1025"/>
    </row>
    <row r="7" spans="1:25" s="783" customFormat="1" ht="12.75">
      <c r="A7" s="781">
        <v>1</v>
      </c>
      <c r="B7" s="781">
        <v>2</v>
      </c>
      <c r="C7" s="781">
        <v>3</v>
      </c>
      <c r="D7" s="781">
        <v>4</v>
      </c>
      <c r="E7" s="794">
        <v>5</v>
      </c>
      <c r="F7" s="781">
        <v>6</v>
      </c>
      <c r="G7" s="781">
        <v>7</v>
      </c>
      <c r="H7" s="781">
        <v>8</v>
      </c>
      <c r="I7" s="781">
        <v>9</v>
      </c>
      <c r="J7" s="781">
        <v>10</v>
      </c>
      <c r="K7" s="794">
        <v>11</v>
      </c>
      <c r="L7" s="781">
        <v>12</v>
      </c>
      <c r="M7" s="794">
        <v>13</v>
      </c>
      <c r="N7" s="781">
        <v>14</v>
      </c>
      <c r="O7" s="794">
        <v>15</v>
      </c>
      <c r="P7" s="781">
        <v>16</v>
      </c>
      <c r="Q7" s="781">
        <v>17</v>
      </c>
      <c r="R7" s="794">
        <v>18</v>
      </c>
      <c r="S7" s="781">
        <v>19</v>
      </c>
      <c r="T7" s="794">
        <v>20</v>
      </c>
      <c r="U7" s="781">
        <v>21</v>
      </c>
      <c r="V7" s="794">
        <v>22</v>
      </c>
      <c r="W7" s="781">
        <v>23</v>
      </c>
      <c r="X7" s="781">
        <v>24</v>
      </c>
      <c r="Y7" s="782">
        <v>25</v>
      </c>
    </row>
    <row r="8" spans="1:25" ht="16.5">
      <c r="A8" s="472">
        <v>1</v>
      </c>
      <c r="B8" s="473" t="s">
        <v>392</v>
      </c>
      <c r="C8" s="470">
        <v>1</v>
      </c>
      <c r="D8" s="470">
        <v>1</v>
      </c>
      <c r="E8" s="790">
        <f>IF((D8=0),,D8/C8*100)</f>
        <v>100</v>
      </c>
      <c r="F8" s="470">
        <v>65</v>
      </c>
      <c r="G8" s="470">
        <v>6</v>
      </c>
      <c r="H8" s="470">
        <v>5</v>
      </c>
      <c r="I8" s="470">
        <f>F8+G8+H8</f>
        <v>76</v>
      </c>
      <c r="J8" s="470">
        <v>5</v>
      </c>
      <c r="K8" s="791">
        <f>IF((F8=0),,J8/F8*100)</f>
        <v>7.6923076923076925</v>
      </c>
      <c r="L8" s="470">
        <v>0</v>
      </c>
      <c r="M8" s="790">
        <f>IF((G8=0),,L8/G8*100)</f>
        <v>0</v>
      </c>
      <c r="N8" s="470">
        <f>M8/H8*100</f>
        <v>0</v>
      </c>
      <c r="O8" s="790">
        <f>IF((H8=0),,N8/H8*100)</f>
        <v>0</v>
      </c>
      <c r="P8" s="470">
        <f>J8+L8+N8</f>
        <v>5</v>
      </c>
      <c r="Q8" s="470">
        <v>0</v>
      </c>
      <c r="R8" s="790">
        <f>IF((J8=0),,Q8/J8*100)</f>
        <v>0</v>
      </c>
      <c r="S8" s="470">
        <v>0</v>
      </c>
      <c r="T8" s="790">
        <f>IF((L8=0),,S8/L8*100)</f>
        <v>0</v>
      </c>
      <c r="U8" s="470">
        <v>0</v>
      </c>
      <c r="V8" s="790">
        <f>IF((N8=0),,U8/N8*100)</f>
        <v>0</v>
      </c>
      <c r="W8" s="470">
        <f>Q8+S8+U8</f>
        <v>0</v>
      </c>
      <c r="X8" s="470">
        <v>0</v>
      </c>
      <c r="Y8" s="784">
        <v>0</v>
      </c>
    </row>
    <row r="9" spans="1:25" ht="16.5">
      <c r="A9" s="472">
        <v>2</v>
      </c>
      <c r="B9" s="473" t="s">
        <v>393</v>
      </c>
      <c r="C9" s="470">
        <v>1</v>
      </c>
      <c r="D9" s="470">
        <v>1</v>
      </c>
      <c r="E9" s="790">
        <f aca="true" t="shared" si="0" ref="E9:E65">IF((D9=0),,D9/C9*100)</f>
        <v>100</v>
      </c>
      <c r="F9" s="470">
        <v>65</v>
      </c>
      <c r="G9" s="470">
        <v>7</v>
      </c>
      <c r="H9" s="470">
        <v>8</v>
      </c>
      <c r="I9" s="470">
        <f aca="true" t="shared" si="1" ref="I9:I64">F9+G9+H9</f>
        <v>80</v>
      </c>
      <c r="J9" s="470">
        <v>4</v>
      </c>
      <c r="K9" s="791">
        <f aca="true" t="shared" si="2" ref="K9:K65">IF((F9=0),,J9/F9*100)</f>
        <v>6.153846153846154</v>
      </c>
      <c r="L9" s="470">
        <v>0</v>
      </c>
      <c r="M9" s="790">
        <f aca="true" t="shared" si="3" ref="M9:M65">IF((G9=0),,L9/G9*100)</f>
        <v>0</v>
      </c>
      <c r="N9" s="470">
        <f>M9/H9*100</f>
        <v>0</v>
      </c>
      <c r="O9" s="790">
        <f aca="true" t="shared" si="4" ref="O9:O65">IF((H9=0),,N9/H9*100)</f>
        <v>0</v>
      </c>
      <c r="P9" s="470">
        <f aca="true" t="shared" si="5" ref="P9:P65">J9+L9+N9</f>
        <v>4</v>
      </c>
      <c r="Q9" s="470">
        <v>0</v>
      </c>
      <c r="R9" s="790">
        <f aca="true" t="shared" si="6" ref="R9:R65">IF((J9=0),,Q9/J9*100)</f>
        <v>0</v>
      </c>
      <c r="S9" s="470">
        <v>0</v>
      </c>
      <c r="T9" s="790">
        <f aca="true" t="shared" si="7" ref="T9:T65">IF((L9=0),,S9/L9*100)</f>
        <v>0</v>
      </c>
      <c r="U9" s="470">
        <v>0</v>
      </c>
      <c r="V9" s="790">
        <f aca="true" t="shared" si="8" ref="V9:V65">IF((N9=0),,U9/N9*100)</f>
        <v>0</v>
      </c>
      <c r="W9" s="470">
        <f aca="true" t="shared" si="9" ref="W9:W65">Q9+S9+U9</f>
        <v>0</v>
      </c>
      <c r="X9" s="470">
        <v>0</v>
      </c>
      <c r="Y9" s="784">
        <v>0</v>
      </c>
    </row>
    <row r="10" spans="1:25" ht="16.5">
      <c r="A10" s="472">
        <v>3</v>
      </c>
      <c r="B10" s="473" t="s">
        <v>394</v>
      </c>
      <c r="C10" s="470">
        <v>1</v>
      </c>
      <c r="D10" s="470">
        <v>1</v>
      </c>
      <c r="E10" s="790">
        <f t="shared" si="0"/>
        <v>100</v>
      </c>
      <c r="F10" s="470">
        <v>80</v>
      </c>
      <c r="G10" s="470">
        <v>8</v>
      </c>
      <c r="H10" s="470">
        <v>5</v>
      </c>
      <c r="I10" s="470">
        <f t="shared" si="1"/>
        <v>93</v>
      </c>
      <c r="J10" s="470">
        <v>3</v>
      </c>
      <c r="K10" s="791">
        <f t="shared" si="2"/>
        <v>3.75</v>
      </c>
      <c r="L10" s="470">
        <v>0</v>
      </c>
      <c r="M10" s="790">
        <f t="shared" si="3"/>
        <v>0</v>
      </c>
      <c r="N10" s="470">
        <f>M10/H10*100</f>
        <v>0</v>
      </c>
      <c r="O10" s="790">
        <f t="shared" si="4"/>
        <v>0</v>
      </c>
      <c r="P10" s="470">
        <f t="shared" si="5"/>
        <v>3</v>
      </c>
      <c r="Q10" s="470">
        <v>0</v>
      </c>
      <c r="R10" s="790">
        <f t="shared" si="6"/>
        <v>0</v>
      </c>
      <c r="S10" s="470">
        <v>0</v>
      </c>
      <c r="T10" s="790">
        <f t="shared" si="7"/>
        <v>0</v>
      </c>
      <c r="U10" s="470">
        <v>0</v>
      </c>
      <c r="V10" s="790">
        <f t="shared" si="8"/>
        <v>0</v>
      </c>
      <c r="W10" s="470">
        <f t="shared" si="9"/>
        <v>0</v>
      </c>
      <c r="X10" s="470">
        <v>0</v>
      </c>
      <c r="Y10" s="784">
        <v>0</v>
      </c>
    </row>
    <row r="11" spans="1:25" ht="16.5">
      <c r="A11" s="472">
        <v>4</v>
      </c>
      <c r="B11" s="473" t="s">
        <v>395</v>
      </c>
      <c r="C11" s="470">
        <v>1</v>
      </c>
      <c r="D11" s="470">
        <v>1</v>
      </c>
      <c r="E11" s="790">
        <f t="shared" si="0"/>
        <v>100</v>
      </c>
      <c r="F11" s="470">
        <v>39</v>
      </c>
      <c r="G11" s="470">
        <v>5</v>
      </c>
      <c r="H11" s="470">
        <v>8</v>
      </c>
      <c r="I11" s="470">
        <f t="shared" si="1"/>
        <v>52</v>
      </c>
      <c r="J11" s="470">
        <v>6</v>
      </c>
      <c r="K11" s="791">
        <f t="shared" si="2"/>
        <v>15.384615384615385</v>
      </c>
      <c r="L11" s="470">
        <v>0</v>
      </c>
      <c r="M11" s="790">
        <f t="shared" si="3"/>
        <v>0</v>
      </c>
      <c r="N11" s="470">
        <f>M11/H11*100</f>
        <v>0</v>
      </c>
      <c r="O11" s="790">
        <f t="shared" si="4"/>
        <v>0</v>
      </c>
      <c r="P11" s="470">
        <f t="shared" si="5"/>
        <v>6</v>
      </c>
      <c r="Q11" s="470">
        <v>0</v>
      </c>
      <c r="R11" s="790">
        <f t="shared" si="6"/>
        <v>0</v>
      </c>
      <c r="S11" s="470">
        <v>0</v>
      </c>
      <c r="T11" s="790">
        <f t="shared" si="7"/>
        <v>0</v>
      </c>
      <c r="U11" s="470">
        <v>0</v>
      </c>
      <c r="V11" s="790">
        <f t="shared" si="8"/>
        <v>0</v>
      </c>
      <c r="W11" s="470">
        <f t="shared" si="9"/>
        <v>0</v>
      </c>
      <c r="X11" s="470">
        <v>0</v>
      </c>
      <c r="Y11" s="784">
        <v>0</v>
      </c>
    </row>
    <row r="12" spans="1:25" ht="16.5">
      <c r="A12" s="472">
        <v>5</v>
      </c>
      <c r="B12" s="473" t="s">
        <v>396</v>
      </c>
      <c r="C12" s="470">
        <v>1</v>
      </c>
      <c r="D12" s="470">
        <v>1</v>
      </c>
      <c r="E12" s="790">
        <f t="shared" si="0"/>
        <v>100</v>
      </c>
      <c r="F12" s="470">
        <v>54</v>
      </c>
      <c r="G12" s="470">
        <v>4</v>
      </c>
      <c r="H12" s="470">
        <v>3</v>
      </c>
      <c r="I12" s="470">
        <f t="shared" si="1"/>
        <v>61</v>
      </c>
      <c r="J12" s="476">
        <v>2</v>
      </c>
      <c r="K12" s="791">
        <f t="shared" si="2"/>
        <v>3.7037037037037033</v>
      </c>
      <c r="L12" s="470">
        <v>0</v>
      </c>
      <c r="M12" s="790">
        <f t="shared" si="3"/>
        <v>0</v>
      </c>
      <c r="N12" s="470">
        <f>M12/H12*100</f>
        <v>0</v>
      </c>
      <c r="O12" s="790">
        <f t="shared" si="4"/>
        <v>0</v>
      </c>
      <c r="P12" s="470">
        <f t="shared" si="5"/>
        <v>2</v>
      </c>
      <c r="Q12" s="470">
        <v>0</v>
      </c>
      <c r="R12" s="790">
        <f t="shared" si="6"/>
        <v>0</v>
      </c>
      <c r="S12" s="470">
        <v>0</v>
      </c>
      <c r="T12" s="790">
        <f t="shared" si="7"/>
        <v>0</v>
      </c>
      <c r="U12" s="470">
        <v>0</v>
      </c>
      <c r="V12" s="790">
        <f t="shared" si="8"/>
        <v>0</v>
      </c>
      <c r="W12" s="470">
        <f t="shared" si="9"/>
        <v>0</v>
      </c>
      <c r="X12" s="470">
        <v>0</v>
      </c>
      <c r="Y12" s="784">
        <v>0</v>
      </c>
    </row>
    <row r="13" spans="1:25" ht="16.5">
      <c r="A13" s="472">
        <v>6</v>
      </c>
      <c r="B13" s="473" t="s">
        <v>397</v>
      </c>
      <c r="C13" s="470">
        <v>1</v>
      </c>
      <c r="D13" s="470">
        <v>1</v>
      </c>
      <c r="E13" s="790">
        <f t="shared" si="0"/>
        <v>100</v>
      </c>
      <c r="F13" s="470">
        <v>0</v>
      </c>
      <c r="G13" s="470">
        <v>0</v>
      </c>
      <c r="H13" s="470">
        <v>0</v>
      </c>
      <c r="I13" s="470">
        <f t="shared" si="1"/>
        <v>0</v>
      </c>
      <c r="J13" s="478">
        <v>0</v>
      </c>
      <c r="K13" s="791">
        <f t="shared" si="2"/>
        <v>0</v>
      </c>
      <c r="L13" s="470">
        <v>0</v>
      </c>
      <c r="M13" s="790">
        <f t="shared" si="3"/>
        <v>0</v>
      </c>
      <c r="N13" s="470">
        <v>0</v>
      </c>
      <c r="O13" s="790">
        <f t="shared" si="4"/>
        <v>0</v>
      </c>
      <c r="P13" s="470">
        <f t="shared" si="5"/>
        <v>0</v>
      </c>
      <c r="Q13" s="470">
        <v>0</v>
      </c>
      <c r="R13" s="790">
        <f t="shared" si="6"/>
        <v>0</v>
      </c>
      <c r="S13" s="470">
        <v>0</v>
      </c>
      <c r="T13" s="790">
        <f t="shared" si="7"/>
        <v>0</v>
      </c>
      <c r="U13" s="470">
        <v>0</v>
      </c>
      <c r="V13" s="790">
        <f t="shared" si="8"/>
        <v>0</v>
      </c>
      <c r="W13" s="470">
        <f t="shared" si="9"/>
        <v>0</v>
      </c>
      <c r="X13" s="470">
        <v>0</v>
      </c>
      <c r="Y13" s="784">
        <v>0</v>
      </c>
    </row>
    <row r="14" spans="1:25" ht="16.5">
      <c r="A14" s="472">
        <v>7</v>
      </c>
      <c r="B14" s="473" t="s">
        <v>100</v>
      </c>
      <c r="C14" s="470">
        <v>1</v>
      </c>
      <c r="D14" s="470">
        <v>1</v>
      </c>
      <c r="E14" s="790">
        <f t="shared" si="0"/>
        <v>100</v>
      </c>
      <c r="F14" s="470">
        <v>12</v>
      </c>
      <c r="G14" s="470">
        <v>0</v>
      </c>
      <c r="H14" s="470">
        <v>0</v>
      </c>
      <c r="I14" s="470">
        <f t="shared" si="1"/>
        <v>12</v>
      </c>
      <c r="J14" s="470">
        <v>2</v>
      </c>
      <c r="K14" s="791">
        <f t="shared" si="2"/>
        <v>16.666666666666664</v>
      </c>
      <c r="L14" s="470">
        <v>0</v>
      </c>
      <c r="M14" s="790">
        <f t="shared" si="3"/>
        <v>0</v>
      </c>
      <c r="N14" s="470">
        <v>0</v>
      </c>
      <c r="O14" s="790">
        <f t="shared" si="4"/>
        <v>0</v>
      </c>
      <c r="P14" s="470">
        <f t="shared" si="5"/>
        <v>2</v>
      </c>
      <c r="Q14" s="470">
        <v>0</v>
      </c>
      <c r="R14" s="790">
        <f t="shared" si="6"/>
        <v>0</v>
      </c>
      <c r="S14" s="470">
        <v>0</v>
      </c>
      <c r="T14" s="790">
        <f t="shared" si="7"/>
        <v>0</v>
      </c>
      <c r="U14" s="470">
        <v>0</v>
      </c>
      <c r="V14" s="790">
        <f t="shared" si="8"/>
        <v>0</v>
      </c>
      <c r="W14" s="470">
        <f t="shared" si="9"/>
        <v>0</v>
      </c>
      <c r="X14" s="470">
        <v>0</v>
      </c>
      <c r="Y14" s="784">
        <v>0</v>
      </c>
    </row>
    <row r="15" spans="1:25" ht="16.5">
      <c r="A15" s="472">
        <v>8</v>
      </c>
      <c r="B15" s="186" t="s">
        <v>398</v>
      </c>
      <c r="C15" s="470">
        <v>1</v>
      </c>
      <c r="D15" s="470">
        <v>1</v>
      </c>
      <c r="E15" s="790">
        <f t="shared" si="0"/>
        <v>100</v>
      </c>
      <c r="F15" s="470">
        <v>9</v>
      </c>
      <c r="G15" s="470">
        <v>0</v>
      </c>
      <c r="H15" s="470">
        <v>0</v>
      </c>
      <c r="I15" s="470">
        <f t="shared" si="1"/>
        <v>9</v>
      </c>
      <c r="J15" s="470">
        <v>7</v>
      </c>
      <c r="K15" s="791">
        <f t="shared" si="2"/>
        <v>77.77777777777779</v>
      </c>
      <c r="L15" s="470">
        <v>0</v>
      </c>
      <c r="M15" s="790">
        <f t="shared" si="3"/>
        <v>0</v>
      </c>
      <c r="N15" s="470">
        <v>0</v>
      </c>
      <c r="O15" s="790">
        <f t="shared" si="4"/>
        <v>0</v>
      </c>
      <c r="P15" s="470">
        <f t="shared" si="5"/>
        <v>7</v>
      </c>
      <c r="Q15" s="470">
        <v>0</v>
      </c>
      <c r="R15" s="790">
        <f t="shared" si="6"/>
        <v>0</v>
      </c>
      <c r="S15" s="470">
        <v>0</v>
      </c>
      <c r="T15" s="790">
        <f t="shared" si="7"/>
        <v>0</v>
      </c>
      <c r="U15" s="470">
        <v>0</v>
      </c>
      <c r="V15" s="790">
        <f t="shared" si="8"/>
        <v>0</v>
      </c>
      <c r="W15" s="470">
        <f t="shared" si="9"/>
        <v>0</v>
      </c>
      <c r="X15" s="470">
        <v>0</v>
      </c>
      <c r="Y15" s="784">
        <v>0</v>
      </c>
    </row>
    <row r="16" spans="1:25" ht="16.5">
      <c r="A16" s="472">
        <v>9</v>
      </c>
      <c r="B16" s="473" t="s">
        <v>399</v>
      </c>
      <c r="C16" s="470">
        <v>1</v>
      </c>
      <c r="D16" s="470">
        <v>0</v>
      </c>
      <c r="E16" s="790">
        <f t="shared" si="0"/>
        <v>0</v>
      </c>
      <c r="F16" s="470">
        <v>12</v>
      </c>
      <c r="G16" s="470">
        <v>0</v>
      </c>
      <c r="H16" s="470">
        <v>0</v>
      </c>
      <c r="I16" s="470">
        <f t="shared" si="1"/>
        <v>12</v>
      </c>
      <c r="J16" s="470">
        <v>3</v>
      </c>
      <c r="K16" s="791">
        <f t="shared" si="2"/>
        <v>25</v>
      </c>
      <c r="L16" s="470">
        <v>0</v>
      </c>
      <c r="M16" s="790">
        <f t="shared" si="3"/>
        <v>0</v>
      </c>
      <c r="N16" s="470">
        <v>0</v>
      </c>
      <c r="O16" s="790">
        <f t="shared" si="4"/>
        <v>0</v>
      </c>
      <c r="P16" s="470">
        <f t="shared" si="5"/>
        <v>3</v>
      </c>
      <c r="Q16" s="470">
        <v>0</v>
      </c>
      <c r="R16" s="790">
        <f t="shared" si="6"/>
        <v>0</v>
      </c>
      <c r="S16" s="470">
        <v>0</v>
      </c>
      <c r="T16" s="790">
        <f t="shared" si="7"/>
        <v>0</v>
      </c>
      <c r="U16" s="470">
        <v>0</v>
      </c>
      <c r="V16" s="790">
        <f t="shared" si="8"/>
        <v>0</v>
      </c>
      <c r="W16" s="470">
        <f t="shared" si="9"/>
        <v>0</v>
      </c>
      <c r="X16" s="470">
        <v>0</v>
      </c>
      <c r="Y16" s="784">
        <v>0</v>
      </c>
    </row>
    <row r="17" spans="1:25" ht="16.5">
      <c r="A17" s="472">
        <v>10</v>
      </c>
      <c r="B17" s="473" t="s">
        <v>400</v>
      </c>
      <c r="C17" s="470">
        <v>1</v>
      </c>
      <c r="D17" s="470">
        <v>0</v>
      </c>
      <c r="E17" s="790">
        <f t="shared" si="0"/>
        <v>0</v>
      </c>
      <c r="F17" s="470">
        <v>0</v>
      </c>
      <c r="G17" s="470">
        <v>0</v>
      </c>
      <c r="H17" s="470">
        <v>0</v>
      </c>
      <c r="I17" s="470">
        <f t="shared" si="1"/>
        <v>0</v>
      </c>
      <c r="J17" s="470">
        <v>0</v>
      </c>
      <c r="K17" s="791">
        <f t="shared" si="2"/>
        <v>0</v>
      </c>
      <c r="L17" s="470">
        <v>0</v>
      </c>
      <c r="M17" s="790">
        <f t="shared" si="3"/>
        <v>0</v>
      </c>
      <c r="N17" s="470">
        <v>0</v>
      </c>
      <c r="O17" s="790">
        <f t="shared" si="4"/>
        <v>0</v>
      </c>
      <c r="P17" s="470">
        <f t="shared" si="5"/>
        <v>0</v>
      </c>
      <c r="Q17" s="470">
        <v>0</v>
      </c>
      <c r="R17" s="790">
        <f t="shared" si="6"/>
        <v>0</v>
      </c>
      <c r="S17" s="470">
        <v>0</v>
      </c>
      <c r="T17" s="790">
        <f t="shared" si="7"/>
        <v>0</v>
      </c>
      <c r="U17" s="470">
        <v>0</v>
      </c>
      <c r="V17" s="790">
        <f t="shared" si="8"/>
        <v>0</v>
      </c>
      <c r="W17" s="470">
        <f t="shared" si="9"/>
        <v>0</v>
      </c>
      <c r="X17" s="470">
        <v>0</v>
      </c>
      <c r="Y17" s="784">
        <v>0</v>
      </c>
    </row>
    <row r="18" spans="1:25" ht="16.5">
      <c r="A18" s="472">
        <v>11</v>
      </c>
      <c r="B18" s="473" t="s">
        <v>401</v>
      </c>
      <c r="C18" s="470">
        <v>1</v>
      </c>
      <c r="D18" s="470">
        <v>1</v>
      </c>
      <c r="E18" s="790">
        <f t="shared" si="0"/>
        <v>100</v>
      </c>
      <c r="F18" s="470">
        <v>9</v>
      </c>
      <c r="G18" s="470">
        <v>0</v>
      </c>
      <c r="H18" s="470">
        <v>0</v>
      </c>
      <c r="I18" s="470">
        <f t="shared" si="1"/>
        <v>9</v>
      </c>
      <c r="J18" s="470">
        <v>3</v>
      </c>
      <c r="K18" s="791">
        <f t="shared" si="2"/>
        <v>33.33333333333333</v>
      </c>
      <c r="L18" s="470">
        <v>0</v>
      </c>
      <c r="M18" s="790">
        <f t="shared" si="3"/>
        <v>0</v>
      </c>
      <c r="N18" s="470">
        <v>0</v>
      </c>
      <c r="O18" s="790">
        <f t="shared" si="4"/>
        <v>0</v>
      </c>
      <c r="P18" s="470">
        <f t="shared" si="5"/>
        <v>3</v>
      </c>
      <c r="Q18" s="470">
        <v>0</v>
      </c>
      <c r="R18" s="790">
        <f t="shared" si="6"/>
        <v>0</v>
      </c>
      <c r="S18" s="470">
        <v>0</v>
      </c>
      <c r="T18" s="790">
        <f t="shared" si="7"/>
        <v>0</v>
      </c>
      <c r="U18" s="470">
        <v>0</v>
      </c>
      <c r="V18" s="790">
        <f t="shared" si="8"/>
        <v>0</v>
      </c>
      <c r="W18" s="470">
        <f t="shared" si="9"/>
        <v>0</v>
      </c>
      <c r="X18" s="470">
        <v>0</v>
      </c>
      <c r="Y18" s="784">
        <v>0</v>
      </c>
    </row>
    <row r="19" spans="1:25" ht="16.5">
      <c r="A19" s="472">
        <v>12</v>
      </c>
      <c r="B19" s="473" t="s">
        <v>402</v>
      </c>
      <c r="C19" s="470">
        <v>1</v>
      </c>
      <c r="D19" s="470">
        <v>1</v>
      </c>
      <c r="E19" s="790">
        <f t="shared" si="0"/>
        <v>100</v>
      </c>
      <c r="F19" s="470">
        <v>3</v>
      </c>
      <c r="G19" s="470">
        <v>0</v>
      </c>
      <c r="H19" s="470">
        <v>0</v>
      </c>
      <c r="I19" s="470">
        <f t="shared" si="1"/>
        <v>3</v>
      </c>
      <c r="J19" s="470">
        <v>0</v>
      </c>
      <c r="K19" s="791">
        <f t="shared" si="2"/>
        <v>0</v>
      </c>
      <c r="L19" s="470">
        <v>0</v>
      </c>
      <c r="M19" s="790">
        <f t="shared" si="3"/>
        <v>0</v>
      </c>
      <c r="N19" s="470">
        <v>0</v>
      </c>
      <c r="O19" s="790">
        <f t="shared" si="4"/>
        <v>0</v>
      </c>
      <c r="P19" s="470">
        <f t="shared" si="5"/>
        <v>0</v>
      </c>
      <c r="Q19" s="470">
        <v>0</v>
      </c>
      <c r="R19" s="790">
        <f t="shared" si="6"/>
        <v>0</v>
      </c>
      <c r="S19" s="470">
        <v>0</v>
      </c>
      <c r="T19" s="790">
        <f t="shared" si="7"/>
        <v>0</v>
      </c>
      <c r="U19" s="470">
        <v>0</v>
      </c>
      <c r="V19" s="790">
        <f t="shared" si="8"/>
        <v>0</v>
      </c>
      <c r="W19" s="470">
        <f t="shared" si="9"/>
        <v>0</v>
      </c>
      <c r="X19" s="470">
        <v>0</v>
      </c>
      <c r="Y19" s="784">
        <v>0</v>
      </c>
    </row>
    <row r="20" spans="1:25" ht="16.5">
      <c r="A20" s="472">
        <v>13</v>
      </c>
      <c r="B20" s="473" t="s">
        <v>403</v>
      </c>
      <c r="C20" s="470">
        <v>1</v>
      </c>
      <c r="D20" s="470">
        <v>0</v>
      </c>
      <c r="E20" s="790">
        <f t="shared" si="0"/>
        <v>0</v>
      </c>
      <c r="F20" s="470">
        <v>7</v>
      </c>
      <c r="G20" s="470">
        <v>0</v>
      </c>
      <c r="H20" s="470">
        <v>0</v>
      </c>
      <c r="I20" s="470">
        <f t="shared" si="1"/>
        <v>7</v>
      </c>
      <c r="J20" s="470">
        <v>0</v>
      </c>
      <c r="K20" s="791">
        <f t="shared" si="2"/>
        <v>0</v>
      </c>
      <c r="L20" s="470">
        <v>0</v>
      </c>
      <c r="M20" s="790">
        <f t="shared" si="3"/>
        <v>0</v>
      </c>
      <c r="N20" s="470">
        <v>0</v>
      </c>
      <c r="O20" s="790">
        <f t="shared" si="4"/>
        <v>0</v>
      </c>
      <c r="P20" s="470">
        <f t="shared" si="5"/>
        <v>0</v>
      </c>
      <c r="Q20" s="470">
        <v>0</v>
      </c>
      <c r="R20" s="790">
        <f t="shared" si="6"/>
        <v>0</v>
      </c>
      <c r="S20" s="470">
        <v>0</v>
      </c>
      <c r="T20" s="790">
        <f t="shared" si="7"/>
        <v>0</v>
      </c>
      <c r="U20" s="470">
        <v>0</v>
      </c>
      <c r="V20" s="790">
        <f t="shared" si="8"/>
        <v>0</v>
      </c>
      <c r="W20" s="470">
        <f t="shared" si="9"/>
        <v>0</v>
      </c>
      <c r="X20" s="470">
        <v>0</v>
      </c>
      <c r="Y20" s="784">
        <v>0</v>
      </c>
    </row>
    <row r="21" spans="1:25" ht="16.5">
      <c r="A21" s="472">
        <v>14</v>
      </c>
      <c r="B21" s="479" t="s">
        <v>404</v>
      </c>
      <c r="C21" s="470">
        <v>1</v>
      </c>
      <c r="D21" s="470">
        <v>1</v>
      </c>
      <c r="E21" s="790">
        <f t="shared" si="0"/>
        <v>100</v>
      </c>
      <c r="F21" s="470">
        <v>8</v>
      </c>
      <c r="G21" s="470">
        <v>0</v>
      </c>
      <c r="H21" s="470">
        <v>0</v>
      </c>
      <c r="I21" s="470">
        <f t="shared" si="1"/>
        <v>8</v>
      </c>
      <c r="J21" s="470">
        <v>3</v>
      </c>
      <c r="K21" s="791">
        <f t="shared" si="2"/>
        <v>37.5</v>
      </c>
      <c r="L21" s="470">
        <v>0</v>
      </c>
      <c r="M21" s="790">
        <f t="shared" si="3"/>
        <v>0</v>
      </c>
      <c r="N21" s="470">
        <v>0</v>
      </c>
      <c r="O21" s="790">
        <f t="shared" si="4"/>
        <v>0</v>
      </c>
      <c r="P21" s="470">
        <f t="shared" si="5"/>
        <v>3</v>
      </c>
      <c r="Q21" s="470">
        <v>1</v>
      </c>
      <c r="R21" s="790">
        <f t="shared" si="6"/>
        <v>33.33333333333333</v>
      </c>
      <c r="S21" s="470">
        <v>0</v>
      </c>
      <c r="T21" s="790">
        <f t="shared" si="7"/>
        <v>0</v>
      </c>
      <c r="U21" s="470">
        <v>0</v>
      </c>
      <c r="V21" s="790">
        <f t="shared" si="8"/>
        <v>0</v>
      </c>
      <c r="W21" s="470">
        <f t="shared" si="9"/>
        <v>1</v>
      </c>
      <c r="X21" s="470">
        <v>10</v>
      </c>
      <c r="Y21" s="490">
        <v>10</v>
      </c>
    </row>
    <row r="22" spans="1:25" ht="16.5">
      <c r="A22" s="472">
        <v>15</v>
      </c>
      <c r="B22" s="473" t="s">
        <v>405</v>
      </c>
      <c r="C22" s="470">
        <v>1</v>
      </c>
      <c r="D22" s="470">
        <v>0</v>
      </c>
      <c r="E22" s="790">
        <f t="shared" si="0"/>
        <v>0</v>
      </c>
      <c r="F22" s="470">
        <v>0</v>
      </c>
      <c r="G22" s="470">
        <v>0</v>
      </c>
      <c r="H22" s="470">
        <v>0</v>
      </c>
      <c r="I22" s="470">
        <f t="shared" si="1"/>
        <v>0</v>
      </c>
      <c r="J22" s="470">
        <v>0</v>
      </c>
      <c r="K22" s="791">
        <f t="shared" si="2"/>
        <v>0</v>
      </c>
      <c r="L22" s="470">
        <v>0</v>
      </c>
      <c r="M22" s="790">
        <f t="shared" si="3"/>
        <v>0</v>
      </c>
      <c r="N22" s="470">
        <v>0</v>
      </c>
      <c r="O22" s="790">
        <f t="shared" si="4"/>
        <v>0</v>
      </c>
      <c r="P22" s="470">
        <f t="shared" si="5"/>
        <v>0</v>
      </c>
      <c r="Q22" s="470">
        <v>0</v>
      </c>
      <c r="R22" s="790">
        <f t="shared" si="6"/>
        <v>0</v>
      </c>
      <c r="S22" s="470">
        <v>0</v>
      </c>
      <c r="T22" s="790">
        <f t="shared" si="7"/>
        <v>0</v>
      </c>
      <c r="U22" s="470">
        <v>0</v>
      </c>
      <c r="V22" s="790">
        <f t="shared" si="8"/>
        <v>0</v>
      </c>
      <c r="W22" s="470">
        <f t="shared" si="9"/>
        <v>0</v>
      </c>
      <c r="X22" s="470">
        <v>0</v>
      </c>
      <c r="Y22" s="784">
        <v>0</v>
      </c>
    </row>
    <row r="23" spans="1:25" ht="16.5">
      <c r="A23" s="472">
        <v>16</v>
      </c>
      <c r="B23" s="473" t="s">
        <v>406</v>
      </c>
      <c r="C23" s="470">
        <v>1</v>
      </c>
      <c r="D23" s="470">
        <v>1</v>
      </c>
      <c r="E23" s="790">
        <f t="shared" si="0"/>
        <v>100</v>
      </c>
      <c r="F23" s="470">
        <v>10</v>
      </c>
      <c r="G23" s="470">
        <v>0</v>
      </c>
      <c r="H23" s="470">
        <v>0</v>
      </c>
      <c r="I23" s="470">
        <f t="shared" si="1"/>
        <v>10</v>
      </c>
      <c r="J23" s="470">
        <v>10</v>
      </c>
      <c r="K23" s="791">
        <f t="shared" si="2"/>
        <v>100</v>
      </c>
      <c r="L23" s="470">
        <v>0</v>
      </c>
      <c r="M23" s="790">
        <f t="shared" si="3"/>
        <v>0</v>
      </c>
      <c r="N23" s="470">
        <v>0</v>
      </c>
      <c r="O23" s="790">
        <f t="shared" si="4"/>
        <v>0</v>
      </c>
      <c r="P23" s="470">
        <f t="shared" si="5"/>
        <v>10</v>
      </c>
      <c r="Q23" s="470">
        <v>0</v>
      </c>
      <c r="R23" s="790">
        <f t="shared" si="6"/>
        <v>0</v>
      </c>
      <c r="S23" s="470">
        <v>0</v>
      </c>
      <c r="T23" s="790">
        <f t="shared" si="7"/>
        <v>0</v>
      </c>
      <c r="U23" s="470">
        <v>0</v>
      </c>
      <c r="V23" s="790">
        <f t="shared" si="8"/>
        <v>0</v>
      </c>
      <c r="W23" s="470">
        <f t="shared" si="9"/>
        <v>0</v>
      </c>
      <c r="X23" s="470">
        <v>0</v>
      </c>
      <c r="Y23" s="784">
        <v>0</v>
      </c>
    </row>
    <row r="24" spans="1:25" ht="16.5">
      <c r="A24" s="472">
        <v>17</v>
      </c>
      <c r="B24" s="473" t="s">
        <v>407</v>
      </c>
      <c r="C24" s="470">
        <v>1</v>
      </c>
      <c r="D24" s="470">
        <v>0</v>
      </c>
      <c r="E24" s="790">
        <f t="shared" si="0"/>
        <v>0</v>
      </c>
      <c r="F24" s="470">
        <v>3</v>
      </c>
      <c r="G24" s="470">
        <v>0</v>
      </c>
      <c r="H24" s="470">
        <v>0</v>
      </c>
      <c r="I24" s="470">
        <f t="shared" si="1"/>
        <v>3</v>
      </c>
      <c r="J24" s="470">
        <v>1</v>
      </c>
      <c r="K24" s="791">
        <f t="shared" si="2"/>
        <v>33.33333333333333</v>
      </c>
      <c r="L24" s="470">
        <v>0</v>
      </c>
      <c r="M24" s="790">
        <f t="shared" si="3"/>
        <v>0</v>
      </c>
      <c r="N24" s="470">
        <v>0</v>
      </c>
      <c r="O24" s="790">
        <f t="shared" si="4"/>
        <v>0</v>
      </c>
      <c r="P24" s="470">
        <f t="shared" si="5"/>
        <v>1</v>
      </c>
      <c r="Q24" s="470">
        <v>0</v>
      </c>
      <c r="R24" s="790">
        <f t="shared" si="6"/>
        <v>0</v>
      </c>
      <c r="S24" s="470">
        <v>0</v>
      </c>
      <c r="T24" s="790">
        <f t="shared" si="7"/>
        <v>0</v>
      </c>
      <c r="U24" s="470">
        <v>0</v>
      </c>
      <c r="V24" s="790">
        <f t="shared" si="8"/>
        <v>0</v>
      </c>
      <c r="W24" s="470">
        <f t="shared" si="9"/>
        <v>0</v>
      </c>
      <c r="X24" s="470">
        <v>0</v>
      </c>
      <c r="Y24" s="784">
        <v>0</v>
      </c>
    </row>
    <row r="25" spans="1:25" ht="16.5">
      <c r="A25" s="472">
        <v>18</v>
      </c>
      <c r="B25" s="473" t="s">
        <v>408</v>
      </c>
      <c r="C25" s="470">
        <v>1</v>
      </c>
      <c r="D25" s="470">
        <v>1</v>
      </c>
      <c r="E25" s="790">
        <f t="shared" si="0"/>
        <v>100</v>
      </c>
      <c r="F25" s="470">
        <v>9</v>
      </c>
      <c r="G25" s="470">
        <v>0</v>
      </c>
      <c r="H25" s="470">
        <v>0</v>
      </c>
      <c r="I25" s="470">
        <f t="shared" si="1"/>
        <v>9</v>
      </c>
      <c r="J25" s="470">
        <v>9</v>
      </c>
      <c r="K25" s="791">
        <f t="shared" si="2"/>
        <v>100</v>
      </c>
      <c r="L25" s="470">
        <v>0</v>
      </c>
      <c r="M25" s="790">
        <f t="shared" si="3"/>
        <v>0</v>
      </c>
      <c r="N25" s="470">
        <v>0</v>
      </c>
      <c r="O25" s="790">
        <f t="shared" si="4"/>
        <v>0</v>
      </c>
      <c r="P25" s="470">
        <f t="shared" si="5"/>
        <v>9</v>
      </c>
      <c r="Q25" s="470">
        <v>0</v>
      </c>
      <c r="R25" s="790">
        <f t="shared" si="6"/>
        <v>0</v>
      </c>
      <c r="S25" s="470">
        <v>0</v>
      </c>
      <c r="T25" s="790">
        <f t="shared" si="7"/>
        <v>0</v>
      </c>
      <c r="U25" s="470">
        <v>0</v>
      </c>
      <c r="V25" s="790">
        <f t="shared" si="8"/>
        <v>0</v>
      </c>
      <c r="W25" s="470">
        <f t="shared" si="9"/>
        <v>0</v>
      </c>
      <c r="X25" s="470">
        <v>0</v>
      </c>
      <c r="Y25" s="784">
        <v>0</v>
      </c>
    </row>
    <row r="26" spans="1:25" ht="16.5">
      <c r="A26" s="472">
        <v>19</v>
      </c>
      <c r="B26" s="473" t="s">
        <v>409</v>
      </c>
      <c r="C26" s="470">
        <v>1</v>
      </c>
      <c r="D26" s="470">
        <v>0</v>
      </c>
      <c r="E26" s="790">
        <f t="shared" si="0"/>
        <v>0</v>
      </c>
      <c r="F26" s="470">
        <v>7</v>
      </c>
      <c r="G26" s="470">
        <v>0</v>
      </c>
      <c r="H26" s="470">
        <v>0</v>
      </c>
      <c r="I26" s="470">
        <f t="shared" si="1"/>
        <v>7</v>
      </c>
      <c r="J26" s="470">
        <v>0</v>
      </c>
      <c r="K26" s="791">
        <f t="shared" si="2"/>
        <v>0</v>
      </c>
      <c r="L26" s="470">
        <v>0</v>
      </c>
      <c r="M26" s="790">
        <f t="shared" si="3"/>
        <v>0</v>
      </c>
      <c r="N26" s="470">
        <v>0</v>
      </c>
      <c r="O26" s="790">
        <f t="shared" si="4"/>
        <v>0</v>
      </c>
      <c r="P26" s="470">
        <f t="shared" si="5"/>
        <v>0</v>
      </c>
      <c r="Q26" s="470">
        <v>0</v>
      </c>
      <c r="R26" s="790">
        <f t="shared" si="6"/>
        <v>0</v>
      </c>
      <c r="S26" s="470">
        <v>0</v>
      </c>
      <c r="T26" s="790">
        <f t="shared" si="7"/>
        <v>0</v>
      </c>
      <c r="U26" s="470">
        <v>0</v>
      </c>
      <c r="V26" s="790">
        <f t="shared" si="8"/>
        <v>0</v>
      </c>
      <c r="W26" s="470">
        <f t="shared" si="9"/>
        <v>0</v>
      </c>
      <c r="X26" s="470">
        <v>0</v>
      </c>
      <c r="Y26" s="784">
        <v>0</v>
      </c>
    </row>
    <row r="27" spans="1:25" ht="16.5">
      <c r="A27" s="472">
        <v>20</v>
      </c>
      <c r="B27" s="473" t="s">
        <v>410</v>
      </c>
      <c r="C27" s="470">
        <v>1</v>
      </c>
      <c r="D27" s="470">
        <v>1</v>
      </c>
      <c r="E27" s="790">
        <f t="shared" si="0"/>
        <v>100</v>
      </c>
      <c r="F27" s="470">
        <v>5</v>
      </c>
      <c r="G27" s="470">
        <v>0</v>
      </c>
      <c r="H27" s="470">
        <v>0</v>
      </c>
      <c r="I27" s="470">
        <f t="shared" si="1"/>
        <v>5</v>
      </c>
      <c r="J27" s="470">
        <v>5</v>
      </c>
      <c r="K27" s="791">
        <f t="shared" si="2"/>
        <v>100</v>
      </c>
      <c r="L27" s="470">
        <v>0</v>
      </c>
      <c r="M27" s="790">
        <f t="shared" si="3"/>
        <v>0</v>
      </c>
      <c r="N27" s="470">
        <v>0</v>
      </c>
      <c r="O27" s="790">
        <f t="shared" si="4"/>
        <v>0</v>
      </c>
      <c r="P27" s="470">
        <f t="shared" si="5"/>
        <v>5</v>
      </c>
      <c r="Q27" s="470">
        <v>0</v>
      </c>
      <c r="R27" s="790">
        <f t="shared" si="6"/>
        <v>0</v>
      </c>
      <c r="S27" s="470">
        <v>0</v>
      </c>
      <c r="T27" s="790">
        <f t="shared" si="7"/>
        <v>0</v>
      </c>
      <c r="U27" s="470">
        <v>0</v>
      </c>
      <c r="V27" s="790">
        <f t="shared" si="8"/>
        <v>0</v>
      </c>
      <c r="W27" s="470">
        <f t="shared" si="9"/>
        <v>0</v>
      </c>
      <c r="X27" s="470">
        <v>0</v>
      </c>
      <c r="Y27" s="784">
        <v>0</v>
      </c>
    </row>
    <row r="28" spans="1:25" ht="16.5">
      <c r="A28" s="472">
        <v>21</v>
      </c>
      <c r="B28" s="473" t="s">
        <v>411</v>
      </c>
      <c r="C28" s="470">
        <v>1</v>
      </c>
      <c r="D28" s="470">
        <v>1</v>
      </c>
      <c r="E28" s="790">
        <f t="shared" si="0"/>
        <v>100</v>
      </c>
      <c r="F28" s="470">
        <v>8</v>
      </c>
      <c r="G28" s="470">
        <v>0</v>
      </c>
      <c r="H28" s="470">
        <v>0</v>
      </c>
      <c r="I28" s="470">
        <f t="shared" si="1"/>
        <v>8</v>
      </c>
      <c r="J28" s="470">
        <v>1</v>
      </c>
      <c r="K28" s="791">
        <f t="shared" si="2"/>
        <v>12.5</v>
      </c>
      <c r="L28" s="470">
        <v>0</v>
      </c>
      <c r="M28" s="790">
        <f t="shared" si="3"/>
        <v>0</v>
      </c>
      <c r="N28" s="470">
        <v>0</v>
      </c>
      <c r="O28" s="790">
        <f t="shared" si="4"/>
        <v>0</v>
      </c>
      <c r="P28" s="470">
        <f t="shared" si="5"/>
        <v>1</v>
      </c>
      <c r="Q28" s="470">
        <v>0</v>
      </c>
      <c r="R28" s="790">
        <f t="shared" si="6"/>
        <v>0</v>
      </c>
      <c r="S28" s="470">
        <v>0</v>
      </c>
      <c r="T28" s="790">
        <f t="shared" si="7"/>
        <v>0</v>
      </c>
      <c r="U28" s="470">
        <v>0</v>
      </c>
      <c r="V28" s="790">
        <f t="shared" si="8"/>
        <v>0</v>
      </c>
      <c r="W28" s="470">
        <f t="shared" si="9"/>
        <v>0</v>
      </c>
      <c r="X28" s="470">
        <v>0</v>
      </c>
      <c r="Y28" s="784">
        <v>0</v>
      </c>
    </row>
    <row r="29" spans="1:25" ht="16.5">
      <c r="A29" s="472">
        <v>22</v>
      </c>
      <c r="B29" s="473" t="s">
        <v>412</v>
      </c>
      <c r="C29" s="470">
        <v>1</v>
      </c>
      <c r="D29" s="470">
        <v>1</v>
      </c>
      <c r="E29" s="790">
        <f t="shared" si="0"/>
        <v>100</v>
      </c>
      <c r="F29" s="470">
        <v>14</v>
      </c>
      <c r="G29" s="470">
        <v>4</v>
      </c>
      <c r="H29" s="470">
        <v>5</v>
      </c>
      <c r="I29" s="470">
        <f t="shared" si="1"/>
        <v>23</v>
      </c>
      <c r="J29" s="470">
        <v>12</v>
      </c>
      <c r="K29" s="791">
        <f t="shared" si="2"/>
        <v>85.71428571428571</v>
      </c>
      <c r="L29" s="470">
        <v>1</v>
      </c>
      <c r="M29" s="790">
        <f t="shared" si="3"/>
        <v>25</v>
      </c>
      <c r="N29" s="470">
        <v>2</v>
      </c>
      <c r="O29" s="790">
        <f t="shared" si="4"/>
        <v>40</v>
      </c>
      <c r="P29" s="470">
        <f t="shared" si="5"/>
        <v>15</v>
      </c>
      <c r="Q29" s="470">
        <v>0</v>
      </c>
      <c r="R29" s="790">
        <f t="shared" si="6"/>
        <v>0</v>
      </c>
      <c r="S29" s="470">
        <v>0</v>
      </c>
      <c r="T29" s="790">
        <f t="shared" si="7"/>
        <v>0</v>
      </c>
      <c r="U29" s="470">
        <v>0</v>
      </c>
      <c r="V29" s="790">
        <f t="shared" si="8"/>
        <v>0</v>
      </c>
      <c r="W29" s="470">
        <f t="shared" si="9"/>
        <v>0</v>
      </c>
      <c r="X29" s="470">
        <v>0</v>
      </c>
      <c r="Y29" s="784">
        <v>0</v>
      </c>
    </row>
    <row r="30" spans="1:25" ht="16.5">
      <c r="A30" s="472">
        <v>23</v>
      </c>
      <c r="B30" s="473" t="s">
        <v>413</v>
      </c>
      <c r="C30" s="470">
        <v>1</v>
      </c>
      <c r="D30" s="470">
        <v>1</v>
      </c>
      <c r="E30" s="790">
        <f t="shared" si="0"/>
        <v>100</v>
      </c>
      <c r="F30" s="470">
        <v>14</v>
      </c>
      <c r="G30" s="470">
        <v>1</v>
      </c>
      <c r="H30" s="470">
        <v>0</v>
      </c>
      <c r="I30" s="470">
        <f t="shared" si="1"/>
        <v>15</v>
      </c>
      <c r="J30" s="470">
        <v>4</v>
      </c>
      <c r="K30" s="791">
        <f t="shared" si="2"/>
        <v>28.57142857142857</v>
      </c>
      <c r="L30" s="470">
        <v>0</v>
      </c>
      <c r="M30" s="790">
        <f t="shared" si="3"/>
        <v>0</v>
      </c>
      <c r="N30" s="470">
        <v>0</v>
      </c>
      <c r="O30" s="790">
        <f t="shared" si="4"/>
        <v>0</v>
      </c>
      <c r="P30" s="470">
        <f t="shared" si="5"/>
        <v>4</v>
      </c>
      <c r="Q30" s="470">
        <v>0</v>
      </c>
      <c r="R30" s="790">
        <f t="shared" si="6"/>
        <v>0</v>
      </c>
      <c r="S30" s="470">
        <v>0</v>
      </c>
      <c r="T30" s="790">
        <f t="shared" si="7"/>
        <v>0</v>
      </c>
      <c r="U30" s="470">
        <v>0</v>
      </c>
      <c r="V30" s="790">
        <f t="shared" si="8"/>
        <v>0</v>
      </c>
      <c r="W30" s="470">
        <f t="shared" si="9"/>
        <v>0</v>
      </c>
      <c r="X30" s="470">
        <v>0</v>
      </c>
      <c r="Y30" s="784">
        <v>0</v>
      </c>
    </row>
    <row r="31" spans="1:25" ht="16.5">
      <c r="A31" s="472">
        <v>24</v>
      </c>
      <c r="B31" s="473" t="s">
        <v>414</v>
      </c>
      <c r="C31" s="470">
        <v>1</v>
      </c>
      <c r="D31" s="470">
        <v>0</v>
      </c>
      <c r="E31" s="790">
        <f t="shared" si="0"/>
        <v>0</v>
      </c>
      <c r="F31" s="470">
        <v>3</v>
      </c>
      <c r="G31" s="470">
        <v>0</v>
      </c>
      <c r="H31" s="470">
        <v>0</v>
      </c>
      <c r="I31" s="470">
        <f t="shared" si="1"/>
        <v>3</v>
      </c>
      <c r="J31" s="470">
        <v>0</v>
      </c>
      <c r="K31" s="791">
        <f t="shared" si="2"/>
        <v>0</v>
      </c>
      <c r="L31" s="470">
        <v>0</v>
      </c>
      <c r="M31" s="790">
        <f t="shared" si="3"/>
        <v>0</v>
      </c>
      <c r="N31" s="470">
        <v>0</v>
      </c>
      <c r="O31" s="790">
        <f t="shared" si="4"/>
        <v>0</v>
      </c>
      <c r="P31" s="470">
        <f t="shared" si="5"/>
        <v>0</v>
      </c>
      <c r="Q31" s="470">
        <v>0</v>
      </c>
      <c r="R31" s="790">
        <f t="shared" si="6"/>
        <v>0</v>
      </c>
      <c r="S31" s="470">
        <v>0</v>
      </c>
      <c r="T31" s="790">
        <f t="shared" si="7"/>
        <v>0</v>
      </c>
      <c r="U31" s="470">
        <v>0</v>
      </c>
      <c r="V31" s="790">
        <f t="shared" si="8"/>
        <v>0</v>
      </c>
      <c r="W31" s="470">
        <f t="shared" si="9"/>
        <v>0</v>
      </c>
      <c r="X31" s="470">
        <v>0</v>
      </c>
      <c r="Y31" s="784">
        <v>0</v>
      </c>
    </row>
    <row r="32" spans="1:25" ht="16.5">
      <c r="A32" s="472">
        <v>25</v>
      </c>
      <c r="B32" s="473" t="s">
        <v>415</v>
      </c>
      <c r="C32" s="470">
        <v>1</v>
      </c>
      <c r="D32" s="470">
        <v>1</v>
      </c>
      <c r="E32" s="790">
        <f t="shared" si="0"/>
        <v>100</v>
      </c>
      <c r="F32" s="470">
        <v>3</v>
      </c>
      <c r="G32" s="470">
        <v>0</v>
      </c>
      <c r="H32" s="470">
        <v>0</v>
      </c>
      <c r="I32" s="470">
        <f t="shared" si="1"/>
        <v>3</v>
      </c>
      <c r="J32" s="470">
        <v>2</v>
      </c>
      <c r="K32" s="791">
        <f t="shared" si="2"/>
        <v>66.66666666666666</v>
      </c>
      <c r="L32" s="470">
        <v>0</v>
      </c>
      <c r="M32" s="790">
        <f t="shared" si="3"/>
        <v>0</v>
      </c>
      <c r="N32" s="470">
        <v>0</v>
      </c>
      <c r="O32" s="790">
        <f t="shared" si="4"/>
        <v>0</v>
      </c>
      <c r="P32" s="470">
        <f t="shared" si="5"/>
        <v>2</v>
      </c>
      <c r="Q32" s="470">
        <v>0</v>
      </c>
      <c r="R32" s="790">
        <f t="shared" si="6"/>
        <v>0</v>
      </c>
      <c r="S32" s="470">
        <v>0</v>
      </c>
      <c r="T32" s="790">
        <f t="shared" si="7"/>
        <v>0</v>
      </c>
      <c r="U32" s="470">
        <v>0</v>
      </c>
      <c r="V32" s="790">
        <f t="shared" si="8"/>
        <v>0</v>
      </c>
      <c r="W32" s="470">
        <f t="shared" si="9"/>
        <v>0</v>
      </c>
      <c r="X32" s="470">
        <v>0</v>
      </c>
      <c r="Y32" s="784">
        <v>0</v>
      </c>
    </row>
    <row r="33" spans="1:25" ht="16.5">
      <c r="A33" s="472">
        <v>26</v>
      </c>
      <c r="B33" s="473" t="s">
        <v>416</v>
      </c>
      <c r="C33" s="470">
        <v>1</v>
      </c>
      <c r="D33" s="470">
        <v>1</v>
      </c>
      <c r="E33" s="790">
        <f t="shared" si="0"/>
        <v>100</v>
      </c>
      <c r="F33" s="470">
        <v>5</v>
      </c>
      <c r="G33" s="470">
        <v>0</v>
      </c>
      <c r="H33" s="470">
        <v>0</v>
      </c>
      <c r="I33" s="470">
        <f t="shared" si="1"/>
        <v>5</v>
      </c>
      <c r="J33" s="470">
        <v>5</v>
      </c>
      <c r="K33" s="791">
        <f t="shared" si="2"/>
        <v>100</v>
      </c>
      <c r="L33" s="470">
        <v>0</v>
      </c>
      <c r="M33" s="790">
        <f t="shared" si="3"/>
        <v>0</v>
      </c>
      <c r="N33" s="470">
        <v>0</v>
      </c>
      <c r="O33" s="790">
        <f t="shared" si="4"/>
        <v>0</v>
      </c>
      <c r="P33" s="470">
        <f t="shared" si="5"/>
        <v>5</v>
      </c>
      <c r="Q33" s="470">
        <v>0</v>
      </c>
      <c r="R33" s="790">
        <f t="shared" si="6"/>
        <v>0</v>
      </c>
      <c r="S33" s="470">
        <v>0</v>
      </c>
      <c r="T33" s="790">
        <f t="shared" si="7"/>
        <v>0</v>
      </c>
      <c r="U33" s="470">
        <v>0</v>
      </c>
      <c r="V33" s="790">
        <f t="shared" si="8"/>
        <v>0</v>
      </c>
      <c r="W33" s="470">
        <f t="shared" si="9"/>
        <v>0</v>
      </c>
      <c r="X33" s="470">
        <v>0</v>
      </c>
      <c r="Y33" s="784">
        <v>0</v>
      </c>
    </row>
    <row r="34" spans="1:25" ht="16.5">
      <c r="A34" s="472">
        <v>27</v>
      </c>
      <c r="B34" s="473" t="s">
        <v>417</v>
      </c>
      <c r="C34" s="470">
        <v>1</v>
      </c>
      <c r="D34" s="470">
        <v>0</v>
      </c>
      <c r="E34" s="790">
        <f t="shared" si="0"/>
        <v>0</v>
      </c>
      <c r="F34" s="470">
        <v>2</v>
      </c>
      <c r="G34" s="470">
        <v>0</v>
      </c>
      <c r="H34" s="470">
        <v>0</v>
      </c>
      <c r="I34" s="470">
        <f t="shared" si="1"/>
        <v>2</v>
      </c>
      <c r="J34" s="470">
        <v>1</v>
      </c>
      <c r="K34" s="791">
        <f t="shared" si="2"/>
        <v>50</v>
      </c>
      <c r="L34" s="470">
        <v>0</v>
      </c>
      <c r="M34" s="790">
        <f t="shared" si="3"/>
        <v>0</v>
      </c>
      <c r="N34" s="470">
        <v>0</v>
      </c>
      <c r="O34" s="790">
        <f t="shared" si="4"/>
        <v>0</v>
      </c>
      <c r="P34" s="470">
        <f t="shared" si="5"/>
        <v>1</v>
      </c>
      <c r="Q34" s="470">
        <v>0</v>
      </c>
      <c r="R34" s="790">
        <f t="shared" si="6"/>
        <v>0</v>
      </c>
      <c r="S34" s="470">
        <v>0</v>
      </c>
      <c r="T34" s="790">
        <f t="shared" si="7"/>
        <v>0</v>
      </c>
      <c r="U34" s="470">
        <v>0</v>
      </c>
      <c r="V34" s="790">
        <f t="shared" si="8"/>
        <v>0</v>
      </c>
      <c r="W34" s="470">
        <f t="shared" si="9"/>
        <v>0</v>
      </c>
      <c r="X34" s="470">
        <v>0</v>
      </c>
      <c r="Y34" s="784">
        <v>0</v>
      </c>
    </row>
    <row r="35" spans="1:25" ht="16.5">
      <c r="A35" s="472">
        <v>28</v>
      </c>
      <c r="B35" s="479" t="s">
        <v>418</v>
      </c>
      <c r="C35" s="470">
        <v>1</v>
      </c>
      <c r="D35" s="470">
        <v>1</v>
      </c>
      <c r="E35" s="790">
        <f t="shared" si="0"/>
        <v>100</v>
      </c>
      <c r="F35" s="470">
        <v>7</v>
      </c>
      <c r="G35" s="470">
        <v>0</v>
      </c>
      <c r="H35" s="470">
        <v>0</v>
      </c>
      <c r="I35" s="470">
        <f t="shared" si="1"/>
        <v>7</v>
      </c>
      <c r="J35" s="470">
        <v>7</v>
      </c>
      <c r="K35" s="791">
        <f t="shared" si="2"/>
        <v>100</v>
      </c>
      <c r="L35" s="470">
        <v>0</v>
      </c>
      <c r="M35" s="790">
        <f t="shared" si="3"/>
        <v>0</v>
      </c>
      <c r="N35" s="470">
        <v>0</v>
      </c>
      <c r="O35" s="790">
        <f t="shared" si="4"/>
        <v>0</v>
      </c>
      <c r="P35" s="470">
        <f t="shared" si="5"/>
        <v>7</v>
      </c>
      <c r="Q35" s="470">
        <v>0</v>
      </c>
      <c r="R35" s="790">
        <f t="shared" si="6"/>
        <v>0</v>
      </c>
      <c r="S35" s="470">
        <v>0</v>
      </c>
      <c r="T35" s="790">
        <f t="shared" si="7"/>
        <v>0</v>
      </c>
      <c r="U35" s="470">
        <v>0</v>
      </c>
      <c r="V35" s="790">
        <f t="shared" si="8"/>
        <v>0</v>
      </c>
      <c r="W35" s="470">
        <f t="shared" si="9"/>
        <v>0</v>
      </c>
      <c r="X35" s="470">
        <v>0</v>
      </c>
      <c r="Y35" s="784">
        <v>0</v>
      </c>
    </row>
    <row r="36" spans="1:25" ht="16.5">
      <c r="A36" s="472">
        <v>29</v>
      </c>
      <c r="B36" s="479" t="s">
        <v>419</v>
      </c>
      <c r="C36" s="470">
        <v>1</v>
      </c>
      <c r="D36" s="470">
        <v>1</v>
      </c>
      <c r="E36" s="790">
        <f t="shared" si="0"/>
        <v>100</v>
      </c>
      <c r="F36" s="470">
        <v>2</v>
      </c>
      <c r="G36" s="470">
        <v>0</v>
      </c>
      <c r="H36" s="470">
        <v>0</v>
      </c>
      <c r="I36" s="470">
        <f t="shared" si="1"/>
        <v>2</v>
      </c>
      <c r="J36" s="470">
        <v>2</v>
      </c>
      <c r="K36" s="791">
        <f t="shared" si="2"/>
        <v>100</v>
      </c>
      <c r="L36" s="470">
        <v>0</v>
      </c>
      <c r="M36" s="790">
        <f t="shared" si="3"/>
        <v>0</v>
      </c>
      <c r="N36" s="470">
        <v>0</v>
      </c>
      <c r="O36" s="790">
        <f t="shared" si="4"/>
        <v>0</v>
      </c>
      <c r="P36" s="470">
        <f t="shared" si="5"/>
        <v>2</v>
      </c>
      <c r="Q36" s="470">
        <v>0</v>
      </c>
      <c r="R36" s="790">
        <f t="shared" si="6"/>
        <v>0</v>
      </c>
      <c r="S36" s="470">
        <v>0</v>
      </c>
      <c r="T36" s="790">
        <f t="shared" si="7"/>
        <v>0</v>
      </c>
      <c r="U36" s="470">
        <v>0</v>
      </c>
      <c r="V36" s="790">
        <f t="shared" si="8"/>
        <v>0</v>
      </c>
      <c r="W36" s="470">
        <f t="shared" si="9"/>
        <v>0</v>
      </c>
      <c r="X36" s="470">
        <v>0</v>
      </c>
      <c r="Y36" s="784">
        <v>0</v>
      </c>
    </row>
    <row r="37" spans="1:25" ht="16.5">
      <c r="A37" s="472">
        <v>30</v>
      </c>
      <c r="B37" s="473" t="s">
        <v>197</v>
      </c>
      <c r="C37" s="470">
        <v>1</v>
      </c>
      <c r="D37" s="470">
        <v>1</v>
      </c>
      <c r="E37" s="790">
        <f t="shared" si="0"/>
        <v>100</v>
      </c>
      <c r="F37" s="470">
        <v>4</v>
      </c>
      <c r="G37" s="470">
        <v>0</v>
      </c>
      <c r="H37" s="470">
        <v>0</v>
      </c>
      <c r="I37" s="470">
        <f t="shared" si="1"/>
        <v>4</v>
      </c>
      <c r="J37" s="470">
        <v>2</v>
      </c>
      <c r="K37" s="791">
        <f t="shared" si="2"/>
        <v>50</v>
      </c>
      <c r="L37" s="470">
        <v>0</v>
      </c>
      <c r="M37" s="790">
        <f t="shared" si="3"/>
        <v>0</v>
      </c>
      <c r="N37" s="470">
        <v>0</v>
      </c>
      <c r="O37" s="790">
        <f t="shared" si="4"/>
        <v>0</v>
      </c>
      <c r="P37" s="470">
        <f t="shared" si="5"/>
        <v>2</v>
      </c>
      <c r="Q37" s="470">
        <v>0</v>
      </c>
      <c r="R37" s="790">
        <f t="shared" si="6"/>
        <v>0</v>
      </c>
      <c r="S37" s="470">
        <v>0</v>
      </c>
      <c r="T37" s="790">
        <f t="shared" si="7"/>
        <v>0</v>
      </c>
      <c r="U37" s="470">
        <v>0</v>
      </c>
      <c r="V37" s="790">
        <f t="shared" si="8"/>
        <v>0</v>
      </c>
      <c r="W37" s="470">
        <f t="shared" si="9"/>
        <v>0</v>
      </c>
      <c r="X37" s="470">
        <v>0</v>
      </c>
      <c r="Y37" s="784">
        <v>0</v>
      </c>
    </row>
    <row r="38" spans="1:25" ht="16.5">
      <c r="A38" s="472">
        <v>31</v>
      </c>
      <c r="B38" s="473" t="s">
        <v>420</v>
      </c>
      <c r="C38" s="470">
        <v>1</v>
      </c>
      <c r="D38" s="470">
        <v>1</v>
      </c>
      <c r="E38" s="790">
        <f t="shared" si="0"/>
        <v>100</v>
      </c>
      <c r="F38" s="470">
        <v>4</v>
      </c>
      <c r="G38" s="470">
        <v>0</v>
      </c>
      <c r="H38" s="470">
        <v>0</v>
      </c>
      <c r="I38" s="470">
        <f t="shared" si="1"/>
        <v>4</v>
      </c>
      <c r="J38" s="470">
        <v>4</v>
      </c>
      <c r="K38" s="791">
        <f t="shared" si="2"/>
        <v>100</v>
      </c>
      <c r="L38" s="470">
        <v>0</v>
      </c>
      <c r="M38" s="790">
        <f t="shared" si="3"/>
        <v>0</v>
      </c>
      <c r="N38" s="470">
        <v>0</v>
      </c>
      <c r="O38" s="790">
        <f t="shared" si="4"/>
        <v>0</v>
      </c>
      <c r="P38" s="470">
        <f t="shared" si="5"/>
        <v>4</v>
      </c>
      <c r="Q38" s="470">
        <v>0</v>
      </c>
      <c r="R38" s="790">
        <f t="shared" si="6"/>
        <v>0</v>
      </c>
      <c r="S38" s="470">
        <v>0</v>
      </c>
      <c r="T38" s="790">
        <f t="shared" si="7"/>
        <v>0</v>
      </c>
      <c r="U38" s="470">
        <v>0</v>
      </c>
      <c r="V38" s="790">
        <f t="shared" si="8"/>
        <v>0</v>
      </c>
      <c r="W38" s="470">
        <f t="shared" si="9"/>
        <v>0</v>
      </c>
      <c r="X38" s="470">
        <v>0</v>
      </c>
      <c r="Y38" s="784">
        <v>0</v>
      </c>
    </row>
    <row r="39" spans="1:25" ht="16.5">
      <c r="A39" s="472">
        <v>32</v>
      </c>
      <c r="B39" s="473" t="s">
        <v>421</v>
      </c>
      <c r="C39" s="470">
        <v>1</v>
      </c>
      <c r="D39" s="470">
        <v>0</v>
      </c>
      <c r="E39" s="790">
        <f t="shared" si="0"/>
        <v>0</v>
      </c>
      <c r="F39" s="470">
        <v>4</v>
      </c>
      <c r="G39" s="470">
        <v>0</v>
      </c>
      <c r="H39" s="470">
        <v>0</v>
      </c>
      <c r="I39" s="470">
        <f t="shared" si="1"/>
        <v>4</v>
      </c>
      <c r="J39" s="470">
        <v>0</v>
      </c>
      <c r="K39" s="791">
        <f t="shared" si="2"/>
        <v>0</v>
      </c>
      <c r="L39" s="470">
        <v>0</v>
      </c>
      <c r="M39" s="790">
        <f t="shared" si="3"/>
        <v>0</v>
      </c>
      <c r="N39" s="470">
        <v>0</v>
      </c>
      <c r="O39" s="790">
        <f t="shared" si="4"/>
        <v>0</v>
      </c>
      <c r="P39" s="470">
        <f t="shared" si="5"/>
        <v>0</v>
      </c>
      <c r="Q39" s="470">
        <v>0</v>
      </c>
      <c r="R39" s="790">
        <f t="shared" si="6"/>
        <v>0</v>
      </c>
      <c r="S39" s="470">
        <v>0</v>
      </c>
      <c r="T39" s="790">
        <f t="shared" si="7"/>
        <v>0</v>
      </c>
      <c r="U39" s="470">
        <v>0</v>
      </c>
      <c r="V39" s="790">
        <f t="shared" si="8"/>
        <v>0</v>
      </c>
      <c r="W39" s="470">
        <f t="shared" si="9"/>
        <v>0</v>
      </c>
      <c r="X39" s="470">
        <v>0</v>
      </c>
      <c r="Y39" s="784">
        <v>0</v>
      </c>
    </row>
    <row r="40" spans="1:25" ht="16.5">
      <c r="A40" s="472">
        <v>33</v>
      </c>
      <c r="B40" s="473" t="s">
        <v>422</v>
      </c>
      <c r="C40" s="470">
        <v>1</v>
      </c>
      <c r="D40" s="470">
        <v>1</v>
      </c>
      <c r="E40" s="790">
        <f t="shared" si="0"/>
        <v>100</v>
      </c>
      <c r="F40" s="470">
        <v>6</v>
      </c>
      <c r="G40" s="470">
        <v>1</v>
      </c>
      <c r="H40" s="470">
        <v>0</v>
      </c>
      <c r="I40" s="470">
        <f t="shared" si="1"/>
        <v>7</v>
      </c>
      <c r="J40" s="470">
        <v>7</v>
      </c>
      <c r="K40" s="791">
        <f t="shared" si="2"/>
        <v>116.66666666666667</v>
      </c>
      <c r="L40" s="470">
        <v>0</v>
      </c>
      <c r="M40" s="790">
        <f t="shared" si="3"/>
        <v>0</v>
      </c>
      <c r="N40" s="470">
        <v>0</v>
      </c>
      <c r="O40" s="790">
        <f t="shared" si="4"/>
        <v>0</v>
      </c>
      <c r="P40" s="470">
        <f t="shared" si="5"/>
        <v>7</v>
      </c>
      <c r="Q40" s="470">
        <v>0</v>
      </c>
      <c r="R40" s="790">
        <f t="shared" si="6"/>
        <v>0</v>
      </c>
      <c r="S40" s="470">
        <v>0</v>
      </c>
      <c r="T40" s="790">
        <f t="shared" si="7"/>
        <v>0</v>
      </c>
      <c r="U40" s="470">
        <v>0</v>
      </c>
      <c r="V40" s="790">
        <f t="shared" si="8"/>
        <v>0</v>
      </c>
      <c r="W40" s="470">
        <f t="shared" si="9"/>
        <v>0</v>
      </c>
      <c r="X40" s="470">
        <v>0</v>
      </c>
      <c r="Y40" s="784">
        <v>0</v>
      </c>
    </row>
    <row r="41" spans="1:25" ht="16.5">
      <c r="A41" s="472">
        <v>34</v>
      </c>
      <c r="B41" s="473" t="s">
        <v>423</v>
      </c>
      <c r="C41" s="470">
        <v>1</v>
      </c>
      <c r="D41" s="470">
        <v>1</v>
      </c>
      <c r="E41" s="790">
        <f t="shared" si="0"/>
        <v>100</v>
      </c>
      <c r="F41" s="470">
        <v>4</v>
      </c>
      <c r="G41" s="470">
        <v>0</v>
      </c>
      <c r="H41" s="470">
        <v>0</v>
      </c>
      <c r="I41" s="470">
        <f t="shared" si="1"/>
        <v>4</v>
      </c>
      <c r="J41" s="470">
        <v>2</v>
      </c>
      <c r="K41" s="791">
        <f t="shared" si="2"/>
        <v>50</v>
      </c>
      <c r="L41" s="470">
        <v>0</v>
      </c>
      <c r="M41" s="790">
        <f t="shared" si="3"/>
        <v>0</v>
      </c>
      <c r="N41" s="470">
        <v>0</v>
      </c>
      <c r="O41" s="790">
        <f t="shared" si="4"/>
        <v>0</v>
      </c>
      <c r="P41" s="470">
        <f t="shared" si="5"/>
        <v>2</v>
      </c>
      <c r="Q41" s="470">
        <v>0</v>
      </c>
      <c r="R41" s="790">
        <f t="shared" si="6"/>
        <v>0</v>
      </c>
      <c r="S41" s="470">
        <v>0</v>
      </c>
      <c r="T41" s="790">
        <f t="shared" si="7"/>
        <v>0</v>
      </c>
      <c r="U41" s="470">
        <v>0</v>
      </c>
      <c r="V41" s="790">
        <f t="shared" si="8"/>
        <v>0</v>
      </c>
      <c r="W41" s="470">
        <f t="shared" si="9"/>
        <v>0</v>
      </c>
      <c r="X41" s="470">
        <v>0</v>
      </c>
      <c r="Y41" s="784">
        <v>0</v>
      </c>
    </row>
    <row r="42" spans="1:25" ht="16.5">
      <c r="A42" s="472">
        <v>35</v>
      </c>
      <c r="B42" s="479" t="s">
        <v>424</v>
      </c>
      <c r="C42" s="470">
        <v>1</v>
      </c>
      <c r="D42" s="470">
        <v>1</v>
      </c>
      <c r="E42" s="790">
        <f t="shared" si="0"/>
        <v>100</v>
      </c>
      <c r="F42" s="470">
        <v>6</v>
      </c>
      <c r="G42" s="470">
        <v>1</v>
      </c>
      <c r="H42" s="470">
        <v>0</v>
      </c>
      <c r="I42" s="470">
        <f t="shared" si="1"/>
        <v>7</v>
      </c>
      <c r="J42" s="470">
        <v>0</v>
      </c>
      <c r="K42" s="791">
        <f t="shared" si="2"/>
        <v>0</v>
      </c>
      <c r="L42" s="470">
        <v>0</v>
      </c>
      <c r="M42" s="790">
        <f t="shared" si="3"/>
        <v>0</v>
      </c>
      <c r="N42" s="470">
        <v>0</v>
      </c>
      <c r="O42" s="790">
        <f t="shared" si="4"/>
        <v>0</v>
      </c>
      <c r="P42" s="470">
        <f t="shared" si="5"/>
        <v>0</v>
      </c>
      <c r="Q42" s="470">
        <v>0</v>
      </c>
      <c r="R42" s="790">
        <f t="shared" si="6"/>
        <v>0</v>
      </c>
      <c r="S42" s="470">
        <v>0</v>
      </c>
      <c r="T42" s="790">
        <f t="shared" si="7"/>
        <v>0</v>
      </c>
      <c r="U42" s="470">
        <v>0</v>
      </c>
      <c r="V42" s="790">
        <f t="shared" si="8"/>
        <v>0</v>
      </c>
      <c r="W42" s="470">
        <f t="shared" si="9"/>
        <v>0</v>
      </c>
      <c r="X42" s="470">
        <v>0</v>
      </c>
      <c r="Y42" s="784">
        <v>0</v>
      </c>
    </row>
    <row r="43" spans="1:25" ht="16.5">
      <c r="A43" s="472">
        <v>36</v>
      </c>
      <c r="B43" s="473" t="s">
        <v>425</v>
      </c>
      <c r="C43" s="470">
        <v>1</v>
      </c>
      <c r="D43" s="470">
        <v>1</v>
      </c>
      <c r="E43" s="790">
        <f t="shared" si="0"/>
        <v>100</v>
      </c>
      <c r="F43" s="470">
        <v>10</v>
      </c>
      <c r="G43" s="470">
        <v>0</v>
      </c>
      <c r="H43" s="470">
        <v>0</v>
      </c>
      <c r="I43" s="470">
        <f t="shared" si="1"/>
        <v>10</v>
      </c>
      <c r="J43" s="470">
        <v>6</v>
      </c>
      <c r="K43" s="791">
        <f t="shared" si="2"/>
        <v>60</v>
      </c>
      <c r="L43" s="470">
        <v>0</v>
      </c>
      <c r="M43" s="790">
        <f t="shared" si="3"/>
        <v>0</v>
      </c>
      <c r="N43" s="470">
        <v>0</v>
      </c>
      <c r="O43" s="790">
        <f t="shared" si="4"/>
        <v>0</v>
      </c>
      <c r="P43" s="470">
        <f t="shared" si="5"/>
        <v>6</v>
      </c>
      <c r="Q43" s="470">
        <v>0</v>
      </c>
      <c r="R43" s="790">
        <f t="shared" si="6"/>
        <v>0</v>
      </c>
      <c r="S43" s="470">
        <v>0</v>
      </c>
      <c r="T43" s="790">
        <f t="shared" si="7"/>
        <v>0</v>
      </c>
      <c r="U43" s="470">
        <v>0</v>
      </c>
      <c r="V43" s="790">
        <f t="shared" si="8"/>
        <v>0</v>
      </c>
      <c r="W43" s="470">
        <f t="shared" si="9"/>
        <v>0</v>
      </c>
      <c r="X43" s="470">
        <v>0</v>
      </c>
      <c r="Y43" s="784">
        <v>0</v>
      </c>
    </row>
    <row r="44" spans="1:25" ht="16.5">
      <c r="A44" s="472">
        <v>37</v>
      </c>
      <c r="B44" s="473" t="s">
        <v>426</v>
      </c>
      <c r="C44" s="470">
        <v>1</v>
      </c>
      <c r="D44" s="470">
        <v>1</v>
      </c>
      <c r="E44" s="790">
        <f t="shared" si="0"/>
        <v>100</v>
      </c>
      <c r="F44" s="470">
        <v>14</v>
      </c>
      <c r="G44" s="470">
        <v>0</v>
      </c>
      <c r="H44" s="470">
        <v>0</v>
      </c>
      <c r="I44" s="470">
        <f t="shared" si="1"/>
        <v>14</v>
      </c>
      <c r="J44" s="470">
        <v>12</v>
      </c>
      <c r="K44" s="791">
        <f t="shared" si="2"/>
        <v>85.71428571428571</v>
      </c>
      <c r="L44" s="470">
        <v>0</v>
      </c>
      <c r="M44" s="790">
        <f t="shared" si="3"/>
        <v>0</v>
      </c>
      <c r="N44" s="470">
        <v>0</v>
      </c>
      <c r="O44" s="790">
        <f t="shared" si="4"/>
        <v>0</v>
      </c>
      <c r="P44" s="470">
        <f t="shared" si="5"/>
        <v>12</v>
      </c>
      <c r="Q44" s="470">
        <v>0</v>
      </c>
      <c r="R44" s="790">
        <f t="shared" si="6"/>
        <v>0</v>
      </c>
      <c r="S44" s="470">
        <v>0</v>
      </c>
      <c r="T44" s="790">
        <f t="shared" si="7"/>
        <v>0</v>
      </c>
      <c r="U44" s="470">
        <v>0</v>
      </c>
      <c r="V44" s="790">
        <f t="shared" si="8"/>
        <v>0</v>
      </c>
      <c r="W44" s="470">
        <f t="shared" si="9"/>
        <v>0</v>
      </c>
      <c r="X44" s="470">
        <v>0</v>
      </c>
      <c r="Y44" s="784">
        <v>0</v>
      </c>
    </row>
    <row r="45" spans="1:25" ht="16.5">
      <c r="A45" s="472">
        <v>38</v>
      </c>
      <c r="B45" s="473" t="s">
        <v>427</v>
      </c>
      <c r="C45" s="470">
        <v>1</v>
      </c>
      <c r="D45" s="470">
        <v>1</v>
      </c>
      <c r="E45" s="790">
        <f t="shared" si="0"/>
        <v>100</v>
      </c>
      <c r="F45" s="470">
        <v>1</v>
      </c>
      <c r="G45" s="470">
        <v>0</v>
      </c>
      <c r="H45" s="470">
        <v>0</v>
      </c>
      <c r="I45" s="470">
        <f t="shared" si="1"/>
        <v>1</v>
      </c>
      <c r="J45" s="470">
        <v>1</v>
      </c>
      <c r="K45" s="791">
        <f t="shared" si="2"/>
        <v>100</v>
      </c>
      <c r="L45" s="470">
        <v>0</v>
      </c>
      <c r="M45" s="790">
        <f t="shared" si="3"/>
        <v>0</v>
      </c>
      <c r="N45" s="470">
        <v>0</v>
      </c>
      <c r="O45" s="790">
        <f t="shared" si="4"/>
        <v>0</v>
      </c>
      <c r="P45" s="470">
        <f t="shared" si="5"/>
        <v>1</v>
      </c>
      <c r="Q45" s="470">
        <v>0</v>
      </c>
      <c r="R45" s="790">
        <f t="shared" si="6"/>
        <v>0</v>
      </c>
      <c r="S45" s="470">
        <v>0</v>
      </c>
      <c r="T45" s="790">
        <f t="shared" si="7"/>
        <v>0</v>
      </c>
      <c r="U45" s="470">
        <v>0</v>
      </c>
      <c r="V45" s="790">
        <f t="shared" si="8"/>
        <v>0</v>
      </c>
      <c r="W45" s="470">
        <f t="shared" si="9"/>
        <v>0</v>
      </c>
      <c r="X45" s="470">
        <v>0</v>
      </c>
      <c r="Y45" s="784">
        <v>0</v>
      </c>
    </row>
    <row r="46" spans="1:25" ht="16.5">
      <c r="A46" s="472">
        <v>39</v>
      </c>
      <c r="B46" s="473" t="s">
        <v>428</v>
      </c>
      <c r="C46" s="470">
        <v>1</v>
      </c>
      <c r="D46" s="470">
        <v>1</v>
      </c>
      <c r="E46" s="790">
        <f t="shared" si="0"/>
        <v>100</v>
      </c>
      <c r="F46" s="470">
        <v>8</v>
      </c>
      <c r="G46" s="470">
        <v>0</v>
      </c>
      <c r="H46" s="470">
        <v>0</v>
      </c>
      <c r="I46" s="470">
        <f t="shared" si="1"/>
        <v>8</v>
      </c>
      <c r="J46" s="470">
        <v>8</v>
      </c>
      <c r="K46" s="791">
        <f t="shared" si="2"/>
        <v>100</v>
      </c>
      <c r="L46" s="470">
        <v>0</v>
      </c>
      <c r="M46" s="790">
        <f t="shared" si="3"/>
        <v>0</v>
      </c>
      <c r="N46" s="470">
        <v>0</v>
      </c>
      <c r="O46" s="790">
        <f t="shared" si="4"/>
        <v>0</v>
      </c>
      <c r="P46" s="470">
        <f t="shared" si="5"/>
        <v>8</v>
      </c>
      <c r="Q46" s="470">
        <v>0</v>
      </c>
      <c r="R46" s="790">
        <f t="shared" si="6"/>
        <v>0</v>
      </c>
      <c r="S46" s="470">
        <v>0</v>
      </c>
      <c r="T46" s="790">
        <f t="shared" si="7"/>
        <v>0</v>
      </c>
      <c r="U46" s="470">
        <v>0</v>
      </c>
      <c r="V46" s="790">
        <f t="shared" si="8"/>
        <v>0</v>
      </c>
      <c r="W46" s="470">
        <f t="shared" si="9"/>
        <v>0</v>
      </c>
      <c r="X46" s="470">
        <v>0</v>
      </c>
      <c r="Y46" s="784">
        <v>0</v>
      </c>
    </row>
    <row r="47" spans="1:25" ht="16.5">
      <c r="A47" s="472">
        <v>40</v>
      </c>
      <c r="B47" s="473" t="s">
        <v>429</v>
      </c>
      <c r="C47" s="470">
        <v>1</v>
      </c>
      <c r="D47" s="470">
        <v>1</v>
      </c>
      <c r="E47" s="790">
        <f t="shared" si="0"/>
        <v>100</v>
      </c>
      <c r="F47" s="470">
        <v>2</v>
      </c>
      <c r="G47" s="470">
        <v>0</v>
      </c>
      <c r="H47" s="470">
        <v>0</v>
      </c>
      <c r="I47" s="470">
        <f t="shared" si="1"/>
        <v>2</v>
      </c>
      <c r="J47" s="470">
        <v>3</v>
      </c>
      <c r="K47" s="791">
        <f t="shared" si="2"/>
        <v>150</v>
      </c>
      <c r="L47" s="470">
        <v>0</v>
      </c>
      <c r="M47" s="790">
        <f t="shared" si="3"/>
        <v>0</v>
      </c>
      <c r="N47" s="470">
        <v>0</v>
      </c>
      <c r="O47" s="790">
        <f t="shared" si="4"/>
        <v>0</v>
      </c>
      <c r="P47" s="470">
        <f t="shared" si="5"/>
        <v>3</v>
      </c>
      <c r="Q47" s="470">
        <v>0</v>
      </c>
      <c r="R47" s="790">
        <f t="shared" si="6"/>
        <v>0</v>
      </c>
      <c r="S47" s="470">
        <v>0</v>
      </c>
      <c r="T47" s="790">
        <f t="shared" si="7"/>
        <v>0</v>
      </c>
      <c r="U47" s="470">
        <v>0</v>
      </c>
      <c r="V47" s="790">
        <f t="shared" si="8"/>
        <v>0</v>
      </c>
      <c r="W47" s="470">
        <f t="shared" si="9"/>
        <v>0</v>
      </c>
      <c r="X47" s="470">
        <v>0</v>
      </c>
      <c r="Y47" s="784">
        <v>0</v>
      </c>
    </row>
    <row r="48" spans="1:25" ht="16.5">
      <c r="A48" s="472">
        <v>41</v>
      </c>
      <c r="B48" s="473" t="s">
        <v>430</v>
      </c>
      <c r="C48" s="470">
        <v>1</v>
      </c>
      <c r="D48" s="470">
        <v>0</v>
      </c>
      <c r="E48" s="790">
        <f t="shared" si="0"/>
        <v>0</v>
      </c>
      <c r="F48" s="470">
        <v>1</v>
      </c>
      <c r="G48" s="470">
        <v>0</v>
      </c>
      <c r="H48" s="470">
        <v>0</v>
      </c>
      <c r="I48" s="470">
        <f t="shared" si="1"/>
        <v>1</v>
      </c>
      <c r="J48" s="470">
        <v>0</v>
      </c>
      <c r="K48" s="791">
        <f t="shared" si="2"/>
        <v>0</v>
      </c>
      <c r="L48" s="470">
        <v>0</v>
      </c>
      <c r="M48" s="790">
        <f t="shared" si="3"/>
        <v>0</v>
      </c>
      <c r="N48" s="470">
        <v>0</v>
      </c>
      <c r="O48" s="790">
        <f t="shared" si="4"/>
        <v>0</v>
      </c>
      <c r="P48" s="470">
        <f t="shared" si="5"/>
        <v>0</v>
      </c>
      <c r="Q48" s="470">
        <v>0</v>
      </c>
      <c r="R48" s="790">
        <f t="shared" si="6"/>
        <v>0</v>
      </c>
      <c r="S48" s="470">
        <v>0</v>
      </c>
      <c r="T48" s="790">
        <f t="shared" si="7"/>
        <v>0</v>
      </c>
      <c r="U48" s="470">
        <v>0</v>
      </c>
      <c r="V48" s="790">
        <f t="shared" si="8"/>
        <v>0</v>
      </c>
      <c r="W48" s="470">
        <f t="shared" si="9"/>
        <v>0</v>
      </c>
      <c r="X48" s="470">
        <v>0</v>
      </c>
      <c r="Y48" s="784">
        <v>0</v>
      </c>
    </row>
    <row r="49" spans="1:25" ht="16.5">
      <c r="A49" s="472">
        <v>42</v>
      </c>
      <c r="B49" s="473" t="s">
        <v>431</v>
      </c>
      <c r="C49" s="470">
        <v>1</v>
      </c>
      <c r="D49" s="470">
        <v>1</v>
      </c>
      <c r="E49" s="790">
        <f t="shared" si="0"/>
        <v>100</v>
      </c>
      <c r="F49" s="470">
        <v>14</v>
      </c>
      <c r="G49" s="470">
        <v>2</v>
      </c>
      <c r="H49" s="470">
        <v>0</v>
      </c>
      <c r="I49" s="470">
        <f t="shared" si="1"/>
        <v>16</v>
      </c>
      <c r="J49" s="470">
        <v>14</v>
      </c>
      <c r="K49" s="791">
        <f t="shared" si="2"/>
        <v>100</v>
      </c>
      <c r="L49" s="470">
        <v>0</v>
      </c>
      <c r="M49" s="790">
        <f t="shared" si="3"/>
        <v>0</v>
      </c>
      <c r="N49" s="470">
        <v>0</v>
      </c>
      <c r="O49" s="790">
        <f t="shared" si="4"/>
        <v>0</v>
      </c>
      <c r="P49" s="470">
        <f t="shared" si="5"/>
        <v>14</v>
      </c>
      <c r="Q49" s="470">
        <v>0</v>
      </c>
      <c r="R49" s="790">
        <f t="shared" si="6"/>
        <v>0</v>
      </c>
      <c r="S49" s="470">
        <v>0</v>
      </c>
      <c r="T49" s="790">
        <f t="shared" si="7"/>
        <v>0</v>
      </c>
      <c r="U49" s="470">
        <v>0</v>
      </c>
      <c r="V49" s="790">
        <f t="shared" si="8"/>
        <v>0</v>
      </c>
      <c r="W49" s="470">
        <f t="shared" si="9"/>
        <v>0</v>
      </c>
      <c r="X49" s="470">
        <v>0</v>
      </c>
      <c r="Y49" s="784">
        <v>0</v>
      </c>
    </row>
    <row r="50" spans="1:25" ht="16.5">
      <c r="A50" s="472">
        <v>43</v>
      </c>
      <c r="B50" s="473" t="s">
        <v>432</v>
      </c>
      <c r="C50" s="470">
        <v>1</v>
      </c>
      <c r="D50" s="470">
        <v>1</v>
      </c>
      <c r="E50" s="790">
        <f t="shared" si="0"/>
        <v>100</v>
      </c>
      <c r="F50" s="470">
        <v>16</v>
      </c>
      <c r="G50" s="470">
        <v>0</v>
      </c>
      <c r="H50" s="470">
        <v>0</v>
      </c>
      <c r="I50" s="470">
        <f t="shared" si="1"/>
        <v>16</v>
      </c>
      <c r="J50" s="470">
        <v>9</v>
      </c>
      <c r="K50" s="791">
        <f t="shared" si="2"/>
        <v>56.25</v>
      </c>
      <c r="L50" s="470">
        <v>0</v>
      </c>
      <c r="M50" s="790">
        <f t="shared" si="3"/>
        <v>0</v>
      </c>
      <c r="N50" s="470">
        <v>0</v>
      </c>
      <c r="O50" s="790">
        <f t="shared" si="4"/>
        <v>0</v>
      </c>
      <c r="P50" s="470">
        <f t="shared" si="5"/>
        <v>9</v>
      </c>
      <c r="Q50" s="470">
        <v>0</v>
      </c>
      <c r="R50" s="790">
        <f t="shared" si="6"/>
        <v>0</v>
      </c>
      <c r="S50" s="470">
        <v>0</v>
      </c>
      <c r="T50" s="790">
        <f t="shared" si="7"/>
        <v>0</v>
      </c>
      <c r="U50" s="470">
        <v>0</v>
      </c>
      <c r="V50" s="790">
        <f t="shared" si="8"/>
        <v>0</v>
      </c>
      <c r="W50" s="470">
        <f t="shared" si="9"/>
        <v>0</v>
      </c>
      <c r="X50" s="470">
        <v>0</v>
      </c>
      <c r="Y50" s="784">
        <v>0</v>
      </c>
    </row>
    <row r="51" spans="1:25" ht="16.5">
      <c r="A51" s="472">
        <v>44</v>
      </c>
      <c r="B51" s="473" t="s">
        <v>206</v>
      </c>
      <c r="C51" s="470">
        <v>1</v>
      </c>
      <c r="D51" s="470">
        <v>1</v>
      </c>
      <c r="E51" s="790">
        <f t="shared" si="0"/>
        <v>100</v>
      </c>
      <c r="F51" s="470">
        <v>1</v>
      </c>
      <c r="G51" s="470">
        <v>1</v>
      </c>
      <c r="H51" s="470">
        <v>0</v>
      </c>
      <c r="I51" s="470">
        <f t="shared" si="1"/>
        <v>2</v>
      </c>
      <c r="J51" s="470">
        <v>1</v>
      </c>
      <c r="K51" s="791">
        <f t="shared" si="2"/>
        <v>100</v>
      </c>
      <c r="L51" s="470">
        <v>0</v>
      </c>
      <c r="M51" s="790">
        <f t="shared" si="3"/>
        <v>0</v>
      </c>
      <c r="N51" s="470">
        <v>0</v>
      </c>
      <c r="O51" s="790">
        <f t="shared" si="4"/>
        <v>0</v>
      </c>
      <c r="P51" s="470">
        <f t="shared" si="5"/>
        <v>1</v>
      </c>
      <c r="Q51" s="470">
        <v>0</v>
      </c>
      <c r="R51" s="790">
        <f t="shared" si="6"/>
        <v>0</v>
      </c>
      <c r="S51" s="470">
        <v>0</v>
      </c>
      <c r="T51" s="790">
        <f t="shared" si="7"/>
        <v>0</v>
      </c>
      <c r="U51" s="470">
        <v>0</v>
      </c>
      <c r="V51" s="790">
        <f t="shared" si="8"/>
        <v>0</v>
      </c>
      <c r="W51" s="470">
        <f t="shared" si="9"/>
        <v>0</v>
      </c>
      <c r="X51" s="470">
        <v>0</v>
      </c>
      <c r="Y51" s="784">
        <v>0</v>
      </c>
    </row>
    <row r="52" spans="1:25" ht="16.5">
      <c r="A52" s="472">
        <v>45</v>
      </c>
      <c r="B52" s="473" t="s">
        <v>433</v>
      </c>
      <c r="C52" s="470">
        <v>1</v>
      </c>
      <c r="D52" s="470">
        <v>0</v>
      </c>
      <c r="E52" s="790">
        <f t="shared" si="0"/>
        <v>0</v>
      </c>
      <c r="F52" s="470">
        <v>0</v>
      </c>
      <c r="G52" s="470">
        <v>0</v>
      </c>
      <c r="H52" s="470">
        <v>0</v>
      </c>
      <c r="I52" s="470">
        <f t="shared" si="1"/>
        <v>0</v>
      </c>
      <c r="J52" s="470">
        <v>0</v>
      </c>
      <c r="K52" s="791">
        <f t="shared" si="2"/>
        <v>0</v>
      </c>
      <c r="L52" s="470">
        <v>0</v>
      </c>
      <c r="M52" s="790">
        <f t="shared" si="3"/>
        <v>0</v>
      </c>
      <c r="N52" s="470">
        <v>0</v>
      </c>
      <c r="O52" s="790">
        <f t="shared" si="4"/>
        <v>0</v>
      </c>
      <c r="P52" s="470">
        <f t="shared" si="5"/>
        <v>0</v>
      </c>
      <c r="Q52" s="470">
        <v>0</v>
      </c>
      <c r="R52" s="790">
        <f t="shared" si="6"/>
        <v>0</v>
      </c>
      <c r="S52" s="470">
        <v>0</v>
      </c>
      <c r="T52" s="790">
        <f t="shared" si="7"/>
        <v>0</v>
      </c>
      <c r="U52" s="470">
        <v>0</v>
      </c>
      <c r="V52" s="790">
        <f t="shared" si="8"/>
        <v>0</v>
      </c>
      <c r="W52" s="470">
        <f t="shared" si="9"/>
        <v>0</v>
      </c>
      <c r="X52" s="470">
        <v>0</v>
      </c>
      <c r="Y52" s="784">
        <v>0</v>
      </c>
    </row>
    <row r="53" spans="1:25" ht="16.5">
      <c r="A53" s="472">
        <v>46</v>
      </c>
      <c r="B53" s="473" t="s">
        <v>434</v>
      </c>
      <c r="C53" s="470">
        <v>1</v>
      </c>
      <c r="D53" s="470">
        <v>1</v>
      </c>
      <c r="E53" s="790">
        <f t="shared" si="0"/>
        <v>100</v>
      </c>
      <c r="F53" s="470">
        <v>11</v>
      </c>
      <c r="G53" s="470">
        <v>2</v>
      </c>
      <c r="H53" s="470">
        <v>1</v>
      </c>
      <c r="I53" s="470">
        <f t="shared" si="1"/>
        <v>14</v>
      </c>
      <c r="J53" s="470">
        <v>10</v>
      </c>
      <c r="K53" s="791">
        <f t="shared" si="2"/>
        <v>90.9090909090909</v>
      </c>
      <c r="L53" s="470">
        <v>1</v>
      </c>
      <c r="M53" s="790">
        <f t="shared" si="3"/>
        <v>50</v>
      </c>
      <c r="N53" s="470">
        <v>1</v>
      </c>
      <c r="O53" s="790">
        <f t="shared" si="4"/>
        <v>100</v>
      </c>
      <c r="P53" s="470">
        <f t="shared" si="5"/>
        <v>12</v>
      </c>
      <c r="Q53" s="470">
        <v>0</v>
      </c>
      <c r="R53" s="790">
        <f t="shared" si="6"/>
        <v>0</v>
      </c>
      <c r="S53" s="470">
        <v>0</v>
      </c>
      <c r="T53" s="790">
        <f t="shared" si="7"/>
        <v>0</v>
      </c>
      <c r="U53" s="470">
        <v>0</v>
      </c>
      <c r="V53" s="790">
        <f t="shared" si="8"/>
        <v>0</v>
      </c>
      <c r="W53" s="470">
        <f t="shared" si="9"/>
        <v>0</v>
      </c>
      <c r="X53" s="470">
        <v>0</v>
      </c>
      <c r="Y53" s="784">
        <v>0</v>
      </c>
    </row>
    <row r="54" spans="1:25" ht="16.5">
      <c r="A54" s="472">
        <v>47</v>
      </c>
      <c r="B54" s="473" t="s">
        <v>435</v>
      </c>
      <c r="C54" s="470">
        <v>1</v>
      </c>
      <c r="D54" s="470">
        <v>1</v>
      </c>
      <c r="E54" s="790">
        <f t="shared" si="0"/>
        <v>100</v>
      </c>
      <c r="F54" s="470">
        <v>2</v>
      </c>
      <c r="G54" s="470">
        <v>0</v>
      </c>
      <c r="H54" s="470">
        <v>0</v>
      </c>
      <c r="I54" s="470">
        <f t="shared" si="1"/>
        <v>2</v>
      </c>
      <c r="J54" s="470">
        <v>2</v>
      </c>
      <c r="K54" s="791">
        <f t="shared" si="2"/>
        <v>100</v>
      </c>
      <c r="L54" s="470">
        <v>0</v>
      </c>
      <c r="M54" s="790">
        <f t="shared" si="3"/>
        <v>0</v>
      </c>
      <c r="N54" s="470">
        <v>0</v>
      </c>
      <c r="O54" s="790">
        <f t="shared" si="4"/>
        <v>0</v>
      </c>
      <c r="P54" s="470">
        <f t="shared" si="5"/>
        <v>2</v>
      </c>
      <c r="Q54" s="470">
        <v>0</v>
      </c>
      <c r="R54" s="790">
        <f t="shared" si="6"/>
        <v>0</v>
      </c>
      <c r="S54" s="470">
        <v>0</v>
      </c>
      <c r="T54" s="790">
        <f t="shared" si="7"/>
        <v>0</v>
      </c>
      <c r="U54" s="470">
        <v>0</v>
      </c>
      <c r="V54" s="790">
        <f t="shared" si="8"/>
        <v>0</v>
      </c>
      <c r="W54" s="470">
        <f t="shared" si="9"/>
        <v>0</v>
      </c>
      <c r="X54" s="470">
        <v>0</v>
      </c>
      <c r="Y54" s="784">
        <v>0</v>
      </c>
    </row>
    <row r="55" spans="1:25" ht="16.5">
      <c r="A55" s="472">
        <v>48</v>
      </c>
      <c r="B55" s="473" t="s">
        <v>436</v>
      </c>
      <c r="C55" s="470">
        <v>1</v>
      </c>
      <c r="D55" s="470">
        <v>1</v>
      </c>
      <c r="E55" s="790">
        <f t="shared" si="0"/>
        <v>100</v>
      </c>
      <c r="F55" s="470">
        <v>19</v>
      </c>
      <c r="G55" s="470">
        <v>0</v>
      </c>
      <c r="H55" s="470">
        <v>0</v>
      </c>
      <c r="I55" s="470">
        <f t="shared" si="1"/>
        <v>19</v>
      </c>
      <c r="J55" s="470">
        <v>4</v>
      </c>
      <c r="K55" s="791">
        <f t="shared" si="2"/>
        <v>21.052631578947366</v>
      </c>
      <c r="L55" s="470">
        <v>0</v>
      </c>
      <c r="M55" s="790">
        <f t="shared" si="3"/>
        <v>0</v>
      </c>
      <c r="N55" s="470">
        <v>0</v>
      </c>
      <c r="O55" s="790">
        <f t="shared" si="4"/>
        <v>0</v>
      </c>
      <c r="P55" s="470">
        <f t="shared" si="5"/>
        <v>4</v>
      </c>
      <c r="Q55" s="470">
        <v>0</v>
      </c>
      <c r="R55" s="790">
        <f t="shared" si="6"/>
        <v>0</v>
      </c>
      <c r="S55" s="470">
        <v>0</v>
      </c>
      <c r="T55" s="790">
        <f t="shared" si="7"/>
        <v>0</v>
      </c>
      <c r="U55" s="470">
        <v>0</v>
      </c>
      <c r="V55" s="790">
        <f t="shared" si="8"/>
        <v>0</v>
      </c>
      <c r="W55" s="470">
        <f t="shared" si="9"/>
        <v>0</v>
      </c>
      <c r="X55" s="470">
        <v>0</v>
      </c>
      <c r="Y55" s="784">
        <v>0</v>
      </c>
    </row>
    <row r="56" spans="1:25" ht="16.5">
      <c r="A56" s="472">
        <v>49</v>
      </c>
      <c r="B56" s="473" t="s">
        <v>437</v>
      </c>
      <c r="C56" s="470">
        <v>1</v>
      </c>
      <c r="D56" s="470">
        <v>0</v>
      </c>
      <c r="E56" s="790">
        <f t="shared" si="0"/>
        <v>0</v>
      </c>
      <c r="F56" s="470">
        <v>0</v>
      </c>
      <c r="G56" s="470">
        <v>0</v>
      </c>
      <c r="H56" s="470">
        <v>0</v>
      </c>
      <c r="I56" s="470">
        <f t="shared" si="1"/>
        <v>0</v>
      </c>
      <c r="J56" s="470">
        <v>0</v>
      </c>
      <c r="K56" s="791">
        <f t="shared" si="2"/>
        <v>0</v>
      </c>
      <c r="L56" s="470">
        <v>0</v>
      </c>
      <c r="M56" s="790">
        <f t="shared" si="3"/>
        <v>0</v>
      </c>
      <c r="N56" s="470">
        <v>0</v>
      </c>
      <c r="O56" s="790">
        <f t="shared" si="4"/>
        <v>0</v>
      </c>
      <c r="P56" s="470">
        <f t="shared" si="5"/>
        <v>0</v>
      </c>
      <c r="Q56" s="470">
        <v>0</v>
      </c>
      <c r="R56" s="790">
        <f t="shared" si="6"/>
        <v>0</v>
      </c>
      <c r="S56" s="470">
        <v>0</v>
      </c>
      <c r="T56" s="790">
        <f t="shared" si="7"/>
        <v>0</v>
      </c>
      <c r="U56" s="470">
        <v>0</v>
      </c>
      <c r="V56" s="790">
        <f t="shared" si="8"/>
        <v>0</v>
      </c>
      <c r="W56" s="470">
        <f t="shared" si="9"/>
        <v>0</v>
      </c>
      <c r="X56" s="470">
        <v>0</v>
      </c>
      <c r="Y56" s="784">
        <v>0</v>
      </c>
    </row>
    <row r="57" spans="1:25" ht="16.5">
      <c r="A57" s="472">
        <v>50</v>
      </c>
      <c r="B57" s="473" t="s">
        <v>438</v>
      </c>
      <c r="C57" s="470">
        <v>1</v>
      </c>
      <c r="D57" s="470">
        <v>1</v>
      </c>
      <c r="E57" s="790">
        <f t="shared" si="0"/>
        <v>100</v>
      </c>
      <c r="F57" s="470">
        <v>5</v>
      </c>
      <c r="G57" s="470">
        <v>0</v>
      </c>
      <c r="H57" s="470">
        <v>0</v>
      </c>
      <c r="I57" s="470">
        <f t="shared" si="1"/>
        <v>5</v>
      </c>
      <c r="J57" s="470">
        <v>5</v>
      </c>
      <c r="K57" s="791">
        <f t="shared" si="2"/>
        <v>100</v>
      </c>
      <c r="L57" s="470">
        <v>1</v>
      </c>
      <c r="M57" s="790">
        <f t="shared" si="3"/>
        <v>0</v>
      </c>
      <c r="N57" s="470">
        <v>0</v>
      </c>
      <c r="O57" s="790">
        <f t="shared" si="4"/>
        <v>0</v>
      </c>
      <c r="P57" s="470">
        <f t="shared" si="5"/>
        <v>6</v>
      </c>
      <c r="Q57" s="470">
        <v>0</v>
      </c>
      <c r="R57" s="790">
        <f t="shared" si="6"/>
        <v>0</v>
      </c>
      <c r="S57" s="470">
        <v>0</v>
      </c>
      <c r="T57" s="790">
        <f t="shared" si="7"/>
        <v>0</v>
      </c>
      <c r="U57" s="470">
        <v>0</v>
      </c>
      <c r="V57" s="790">
        <f t="shared" si="8"/>
        <v>0</v>
      </c>
      <c r="W57" s="470">
        <f t="shared" si="9"/>
        <v>0</v>
      </c>
      <c r="X57" s="470">
        <v>0</v>
      </c>
      <c r="Y57" s="784">
        <v>0</v>
      </c>
    </row>
    <row r="58" spans="1:25" ht="16.5">
      <c r="A58" s="472">
        <v>51</v>
      </c>
      <c r="B58" s="473" t="s">
        <v>439</v>
      </c>
      <c r="C58" s="470">
        <v>1</v>
      </c>
      <c r="D58" s="470">
        <v>1</v>
      </c>
      <c r="E58" s="790">
        <f t="shared" si="0"/>
        <v>100</v>
      </c>
      <c r="F58" s="470">
        <v>2</v>
      </c>
      <c r="G58" s="470">
        <v>0</v>
      </c>
      <c r="H58" s="470">
        <v>0</v>
      </c>
      <c r="I58" s="470">
        <f t="shared" si="1"/>
        <v>2</v>
      </c>
      <c r="J58" s="470">
        <v>1</v>
      </c>
      <c r="K58" s="791">
        <f t="shared" si="2"/>
        <v>50</v>
      </c>
      <c r="L58" s="470">
        <v>0</v>
      </c>
      <c r="M58" s="790">
        <f t="shared" si="3"/>
        <v>0</v>
      </c>
      <c r="N58" s="470">
        <v>0</v>
      </c>
      <c r="O58" s="790">
        <f t="shared" si="4"/>
        <v>0</v>
      </c>
      <c r="P58" s="470">
        <f t="shared" si="5"/>
        <v>1</v>
      </c>
      <c r="Q58" s="470">
        <v>0</v>
      </c>
      <c r="R58" s="790">
        <f t="shared" si="6"/>
        <v>0</v>
      </c>
      <c r="S58" s="470">
        <v>0</v>
      </c>
      <c r="T58" s="790">
        <f t="shared" si="7"/>
        <v>0</v>
      </c>
      <c r="U58" s="470">
        <v>0</v>
      </c>
      <c r="V58" s="790">
        <f t="shared" si="8"/>
        <v>0</v>
      </c>
      <c r="W58" s="470">
        <f t="shared" si="9"/>
        <v>0</v>
      </c>
      <c r="X58" s="470">
        <v>0</v>
      </c>
      <c r="Y58" s="784">
        <v>0</v>
      </c>
    </row>
    <row r="59" spans="1:25" ht="16.5">
      <c r="A59" s="472">
        <v>52</v>
      </c>
      <c r="B59" s="473" t="s">
        <v>440</v>
      </c>
      <c r="C59" s="470">
        <v>1</v>
      </c>
      <c r="D59" s="470">
        <v>1</v>
      </c>
      <c r="E59" s="790">
        <f t="shared" si="0"/>
        <v>100</v>
      </c>
      <c r="F59" s="470">
        <v>8</v>
      </c>
      <c r="G59" s="470">
        <v>0</v>
      </c>
      <c r="H59" s="470">
        <v>0</v>
      </c>
      <c r="I59" s="470">
        <f t="shared" si="1"/>
        <v>8</v>
      </c>
      <c r="J59" s="470">
        <v>5</v>
      </c>
      <c r="K59" s="791">
        <f t="shared" si="2"/>
        <v>62.5</v>
      </c>
      <c r="L59" s="470">
        <v>0</v>
      </c>
      <c r="M59" s="790">
        <f t="shared" si="3"/>
        <v>0</v>
      </c>
      <c r="N59" s="470">
        <v>0</v>
      </c>
      <c r="O59" s="790">
        <f t="shared" si="4"/>
        <v>0</v>
      </c>
      <c r="P59" s="470">
        <f t="shared" si="5"/>
        <v>5</v>
      </c>
      <c r="Q59" s="470">
        <v>0</v>
      </c>
      <c r="R59" s="790">
        <f t="shared" si="6"/>
        <v>0</v>
      </c>
      <c r="S59" s="470">
        <v>0</v>
      </c>
      <c r="T59" s="790">
        <f t="shared" si="7"/>
        <v>0</v>
      </c>
      <c r="U59" s="470">
        <v>0</v>
      </c>
      <c r="V59" s="790">
        <f t="shared" si="8"/>
        <v>0</v>
      </c>
      <c r="W59" s="470">
        <f t="shared" si="9"/>
        <v>0</v>
      </c>
      <c r="X59" s="470">
        <v>0</v>
      </c>
      <c r="Y59" s="784">
        <v>0</v>
      </c>
    </row>
    <row r="60" spans="1:25" ht="16.5">
      <c r="A60" s="472">
        <v>53</v>
      </c>
      <c r="B60" s="473" t="s">
        <v>441</v>
      </c>
      <c r="C60" s="470">
        <v>1</v>
      </c>
      <c r="D60" s="470">
        <v>1</v>
      </c>
      <c r="E60" s="790">
        <f t="shared" si="0"/>
        <v>100</v>
      </c>
      <c r="F60" s="470">
        <v>20</v>
      </c>
      <c r="G60" s="470">
        <v>0</v>
      </c>
      <c r="H60" s="470">
        <v>0</v>
      </c>
      <c r="I60" s="470">
        <f t="shared" si="1"/>
        <v>20</v>
      </c>
      <c r="J60" s="470">
        <v>14</v>
      </c>
      <c r="K60" s="791">
        <f t="shared" si="2"/>
        <v>70</v>
      </c>
      <c r="L60" s="470">
        <v>0</v>
      </c>
      <c r="M60" s="790">
        <f t="shared" si="3"/>
        <v>0</v>
      </c>
      <c r="N60" s="470">
        <v>0</v>
      </c>
      <c r="O60" s="790">
        <f t="shared" si="4"/>
        <v>0</v>
      </c>
      <c r="P60" s="470">
        <f t="shared" si="5"/>
        <v>14</v>
      </c>
      <c r="Q60" s="470">
        <v>0</v>
      </c>
      <c r="R60" s="790">
        <f t="shared" si="6"/>
        <v>0</v>
      </c>
      <c r="S60" s="470">
        <v>0</v>
      </c>
      <c r="T60" s="790">
        <f t="shared" si="7"/>
        <v>0</v>
      </c>
      <c r="U60" s="470">
        <v>0</v>
      </c>
      <c r="V60" s="790">
        <f t="shared" si="8"/>
        <v>0</v>
      </c>
      <c r="W60" s="470">
        <f t="shared" si="9"/>
        <v>0</v>
      </c>
      <c r="X60" s="470">
        <v>0</v>
      </c>
      <c r="Y60" s="784">
        <v>0</v>
      </c>
    </row>
    <row r="61" spans="1:25" ht="16.5">
      <c r="A61" s="472">
        <v>54</v>
      </c>
      <c r="B61" s="473" t="s">
        <v>442</v>
      </c>
      <c r="C61" s="470">
        <v>1</v>
      </c>
      <c r="D61" s="470">
        <v>1</v>
      </c>
      <c r="E61" s="790">
        <f t="shared" si="0"/>
        <v>100</v>
      </c>
      <c r="F61" s="470">
        <v>4</v>
      </c>
      <c r="G61" s="470">
        <v>0</v>
      </c>
      <c r="H61" s="470">
        <v>0</v>
      </c>
      <c r="I61" s="470">
        <f t="shared" si="1"/>
        <v>4</v>
      </c>
      <c r="J61" s="470">
        <v>1</v>
      </c>
      <c r="K61" s="791">
        <f t="shared" si="2"/>
        <v>25</v>
      </c>
      <c r="L61" s="470">
        <v>0</v>
      </c>
      <c r="M61" s="790">
        <f t="shared" si="3"/>
        <v>0</v>
      </c>
      <c r="N61" s="470">
        <v>0</v>
      </c>
      <c r="O61" s="790">
        <f t="shared" si="4"/>
        <v>0</v>
      </c>
      <c r="P61" s="470">
        <f t="shared" si="5"/>
        <v>1</v>
      </c>
      <c r="Q61" s="470">
        <v>0</v>
      </c>
      <c r="R61" s="790">
        <f t="shared" si="6"/>
        <v>0</v>
      </c>
      <c r="S61" s="470">
        <v>0</v>
      </c>
      <c r="T61" s="790">
        <f t="shared" si="7"/>
        <v>0</v>
      </c>
      <c r="U61" s="470">
        <v>0</v>
      </c>
      <c r="V61" s="790">
        <f t="shared" si="8"/>
        <v>0</v>
      </c>
      <c r="W61" s="470">
        <f t="shared" si="9"/>
        <v>0</v>
      </c>
      <c r="X61" s="470">
        <v>0</v>
      </c>
      <c r="Y61" s="784">
        <v>0</v>
      </c>
    </row>
    <row r="62" spans="1:25" ht="16.5">
      <c r="A62" s="472">
        <v>55</v>
      </c>
      <c r="B62" s="473" t="s">
        <v>443</v>
      </c>
      <c r="C62" s="470">
        <v>1</v>
      </c>
      <c r="D62" s="470">
        <v>1</v>
      </c>
      <c r="E62" s="790">
        <f t="shared" si="0"/>
        <v>100</v>
      </c>
      <c r="F62" s="470">
        <v>8</v>
      </c>
      <c r="G62" s="470">
        <v>0</v>
      </c>
      <c r="H62" s="470">
        <v>0</v>
      </c>
      <c r="I62" s="470">
        <f t="shared" si="1"/>
        <v>8</v>
      </c>
      <c r="J62" s="470">
        <v>8</v>
      </c>
      <c r="K62" s="791">
        <f t="shared" si="2"/>
        <v>100</v>
      </c>
      <c r="L62" s="470">
        <v>0</v>
      </c>
      <c r="M62" s="790">
        <f t="shared" si="3"/>
        <v>0</v>
      </c>
      <c r="N62" s="470">
        <v>0</v>
      </c>
      <c r="O62" s="790">
        <f t="shared" si="4"/>
        <v>0</v>
      </c>
      <c r="P62" s="470">
        <f t="shared" si="5"/>
        <v>8</v>
      </c>
      <c r="Q62" s="470">
        <v>0</v>
      </c>
      <c r="R62" s="790">
        <f t="shared" si="6"/>
        <v>0</v>
      </c>
      <c r="S62" s="470">
        <v>0</v>
      </c>
      <c r="T62" s="790">
        <f t="shared" si="7"/>
        <v>0</v>
      </c>
      <c r="U62" s="470">
        <v>0</v>
      </c>
      <c r="V62" s="790">
        <f t="shared" si="8"/>
        <v>0</v>
      </c>
      <c r="W62" s="470">
        <f t="shared" si="9"/>
        <v>0</v>
      </c>
      <c r="X62" s="470">
        <v>0</v>
      </c>
      <c r="Y62" s="784">
        <v>0</v>
      </c>
    </row>
    <row r="63" spans="1:25" ht="16.5">
      <c r="A63" s="472">
        <v>56</v>
      </c>
      <c r="B63" s="481" t="s">
        <v>444</v>
      </c>
      <c r="C63" s="470">
        <v>1</v>
      </c>
      <c r="D63" s="470">
        <v>1</v>
      </c>
      <c r="E63" s="790">
        <f t="shared" si="0"/>
        <v>100</v>
      </c>
      <c r="F63" s="470">
        <v>0</v>
      </c>
      <c r="G63" s="470">
        <v>0</v>
      </c>
      <c r="H63" s="470">
        <v>0</v>
      </c>
      <c r="I63" s="470">
        <v>0</v>
      </c>
      <c r="J63" s="470">
        <v>0</v>
      </c>
      <c r="K63" s="791">
        <f t="shared" si="2"/>
        <v>0</v>
      </c>
      <c r="L63" s="470">
        <v>0</v>
      </c>
      <c r="M63" s="790">
        <f t="shared" si="3"/>
        <v>0</v>
      </c>
      <c r="N63" s="470">
        <v>0</v>
      </c>
      <c r="O63" s="790">
        <f t="shared" si="4"/>
        <v>0</v>
      </c>
      <c r="P63" s="470">
        <f t="shared" si="5"/>
        <v>0</v>
      </c>
      <c r="Q63" s="470">
        <v>0</v>
      </c>
      <c r="R63" s="790">
        <f t="shared" si="6"/>
        <v>0</v>
      </c>
      <c r="S63" s="470">
        <v>0</v>
      </c>
      <c r="T63" s="790">
        <f t="shared" si="7"/>
        <v>0</v>
      </c>
      <c r="U63" s="470">
        <v>0</v>
      </c>
      <c r="V63" s="790">
        <f t="shared" si="8"/>
        <v>0</v>
      </c>
      <c r="W63" s="470">
        <f t="shared" si="9"/>
        <v>0</v>
      </c>
      <c r="X63" s="470">
        <v>0</v>
      </c>
      <c r="Y63" s="784">
        <v>0</v>
      </c>
    </row>
    <row r="64" spans="1:25" ht="17.25" thickBot="1">
      <c r="A64" s="472">
        <v>57</v>
      </c>
      <c r="B64" s="479" t="s">
        <v>445</v>
      </c>
      <c r="C64" s="470">
        <v>1</v>
      </c>
      <c r="D64" s="470">
        <v>0</v>
      </c>
      <c r="E64" s="790">
        <f t="shared" si="0"/>
        <v>0</v>
      </c>
      <c r="F64" s="470">
        <v>0</v>
      </c>
      <c r="G64" s="470">
        <v>0</v>
      </c>
      <c r="H64" s="470">
        <v>0</v>
      </c>
      <c r="I64" s="470">
        <f t="shared" si="1"/>
        <v>0</v>
      </c>
      <c r="J64" s="470">
        <v>0</v>
      </c>
      <c r="K64" s="791">
        <f t="shared" si="2"/>
        <v>0</v>
      </c>
      <c r="L64" s="470">
        <v>0</v>
      </c>
      <c r="M64" s="790">
        <f t="shared" si="3"/>
        <v>0</v>
      </c>
      <c r="N64" s="470">
        <v>0</v>
      </c>
      <c r="O64" s="790">
        <f t="shared" si="4"/>
        <v>0</v>
      </c>
      <c r="P64" s="476">
        <f t="shared" si="5"/>
        <v>0</v>
      </c>
      <c r="Q64" s="470">
        <v>0</v>
      </c>
      <c r="R64" s="790">
        <f t="shared" si="6"/>
        <v>0</v>
      </c>
      <c r="S64" s="470">
        <v>0</v>
      </c>
      <c r="T64" s="790">
        <f t="shared" si="7"/>
        <v>0</v>
      </c>
      <c r="U64" s="470">
        <v>0</v>
      </c>
      <c r="V64" s="790">
        <f t="shared" si="8"/>
        <v>0</v>
      </c>
      <c r="W64" s="476">
        <f t="shared" si="9"/>
        <v>0</v>
      </c>
      <c r="X64" s="470">
        <v>0</v>
      </c>
      <c r="Y64" s="784">
        <v>0</v>
      </c>
    </row>
    <row r="65" spans="1:25" ht="22.5" customHeight="1" thickBot="1">
      <c r="A65" s="482"/>
      <c r="B65" s="483" t="s">
        <v>13</v>
      </c>
      <c r="C65" s="484">
        <v>57</v>
      </c>
      <c r="D65" s="484">
        <f>SUM(D8:D64)</f>
        <v>44</v>
      </c>
      <c r="E65" s="790">
        <f t="shared" si="0"/>
        <v>77.19298245614034</v>
      </c>
      <c r="F65" s="484">
        <f>SUM(F8:F64)</f>
        <v>629</v>
      </c>
      <c r="G65" s="484">
        <f>SUM(G8:G64)</f>
        <v>42</v>
      </c>
      <c r="H65" s="484">
        <f>SUM(H8:H64)</f>
        <v>35</v>
      </c>
      <c r="I65" s="484">
        <f>SUM(I8:I64)</f>
        <v>706</v>
      </c>
      <c r="J65" s="484">
        <f>SUM(J8:J64)</f>
        <v>216</v>
      </c>
      <c r="K65" s="791">
        <f t="shared" si="2"/>
        <v>34.34022257551669</v>
      </c>
      <c r="L65" s="484">
        <f>SUM(L8:L64)</f>
        <v>3</v>
      </c>
      <c r="M65" s="790">
        <f t="shared" si="3"/>
        <v>7.142857142857142</v>
      </c>
      <c r="N65" s="484">
        <f>SUM(N8:N64)</f>
        <v>3</v>
      </c>
      <c r="O65" s="790">
        <f t="shared" si="4"/>
        <v>8.571428571428571</v>
      </c>
      <c r="P65" s="786">
        <f t="shared" si="5"/>
        <v>222</v>
      </c>
      <c r="Q65" s="484">
        <f>SUM(Q8:Q64)</f>
        <v>1</v>
      </c>
      <c r="R65" s="792">
        <f t="shared" si="6"/>
        <v>0.4629629629629629</v>
      </c>
      <c r="S65" s="787">
        <f>SUM(S8:S64)</f>
        <v>0</v>
      </c>
      <c r="T65" s="790">
        <f t="shared" si="7"/>
        <v>0</v>
      </c>
      <c r="U65" s="788">
        <v>0</v>
      </c>
      <c r="V65" s="790">
        <f t="shared" si="8"/>
        <v>0</v>
      </c>
      <c r="W65" s="789">
        <f t="shared" si="9"/>
        <v>1</v>
      </c>
      <c r="X65" s="484">
        <f>SUM(X8:X64)</f>
        <v>10</v>
      </c>
      <c r="Y65" s="693">
        <f>SUM(Y8:Y64)</f>
        <v>10</v>
      </c>
    </row>
    <row r="66" spans="15:23" ht="19.5" customHeight="1">
      <c r="O66" s="785"/>
      <c r="R66" s="785"/>
      <c r="T66" s="785"/>
      <c r="V66" s="785"/>
      <c r="W66" s="785"/>
    </row>
  </sheetData>
  <sheetProtection/>
  <mergeCells count="25">
    <mergeCell ref="W5:W6"/>
    <mergeCell ref="X5:X6"/>
    <mergeCell ref="Y5:Y6"/>
    <mergeCell ref="L5:M5"/>
    <mergeCell ref="N5:O5"/>
    <mergeCell ref="P5:P6"/>
    <mergeCell ref="Q5:R5"/>
    <mergeCell ref="S5:T5"/>
    <mergeCell ref="U5:V5"/>
    <mergeCell ref="D5:E5"/>
    <mergeCell ref="F5:F6"/>
    <mergeCell ref="G5:G6"/>
    <mergeCell ref="H5:H6"/>
    <mergeCell ref="I5:I6"/>
    <mergeCell ref="J5:K5"/>
    <mergeCell ref="A2:X2"/>
    <mergeCell ref="A3:X3"/>
    <mergeCell ref="A4:A6"/>
    <mergeCell ref="B4:E4"/>
    <mergeCell ref="F4:I4"/>
    <mergeCell ref="J4:P4"/>
    <mergeCell ref="Q4:W4"/>
    <mergeCell ref="X4:Y4"/>
    <mergeCell ref="B5:B6"/>
    <mergeCell ref="C5:C6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69"/>
  <sheetViews>
    <sheetView zoomScalePageLayoutView="0" workbookViewId="0" topLeftCell="A1">
      <selection activeCell="C63" sqref="C63:Y63"/>
    </sheetView>
  </sheetViews>
  <sheetFormatPr defaultColWidth="9.140625" defaultRowHeight="15"/>
  <cols>
    <col min="1" max="1" width="5.421875" style="358" customWidth="1"/>
    <col min="2" max="2" width="17.8515625" style="358" customWidth="1"/>
    <col min="3" max="3" width="6.8515625" style="358" customWidth="1"/>
    <col min="4" max="4" width="6.7109375" style="358" customWidth="1"/>
    <col min="5" max="5" width="6.57421875" style="358" customWidth="1"/>
    <col min="6" max="9" width="9.28125" style="358" customWidth="1"/>
    <col min="10" max="10" width="7.57421875" style="358" customWidth="1"/>
    <col min="11" max="11" width="6.28125" style="358" customWidth="1"/>
    <col min="12" max="12" width="6.8515625" style="358" customWidth="1"/>
    <col min="13" max="13" width="6.7109375" style="358" customWidth="1"/>
    <col min="14" max="14" width="6.57421875" style="358" customWidth="1"/>
    <col min="15" max="15" width="7.140625" style="358" customWidth="1"/>
    <col min="16" max="16" width="7.57421875" style="358" customWidth="1"/>
    <col min="17" max="18" width="7.140625" style="358" customWidth="1"/>
    <col min="19" max="19" width="6.57421875" style="358" customWidth="1"/>
    <col min="20" max="20" width="6.28125" style="358" customWidth="1"/>
    <col min="21" max="21" width="7.140625" style="358" customWidth="1"/>
    <col min="22" max="22" width="5.57421875" style="358" customWidth="1"/>
    <col min="23" max="23" width="6.8515625" style="358" customWidth="1"/>
    <col min="24" max="25" width="8.8515625" style="358" customWidth="1"/>
    <col min="26" max="16384" width="9.140625" style="358" customWidth="1"/>
  </cols>
  <sheetData>
    <row r="1" spans="1:25" ht="17.25">
      <c r="A1" s="1106" t="s">
        <v>0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s="1107"/>
      <c r="O1" s="1107"/>
      <c r="P1" s="1107"/>
      <c r="Q1" s="1107"/>
      <c r="R1" s="1107"/>
      <c r="S1" s="1107"/>
      <c r="T1" s="1107"/>
      <c r="U1" s="1107"/>
      <c r="V1" s="1107"/>
      <c r="W1" s="1107"/>
      <c r="X1" s="1107"/>
      <c r="Y1" s="650"/>
    </row>
    <row r="2" spans="1:25" ht="42" customHeight="1" thickBot="1">
      <c r="A2" s="1108" t="s">
        <v>606</v>
      </c>
      <c r="B2" s="1109"/>
      <c r="C2" s="1109"/>
      <c r="D2" s="1109"/>
      <c r="E2" s="1109"/>
      <c r="F2" s="1109"/>
      <c r="G2" s="1109"/>
      <c r="H2" s="1109"/>
      <c r="I2" s="1109"/>
      <c r="J2" s="1109"/>
      <c r="K2" s="1109"/>
      <c r="L2" s="1109"/>
      <c r="M2" s="1109"/>
      <c r="N2" s="1109"/>
      <c r="O2" s="1109"/>
      <c r="P2" s="1109"/>
      <c r="Q2" s="1109"/>
      <c r="R2" s="1109"/>
      <c r="S2" s="1109"/>
      <c r="T2" s="1109"/>
      <c r="U2" s="1109"/>
      <c r="V2" s="1109"/>
      <c r="W2" s="1109"/>
      <c r="X2" s="1109"/>
      <c r="Y2" s="1110"/>
    </row>
    <row r="3" spans="1:25" ht="62.25" customHeight="1">
      <c r="A3" s="1111" t="s">
        <v>308</v>
      </c>
      <c r="B3" s="1112" t="s">
        <v>309</v>
      </c>
      <c r="C3" s="1113"/>
      <c r="D3" s="1113"/>
      <c r="E3" s="1114"/>
      <c r="F3" s="1115" t="s">
        <v>6</v>
      </c>
      <c r="G3" s="1116"/>
      <c r="H3" s="1117"/>
      <c r="I3" s="1118"/>
      <c r="J3" s="1115" t="s">
        <v>310</v>
      </c>
      <c r="K3" s="1116"/>
      <c r="L3" s="1116"/>
      <c r="M3" s="1116"/>
      <c r="N3" s="1116"/>
      <c r="O3" s="1116"/>
      <c r="P3" s="1118"/>
      <c r="Q3" s="1119" t="s">
        <v>8</v>
      </c>
      <c r="R3" s="1120"/>
      <c r="S3" s="1120"/>
      <c r="T3" s="1120"/>
      <c r="U3" s="1120"/>
      <c r="V3" s="1120"/>
      <c r="W3" s="1121"/>
      <c r="X3" s="1115" t="s">
        <v>311</v>
      </c>
      <c r="Y3" s="1122"/>
    </row>
    <row r="4" spans="1:28" ht="44.25" customHeight="1">
      <c r="A4" s="1111"/>
      <c r="B4" s="1097" t="s">
        <v>172</v>
      </c>
      <c r="C4" s="1099" t="s">
        <v>312</v>
      </c>
      <c r="D4" s="1089" t="s">
        <v>313</v>
      </c>
      <c r="E4" s="1096"/>
      <c r="F4" s="1097" t="s">
        <v>10</v>
      </c>
      <c r="G4" s="1099" t="s">
        <v>314</v>
      </c>
      <c r="H4" s="1101" t="s">
        <v>315</v>
      </c>
      <c r="I4" s="1091" t="s">
        <v>13</v>
      </c>
      <c r="J4" s="1104" t="s">
        <v>10</v>
      </c>
      <c r="K4" s="1105"/>
      <c r="L4" s="1089" t="s">
        <v>314</v>
      </c>
      <c r="M4" s="1090"/>
      <c r="N4" s="1089" t="s">
        <v>316</v>
      </c>
      <c r="O4" s="1090"/>
      <c r="P4" s="1091" t="s">
        <v>13</v>
      </c>
      <c r="Q4" s="1092" t="s">
        <v>10</v>
      </c>
      <c r="R4" s="1093"/>
      <c r="S4" s="1094" t="s">
        <v>314</v>
      </c>
      <c r="T4" s="1093"/>
      <c r="U4" s="1089" t="s">
        <v>316</v>
      </c>
      <c r="V4" s="1095"/>
      <c r="W4" s="1079" t="s">
        <v>13</v>
      </c>
      <c r="X4" s="1081" t="s">
        <v>317</v>
      </c>
      <c r="Y4" s="1083" t="s">
        <v>318</v>
      </c>
      <c r="AB4" s="359"/>
    </row>
    <row r="5" spans="1:25" ht="31.5" customHeight="1" thickBot="1">
      <c r="A5" s="1111"/>
      <c r="B5" s="1082"/>
      <c r="C5" s="1123"/>
      <c r="D5" s="360" t="s">
        <v>319</v>
      </c>
      <c r="E5" s="361" t="s">
        <v>17</v>
      </c>
      <c r="F5" s="1098"/>
      <c r="G5" s="1100"/>
      <c r="H5" s="1102"/>
      <c r="I5" s="1103"/>
      <c r="J5" s="362" t="s">
        <v>320</v>
      </c>
      <c r="K5" s="360" t="s">
        <v>17</v>
      </c>
      <c r="L5" s="363" t="s">
        <v>320</v>
      </c>
      <c r="M5" s="360" t="s">
        <v>17</v>
      </c>
      <c r="N5" s="364" t="s">
        <v>320</v>
      </c>
      <c r="O5" s="360" t="s">
        <v>17</v>
      </c>
      <c r="P5" s="1080"/>
      <c r="Q5" s="362" t="s">
        <v>320</v>
      </c>
      <c r="R5" s="360" t="s">
        <v>17</v>
      </c>
      <c r="S5" s="363" t="s">
        <v>320</v>
      </c>
      <c r="T5" s="360" t="s">
        <v>17</v>
      </c>
      <c r="U5" s="363" t="s">
        <v>320</v>
      </c>
      <c r="V5" s="360" t="s">
        <v>17</v>
      </c>
      <c r="W5" s="1080"/>
      <c r="X5" s="1082"/>
      <c r="Y5" s="1084"/>
    </row>
    <row r="6" spans="1:25" ht="17.25" thickBot="1">
      <c r="A6" s="365">
        <v>1</v>
      </c>
      <c r="B6" s="366">
        <v>2</v>
      </c>
      <c r="C6" s="367">
        <v>3</v>
      </c>
      <c r="D6" s="368">
        <v>4</v>
      </c>
      <c r="E6" s="369">
        <v>5</v>
      </c>
      <c r="F6" s="366">
        <v>6</v>
      </c>
      <c r="G6" s="370">
        <v>7</v>
      </c>
      <c r="H6" s="370">
        <v>8</v>
      </c>
      <c r="I6" s="371">
        <v>9</v>
      </c>
      <c r="J6" s="367">
        <v>10</v>
      </c>
      <c r="K6" s="370">
        <v>11</v>
      </c>
      <c r="L6" s="370">
        <v>12</v>
      </c>
      <c r="M6" s="370">
        <v>13</v>
      </c>
      <c r="N6" s="370">
        <v>14</v>
      </c>
      <c r="O6" s="372">
        <v>15</v>
      </c>
      <c r="P6" s="373">
        <v>16</v>
      </c>
      <c r="Q6" s="367">
        <v>17</v>
      </c>
      <c r="R6" s="370">
        <v>18</v>
      </c>
      <c r="S6" s="370">
        <v>19</v>
      </c>
      <c r="T6" s="370">
        <v>20</v>
      </c>
      <c r="U6" s="370">
        <v>21</v>
      </c>
      <c r="V6" s="372">
        <v>22</v>
      </c>
      <c r="W6" s="373">
        <v>23</v>
      </c>
      <c r="X6" s="366">
        <v>24</v>
      </c>
      <c r="Y6" s="374">
        <v>25</v>
      </c>
    </row>
    <row r="7" spans="1:25" ht="16.5" customHeight="1">
      <c r="A7" s="375">
        <v>1</v>
      </c>
      <c r="B7" s="376" t="s">
        <v>321</v>
      </c>
      <c r="C7" s="377">
        <v>1</v>
      </c>
      <c r="D7" s="378">
        <f>IF(((J7=0)*AND(L7=0)*AND(N7=0)),0,1)</f>
        <v>1</v>
      </c>
      <c r="E7" s="377">
        <f>D7/C7*100</f>
        <v>100</v>
      </c>
      <c r="F7" s="379">
        <v>781</v>
      </c>
      <c r="G7" s="380">
        <v>60</v>
      </c>
      <c r="H7" s="381">
        <v>45</v>
      </c>
      <c r="I7" s="382">
        <f>SUM(F7:H7)</f>
        <v>886</v>
      </c>
      <c r="J7" s="383">
        <v>27</v>
      </c>
      <c r="K7" s="384">
        <f aca="true" t="shared" si="0" ref="K7:K59">IF((F7=0),,J7/F7*100)</f>
        <v>3.4571062740076828</v>
      </c>
      <c r="L7" s="385">
        <v>3</v>
      </c>
      <c r="M7" s="384">
        <f aca="true" t="shared" si="1" ref="M7:M59">IF((G7=0),,L7/G7*100)</f>
        <v>5</v>
      </c>
      <c r="N7" s="385">
        <v>5</v>
      </c>
      <c r="O7" s="386">
        <f aca="true" t="shared" si="2" ref="O7:O59">IF((H7=0),,N7/H7*100)</f>
        <v>11.11111111111111</v>
      </c>
      <c r="P7" s="387">
        <f>J7+L7+N7</f>
        <v>35</v>
      </c>
      <c r="Q7" s="388">
        <v>17</v>
      </c>
      <c r="R7" s="384">
        <f aca="true" t="shared" si="3" ref="R7:R59">IF((J7=0),,Q7/J7*100)</f>
        <v>62.96296296296296</v>
      </c>
      <c r="S7" s="389">
        <v>0</v>
      </c>
      <c r="T7" s="384">
        <f aca="true" t="shared" si="4" ref="T7:T59">IF((L7=0),,S7/L7*100)</f>
        <v>0</v>
      </c>
      <c r="U7" s="389">
        <v>0</v>
      </c>
      <c r="V7" s="386">
        <f aca="true" t="shared" si="5" ref="V7:V59">IF((N7=0),,U7/N7*100)</f>
        <v>0</v>
      </c>
      <c r="W7" s="390">
        <f>Q7+S7+U7</f>
        <v>17</v>
      </c>
      <c r="X7" s="391">
        <v>0</v>
      </c>
      <c r="Y7" s="392">
        <v>0</v>
      </c>
    </row>
    <row r="8" spans="1:25" ht="16.5" customHeight="1">
      <c r="A8" s="393">
        <v>2</v>
      </c>
      <c r="B8" s="394" t="s">
        <v>322</v>
      </c>
      <c r="C8" s="395">
        <v>1</v>
      </c>
      <c r="D8" s="385">
        <f aca="true" t="shared" si="6" ref="D8:D62">IF(((J8=0)*AND(L8=0)*AND(N8=0)),0,1)</f>
        <v>1</v>
      </c>
      <c r="E8" s="395">
        <f aca="true" t="shared" si="7" ref="E8:E53">D8/C8*100</f>
        <v>100</v>
      </c>
      <c r="F8" s="396">
        <v>0</v>
      </c>
      <c r="G8" s="397">
        <v>1</v>
      </c>
      <c r="H8" s="397">
        <v>0</v>
      </c>
      <c r="I8" s="382">
        <f aca="true" t="shared" si="8" ref="I8:I62">SUM(F8:H8)</f>
        <v>1</v>
      </c>
      <c r="J8" s="383">
        <v>0</v>
      </c>
      <c r="K8" s="384">
        <f t="shared" si="0"/>
        <v>0</v>
      </c>
      <c r="L8" s="385">
        <v>1</v>
      </c>
      <c r="M8" s="384">
        <f t="shared" si="1"/>
        <v>100</v>
      </c>
      <c r="N8" s="385">
        <v>0</v>
      </c>
      <c r="O8" s="384">
        <f t="shared" si="2"/>
        <v>0</v>
      </c>
      <c r="P8" s="387">
        <f aca="true" t="shared" si="9" ref="P8:P62">J8+L8+N8</f>
        <v>1</v>
      </c>
      <c r="Q8" s="398">
        <v>0</v>
      </c>
      <c r="R8" s="384">
        <f t="shared" si="3"/>
        <v>0</v>
      </c>
      <c r="S8" s="389">
        <v>0</v>
      </c>
      <c r="T8" s="384">
        <f t="shared" si="4"/>
        <v>0</v>
      </c>
      <c r="U8" s="389">
        <v>0</v>
      </c>
      <c r="V8" s="399">
        <f t="shared" si="5"/>
        <v>0</v>
      </c>
      <c r="W8" s="390">
        <f aca="true" t="shared" si="10" ref="W8:W58">Q8+S8+U8</f>
        <v>0</v>
      </c>
      <c r="X8" s="400">
        <v>0</v>
      </c>
      <c r="Y8" s="401">
        <v>0</v>
      </c>
    </row>
    <row r="9" spans="1:25" ht="16.5" customHeight="1">
      <c r="A9" s="393">
        <v>3</v>
      </c>
      <c r="B9" s="402" t="s">
        <v>323</v>
      </c>
      <c r="C9" s="395">
        <v>1</v>
      </c>
      <c r="D9" s="385">
        <f t="shared" si="6"/>
        <v>0</v>
      </c>
      <c r="E9" s="395">
        <f t="shared" si="7"/>
        <v>0</v>
      </c>
      <c r="F9" s="396">
        <v>1</v>
      </c>
      <c r="G9" s="397">
        <v>0</v>
      </c>
      <c r="H9" s="397">
        <v>0</v>
      </c>
      <c r="I9" s="382">
        <f t="shared" si="8"/>
        <v>1</v>
      </c>
      <c r="J9" s="383">
        <v>0</v>
      </c>
      <c r="K9" s="384">
        <f t="shared" si="0"/>
        <v>0</v>
      </c>
      <c r="L9" s="385">
        <v>0</v>
      </c>
      <c r="M9" s="384">
        <f t="shared" si="1"/>
        <v>0</v>
      </c>
      <c r="N9" s="385">
        <v>0</v>
      </c>
      <c r="O9" s="384">
        <f t="shared" si="2"/>
        <v>0</v>
      </c>
      <c r="P9" s="387">
        <f t="shared" si="9"/>
        <v>0</v>
      </c>
      <c r="Q9" s="398">
        <v>0</v>
      </c>
      <c r="R9" s="384">
        <f t="shared" si="3"/>
        <v>0</v>
      </c>
      <c r="S9" s="389">
        <v>0</v>
      </c>
      <c r="T9" s="384">
        <f t="shared" si="4"/>
        <v>0</v>
      </c>
      <c r="U9" s="389">
        <v>0</v>
      </c>
      <c r="V9" s="399">
        <f t="shared" si="5"/>
        <v>0</v>
      </c>
      <c r="W9" s="390">
        <f t="shared" si="10"/>
        <v>0</v>
      </c>
      <c r="X9" s="400">
        <v>0</v>
      </c>
      <c r="Y9" s="403">
        <v>0</v>
      </c>
    </row>
    <row r="10" spans="1:25" ht="16.5" customHeight="1">
      <c r="A10" s="393">
        <v>4</v>
      </c>
      <c r="B10" s="402" t="s">
        <v>324</v>
      </c>
      <c r="C10" s="395">
        <v>1</v>
      </c>
      <c r="D10" s="385">
        <f t="shared" si="6"/>
        <v>0</v>
      </c>
      <c r="E10" s="395">
        <f t="shared" si="7"/>
        <v>0</v>
      </c>
      <c r="F10" s="396">
        <v>0</v>
      </c>
      <c r="G10" s="397">
        <v>0</v>
      </c>
      <c r="H10" s="397">
        <v>0</v>
      </c>
      <c r="I10" s="382">
        <f t="shared" si="8"/>
        <v>0</v>
      </c>
      <c r="J10" s="383">
        <v>0</v>
      </c>
      <c r="K10" s="384">
        <f t="shared" si="0"/>
        <v>0</v>
      </c>
      <c r="L10" s="385">
        <v>0</v>
      </c>
      <c r="M10" s="384">
        <f t="shared" si="1"/>
        <v>0</v>
      </c>
      <c r="N10" s="385">
        <v>0</v>
      </c>
      <c r="O10" s="384">
        <f t="shared" si="2"/>
        <v>0</v>
      </c>
      <c r="P10" s="387">
        <f t="shared" si="9"/>
        <v>0</v>
      </c>
      <c r="Q10" s="398">
        <v>0</v>
      </c>
      <c r="R10" s="384">
        <f t="shared" si="3"/>
        <v>0</v>
      </c>
      <c r="S10" s="389">
        <v>0</v>
      </c>
      <c r="T10" s="384">
        <f t="shared" si="4"/>
        <v>0</v>
      </c>
      <c r="U10" s="389">
        <v>0</v>
      </c>
      <c r="V10" s="384">
        <f t="shared" si="5"/>
        <v>0</v>
      </c>
      <c r="W10" s="390">
        <f t="shared" si="10"/>
        <v>0</v>
      </c>
      <c r="X10" s="400">
        <v>0</v>
      </c>
      <c r="Y10" s="403">
        <v>0</v>
      </c>
    </row>
    <row r="11" spans="1:25" ht="16.5" customHeight="1">
      <c r="A11" s="393">
        <v>5</v>
      </c>
      <c r="B11" s="402" t="s">
        <v>325</v>
      </c>
      <c r="C11" s="395">
        <v>1</v>
      </c>
      <c r="D11" s="385">
        <f t="shared" si="6"/>
        <v>0</v>
      </c>
      <c r="E11" s="395">
        <f t="shared" si="7"/>
        <v>0</v>
      </c>
      <c r="F11" s="396">
        <v>6</v>
      </c>
      <c r="G11" s="397">
        <v>3</v>
      </c>
      <c r="H11" s="397">
        <v>3</v>
      </c>
      <c r="I11" s="382">
        <f t="shared" si="8"/>
        <v>12</v>
      </c>
      <c r="J11" s="383">
        <v>0</v>
      </c>
      <c r="K11" s="384">
        <f t="shared" si="0"/>
        <v>0</v>
      </c>
      <c r="L11" s="385">
        <v>0</v>
      </c>
      <c r="M11" s="384">
        <f t="shared" si="1"/>
        <v>0</v>
      </c>
      <c r="N11" s="385">
        <v>0</v>
      </c>
      <c r="O11" s="384">
        <f t="shared" si="2"/>
        <v>0</v>
      </c>
      <c r="P11" s="387">
        <v>0</v>
      </c>
      <c r="Q11" s="398">
        <v>0</v>
      </c>
      <c r="R11" s="384">
        <f t="shared" si="3"/>
        <v>0</v>
      </c>
      <c r="S11" s="389">
        <v>0</v>
      </c>
      <c r="T11" s="384">
        <f t="shared" si="4"/>
        <v>0</v>
      </c>
      <c r="U11" s="389">
        <v>0</v>
      </c>
      <c r="V11" s="384">
        <f t="shared" si="5"/>
        <v>0</v>
      </c>
      <c r="W11" s="390">
        <f t="shared" si="10"/>
        <v>0</v>
      </c>
      <c r="X11" s="400">
        <v>0</v>
      </c>
      <c r="Y11" s="403">
        <v>0</v>
      </c>
    </row>
    <row r="12" spans="1:25" ht="16.5" customHeight="1">
      <c r="A12" s="393">
        <v>6</v>
      </c>
      <c r="B12" s="402" t="s">
        <v>326</v>
      </c>
      <c r="C12" s="395">
        <v>1</v>
      </c>
      <c r="D12" s="385">
        <f t="shared" si="6"/>
        <v>1</v>
      </c>
      <c r="E12" s="395">
        <f t="shared" si="7"/>
        <v>100</v>
      </c>
      <c r="F12" s="396">
        <v>5</v>
      </c>
      <c r="G12" s="397">
        <v>1</v>
      </c>
      <c r="H12" s="397">
        <v>0</v>
      </c>
      <c r="I12" s="382">
        <f t="shared" si="8"/>
        <v>6</v>
      </c>
      <c r="J12" s="383">
        <v>2</v>
      </c>
      <c r="K12" s="384">
        <f t="shared" si="0"/>
        <v>40</v>
      </c>
      <c r="L12" s="385">
        <v>0</v>
      </c>
      <c r="M12" s="384">
        <f t="shared" si="1"/>
        <v>0</v>
      </c>
      <c r="N12" s="385">
        <v>0</v>
      </c>
      <c r="O12" s="384">
        <f t="shared" si="2"/>
        <v>0</v>
      </c>
      <c r="P12" s="387">
        <v>0</v>
      </c>
      <c r="Q12" s="398">
        <v>0</v>
      </c>
      <c r="R12" s="384">
        <f t="shared" si="3"/>
        <v>0</v>
      </c>
      <c r="S12" s="389">
        <v>0</v>
      </c>
      <c r="T12" s="384">
        <f t="shared" si="4"/>
        <v>0</v>
      </c>
      <c r="U12" s="389">
        <v>0</v>
      </c>
      <c r="V12" s="384">
        <f t="shared" si="5"/>
        <v>0</v>
      </c>
      <c r="W12" s="390">
        <f t="shared" si="10"/>
        <v>0</v>
      </c>
      <c r="X12" s="400">
        <v>0</v>
      </c>
      <c r="Y12" s="403">
        <v>0</v>
      </c>
    </row>
    <row r="13" spans="1:25" ht="16.5" customHeight="1">
      <c r="A13" s="393">
        <v>7</v>
      </c>
      <c r="B13" s="402" t="s">
        <v>327</v>
      </c>
      <c r="C13" s="395">
        <v>1</v>
      </c>
      <c r="D13" s="385">
        <f t="shared" si="6"/>
        <v>1</v>
      </c>
      <c r="E13" s="395">
        <f t="shared" si="7"/>
        <v>100</v>
      </c>
      <c r="F13" s="396">
        <v>5</v>
      </c>
      <c r="G13" s="397">
        <v>1</v>
      </c>
      <c r="H13" s="397">
        <v>0</v>
      </c>
      <c r="I13" s="382">
        <f t="shared" si="8"/>
        <v>6</v>
      </c>
      <c r="J13" s="383">
        <v>3</v>
      </c>
      <c r="K13" s="384">
        <f t="shared" si="0"/>
        <v>60</v>
      </c>
      <c r="L13" s="385">
        <v>1</v>
      </c>
      <c r="M13" s="384">
        <f t="shared" si="1"/>
        <v>100</v>
      </c>
      <c r="N13" s="385">
        <v>0</v>
      </c>
      <c r="O13" s="384">
        <f t="shared" si="2"/>
        <v>0</v>
      </c>
      <c r="P13" s="387">
        <f t="shared" si="9"/>
        <v>4</v>
      </c>
      <c r="Q13" s="398">
        <v>0</v>
      </c>
      <c r="R13" s="384">
        <f t="shared" si="3"/>
        <v>0</v>
      </c>
      <c r="S13" s="389">
        <v>0</v>
      </c>
      <c r="T13" s="384">
        <f t="shared" si="4"/>
        <v>0</v>
      </c>
      <c r="U13" s="389">
        <v>0</v>
      </c>
      <c r="V13" s="384">
        <f t="shared" si="5"/>
        <v>0</v>
      </c>
      <c r="W13" s="390">
        <f>Q13+S13+U13</f>
        <v>0</v>
      </c>
      <c r="X13" s="400">
        <v>0</v>
      </c>
      <c r="Y13" s="403">
        <v>0</v>
      </c>
    </row>
    <row r="14" spans="1:25" ht="16.5" customHeight="1">
      <c r="A14" s="393">
        <v>8</v>
      </c>
      <c r="B14" s="402" t="s">
        <v>328</v>
      </c>
      <c r="C14" s="395">
        <v>1</v>
      </c>
      <c r="D14" s="385">
        <f t="shared" si="6"/>
        <v>1</v>
      </c>
      <c r="E14" s="395">
        <f t="shared" si="7"/>
        <v>100</v>
      </c>
      <c r="F14" s="396">
        <v>8</v>
      </c>
      <c r="G14" s="397">
        <v>0</v>
      </c>
      <c r="H14" s="397">
        <v>0</v>
      </c>
      <c r="I14" s="382">
        <f t="shared" si="8"/>
        <v>8</v>
      </c>
      <c r="J14" s="383">
        <v>8</v>
      </c>
      <c r="K14" s="384">
        <f t="shared" si="0"/>
        <v>100</v>
      </c>
      <c r="L14" s="385">
        <v>0</v>
      </c>
      <c r="M14" s="384">
        <f t="shared" si="1"/>
        <v>0</v>
      </c>
      <c r="N14" s="385">
        <v>0</v>
      </c>
      <c r="O14" s="384">
        <f t="shared" si="2"/>
        <v>0</v>
      </c>
      <c r="P14" s="387">
        <f t="shared" si="9"/>
        <v>8</v>
      </c>
      <c r="Q14" s="398">
        <v>0</v>
      </c>
      <c r="R14" s="384">
        <f t="shared" si="3"/>
        <v>0</v>
      </c>
      <c r="S14" s="389">
        <v>0</v>
      </c>
      <c r="T14" s="384">
        <f t="shared" si="4"/>
        <v>0</v>
      </c>
      <c r="U14" s="389">
        <v>0</v>
      </c>
      <c r="V14" s="384">
        <f t="shared" si="5"/>
        <v>0</v>
      </c>
      <c r="W14" s="390">
        <f t="shared" si="10"/>
        <v>0</v>
      </c>
      <c r="X14" s="400">
        <v>0</v>
      </c>
      <c r="Y14" s="403">
        <v>0</v>
      </c>
    </row>
    <row r="15" spans="1:25" ht="16.5" customHeight="1">
      <c r="A15" s="393">
        <v>9</v>
      </c>
      <c r="B15" s="402" t="s">
        <v>329</v>
      </c>
      <c r="C15" s="395">
        <v>1</v>
      </c>
      <c r="D15" s="385">
        <f t="shared" si="6"/>
        <v>0</v>
      </c>
      <c r="E15" s="395">
        <f t="shared" si="7"/>
        <v>0</v>
      </c>
      <c r="F15" s="396">
        <v>2</v>
      </c>
      <c r="G15" s="397">
        <v>0</v>
      </c>
      <c r="H15" s="397">
        <v>0</v>
      </c>
      <c r="I15" s="382">
        <f t="shared" si="8"/>
        <v>2</v>
      </c>
      <c r="J15" s="383">
        <v>0</v>
      </c>
      <c r="K15" s="384">
        <f t="shared" si="0"/>
        <v>0</v>
      </c>
      <c r="L15" s="385">
        <v>0</v>
      </c>
      <c r="M15" s="384">
        <f t="shared" si="1"/>
        <v>0</v>
      </c>
      <c r="N15" s="385">
        <v>0</v>
      </c>
      <c r="O15" s="384">
        <f t="shared" si="2"/>
        <v>0</v>
      </c>
      <c r="P15" s="387">
        <f t="shared" si="9"/>
        <v>0</v>
      </c>
      <c r="Q15" s="398">
        <v>0</v>
      </c>
      <c r="R15" s="384">
        <f t="shared" si="3"/>
        <v>0</v>
      </c>
      <c r="S15" s="389">
        <v>0</v>
      </c>
      <c r="T15" s="384">
        <f t="shared" si="4"/>
        <v>0</v>
      </c>
      <c r="U15" s="389">
        <v>0</v>
      </c>
      <c r="V15" s="384">
        <f t="shared" si="5"/>
        <v>0</v>
      </c>
      <c r="W15" s="390">
        <f t="shared" si="10"/>
        <v>0</v>
      </c>
      <c r="X15" s="400">
        <v>0</v>
      </c>
      <c r="Y15" s="403">
        <v>0</v>
      </c>
    </row>
    <row r="16" spans="1:25" ht="16.5" customHeight="1">
      <c r="A16" s="393">
        <v>10</v>
      </c>
      <c r="B16" s="402" t="s">
        <v>228</v>
      </c>
      <c r="C16" s="395">
        <v>1</v>
      </c>
      <c r="D16" s="385">
        <f t="shared" si="6"/>
        <v>1</v>
      </c>
      <c r="E16" s="395">
        <f t="shared" si="7"/>
        <v>100</v>
      </c>
      <c r="F16" s="396">
        <v>1</v>
      </c>
      <c r="G16" s="397">
        <v>0</v>
      </c>
      <c r="H16" s="397">
        <v>0</v>
      </c>
      <c r="I16" s="382">
        <f t="shared" si="8"/>
        <v>1</v>
      </c>
      <c r="J16" s="383">
        <v>1</v>
      </c>
      <c r="K16" s="384">
        <f t="shared" si="0"/>
        <v>100</v>
      </c>
      <c r="L16" s="385">
        <v>0</v>
      </c>
      <c r="M16" s="384">
        <f t="shared" si="1"/>
        <v>0</v>
      </c>
      <c r="N16" s="385">
        <v>0</v>
      </c>
      <c r="O16" s="384">
        <f t="shared" si="2"/>
        <v>0</v>
      </c>
      <c r="P16" s="387">
        <v>0</v>
      </c>
      <c r="Q16" s="398">
        <v>0</v>
      </c>
      <c r="R16" s="384">
        <f t="shared" si="3"/>
        <v>0</v>
      </c>
      <c r="S16" s="389">
        <v>0</v>
      </c>
      <c r="T16" s="384">
        <f t="shared" si="4"/>
        <v>0</v>
      </c>
      <c r="U16" s="389">
        <v>0</v>
      </c>
      <c r="V16" s="384">
        <f t="shared" si="5"/>
        <v>0</v>
      </c>
      <c r="W16" s="390">
        <f t="shared" si="10"/>
        <v>0</v>
      </c>
      <c r="X16" s="400">
        <v>0</v>
      </c>
      <c r="Y16" s="403">
        <v>0</v>
      </c>
    </row>
    <row r="17" spans="1:25" ht="16.5" customHeight="1">
      <c r="A17" s="393">
        <v>11</v>
      </c>
      <c r="B17" s="402" t="s">
        <v>330</v>
      </c>
      <c r="C17" s="395">
        <v>1</v>
      </c>
      <c r="D17" s="385">
        <f t="shared" si="6"/>
        <v>0</v>
      </c>
      <c r="E17" s="395">
        <f t="shared" si="7"/>
        <v>0</v>
      </c>
      <c r="F17" s="396">
        <v>3</v>
      </c>
      <c r="G17" s="397">
        <v>3</v>
      </c>
      <c r="H17" s="397">
        <v>0</v>
      </c>
      <c r="I17" s="382">
        <f t="shared" si="8"/>
        <v>6</v>
      </c>
      <c r="J17" s="383">
        <v>0</v>
      </c>
      <c r="K17" s="384">
        <f t="shared" si="0"/>
        <v>0</v>
      </c>
      <c r="L17" s="385">
        <v>0</v>
      </c>
      <c r="M17" s="384">
        <f t="shared" si="1"/>
        <v>0</v>
      </c>
      <c r="N17" s="385">
        <v>0</v>
      </c>
      <c r="O17" s="384">
        <f t="shared" si="2"/>
        <v>0</v>
      </c>
      <c r="P17" s="387">
        <f t="shared" si="9"/>
        <v>0</v>
      </c>
      <c r="Q17" s="398">
        <v>0</v>
      </c>
      <c r="R17" s="384">
        <f t="shared" si="3"/>
        <v>0</v>
      </c>
      <c r="S17" s="389">
        <v>0</v>
      </c>
      <c r="T17" s="384">
        <f t="shared" si="4"/>
        <v>0</v>
      </c>
      <c r="U17" s="389">
        <v>0</v>
      </c>
      <c r="V17" s="384">
        <f t="shared" si="5"/>
        <v>0</v>
      </c>
      <c r="W17" s="390">
        <f t="shared" si="10"/>
        <v>0</v>
      </c>
      <c r="X17" s="400">
        <v>0</v>
      </c>
      <c r="Y17" s="403">
        <v>0</v>
      </c>
    </row>
    <row r="18" spans="1:25" ht="16.5" customHeight="1">
      <c r="A18" s="393">
        <v>12</v>
      </c>
      <c r="B18" s="402" t="s">
        <v>331</v>
      </c>
      <c r="C18" s="395">
        <v>1</v>
      </c>
      <c r="D18" s="385">
        <f t="shared" si="6"/>
        <v>1</v>
      </c>
      <c r="E18" s="395">
        <f t="shared" si="7"/>
        <v>100</v>
      </c>
      <c r="F18" s="396">
        <v>6</v>
      </c>
      <c r="G18" s="397">
        <v>0</v>
      </c>
      <c r="H18" s="397">
        <v>0</v>
      </c>
      <c r="I18" s="382">
        <f t="shared" si="8"/>
        <v>6</v>
      </c>
      <c r="J18" s="383">
        <v>6</v>
      </c>
      <c r="K18" s="384">
        <f t="shared" si="0"/>
        <v>100</v>
      </c>
      <c r="L18" s="385">
        <v>0</v>
      </c>
      <c r="M18" s="384">
        <f t="shared" si="1"/>
        <v>0</v>
      </c>
      <c r="N18" s="385">
        <v>0</v>
      </c>
      <c r="O18" s="384">
        <f t="shared" si="2"/>
        <v>0</v>
      </c>
      <c r="P18" s="387">
        <f t="shared" si="9"/>
        <v>6</v>
      </c>
      <c r="Q18" s="398">
        <v>0</v>
      </c>
      <c r="R18" s="384">
        <f t="shared" si="3"/>
        <v>0</v>
      </c>
      <c r="S18" s="389">
        <v>0</v>
      </c>
      <c r="T18" s="384">
        <f t="shared" si="4"/>
        <v>0</v>
      </c>
      <c r="U18" s="389">
        <v>0</v>
      </c>
      <c r="V18" s="384">
        <f t="shared" si="5"/>
        <v>0</v>
      </c>
      <c r="W18" s="390">
        <f t="shared" si="10"/>
        <v>0</v>
      </c>
      <c r="X18" s="400">
        <v>0</v>
      </c>
      <c r="Y18" s="403">
        <v>0</v>
      </c>
    </row>
    <row r="19" spans="1:25" ht="16.5" customHeight="1">
      <c r="A19" s="393">
        <v>13</v>
      </c>
      <c r="B19" s="402" t="s">
        <v>332</v>
      </c>
      <c r="C19" s="395">
        <v>1</v>
      </c>
      <c r="D19" s="385">
        <f t="shared" si="6"/>
        <v>0</v>
      </c>
      <c r="E19" s="395">
        <f t="shared" si="7"/>
        <v>0</v>
      </c>
      <c r="F19" s="396">
        <v>0</v>
      </c>
      <c r="G19" s="397">
        <v>0</v>
      </c>
      <c r="H19" s="397">
        <v>0</v>
      </c>
      <c r="I19" s="382">
        <f t="shared" si="8"/>
        <v>0</v>
      </c>
      <c r="J19" s="383">
        <v>0</v>
      </c>
      <c r="K19" s="384">
        <f t="shared" si="0"/>
        <v>0</v>
      </c>
      <c r="L19" s="385">
        <v>0</v>
      </c>
      <c r="M19" s="384">
        <f t="shared" si="1"/>
        <v>0</v>
      </c>
      <c r="N19" s="385">
        <v>0</v>
      </c>
      <c r="O19" s="384">
        <f t="shared" si="2"/>
        <v>0</v>
      </c>
      <c r="P19" s="387">
        <f t="shared" si="9"/>
        <v>0</v>
      </c>
      <c r="Q19" s="398">
        <v>0</v>
      </c>
      <c r="R19" s="384">
        <f t="shared" si="3"/>
        <v>0</v>
      </c>
      <c r="S19" s="389">
        <v>0</v>
      </c>
      <c r="T19" s="384">
        <f t="shared" si="4"/>
        <v>0</v>
      </c>
      <c r="U19" s="389">
        <v>0</v>
      </c>
      <c r="V19" s="384">
        <f t="shared" si="5"/>
        <v>0</v>
      </c>
      <c r="W19" s="390">
        <f t="shared" si="10"/>
        <v>0</v>
      </c>
      <c r="X19" s="400">
        <v>0</v>
      </c>
      <c r="Y19" s="403">
        <v>0</v>
      </c>
    </row>
    <row r="20" spans="1:25" ht="16.5" customHeight="1">
      <c r="A20" s="393">
        <v>14</v>
      </c>
      <c r="B20" s="402" t="s">
        <v>333</v>
      </c>
      <c r="C20" s="395">
        <v>1</v>
      </c>
      <c r="D20" s="385">
        <f t="shared" si="6"/>
        <v>0</v>
      </c>
      <c r="E20" s="395">
        <f t="shared" si="7"/>
        <v>0</v>
      </c>
      <c r="F20" s="396">
        <v>2</v>
      </c>
      <c r="G20" s="397">
        <v>1</v>
      </c>
      <c r="H20" s="397">
        <v>0</v>
      </c>
      <c r="I20" s="382">
        <f t="shared" si="8"/>
        <v>3</v>
      </c>
      <c r="J20" s="383">
        <v>0</v>
      </c>
      <c r="K20" s="384">
        <f t="shared" si="0"/>
        <v>0</v>
      </c>
      <c r="L20" s="385">
        <v>0</v>
      </c>
      <c r="M20" s="384">
        <f t="shared" si="1"/>
        <v>0</v>
      </c>
      <c r="N20" s="385">
        <v>0</v>
      </c>
      <c r="O20" s="384">
        <f t="shared" si="2"/>
        <v>0</v>
      </c>
      <c r="P20" s="387">
        <f t="shared" si="9"/>
        <v>0</v>
      </c>
      <c r="Q20" s="398">
        <v>0</v>
      </c>
      <c r="R20" s="384">
        <f t="shared" si="3"/>
        <v>0</v>
      </c>
      <c r="S20" s="389">
        <v>0</v>
      </c>
      <c r="T20" s="384">
        <f t="shared" si="4"/>
        <v>0</v>
      </c>
      <c r="U20" s="389">
        <v>0</v>
      </c>
      <c r="V20" s="384">
        <f t="shared" si="5"/>
        <v>0</v>
      </c>
      <c r="W20" s="390">
        <f t="shared" si="10"/>
        <v>0</v>
      </c>
      <c r="X20" s="400">
        <v>0</v>
      </c>
      <c r="Y20" s="403">
        <v>0</v>
      </c>
    </row>
    <row r="21" spans="1:25" ht="16.5" customHeight="1">
      <c r="A21" s="393">
        <v>15</v>
      </c>
      <c r="B21" s="402" t="s">
        <v>334</v>
      </c>
      <c r="C21" s="395">
        <v>1</v>
      </c>
      <c r="D21" s="385">
        <f t="shared" si="6"/>
        <v>0</v>
      </c>
      <c r="E21" s="395">
        <f t="shared" si="7"/>
        <v>0</v>
      </c>
      <c r="F21" s="396">
        <v>1</v>
      </c>
      <c r="G21" s="397">
        <v>0</v>
      </c>
      <c r="H21" s="397">
        <v>0</v>
      </c>
      <c r="I21" s="382">
        <f t="shared" si="8"/>
        <v>1</v>
      </c>
      <c r="J21" s="383">
        <v>0</v>
      </c>
      <c r="K21" s="384">
        <f t="shared" si="0"/>
        <v>0</v>
      </c>
      <c r="L21" s="385">
        <v>0</v>
      </c>
      <c r="M21" s="384">
        <f t="shared" si="1"/>
        <v>0</v>
      </c>
      <c r="N21" s="385">
        <v>0</v>
      </c>
      <c r="O21" s="384">
        <f t="shared" si="2"/>
        <v>0</v>
      </c>
      <c r="P21" s="387">
        <f t="shared" si="9"/>
        <v>0</v>
      </c>
      <c r="Q21" s="398">
        <v>0</v>
      </c>
      <c r="R21" s="384">
        <f t="shared" si="3"/>
        <v>0</v>
      </c>
      <c r="S21" s="389">
        <v>0</v>
      </c>
      <c r="T21" s="384">
        <f t="shared" si="4"/>
        <v>0</v>
      </c>
      <c r="U21" s="389">
        <v>0</v>
      </c>
      <c r="V21" s="384">
        <f t="shared" si="5"/>
        <v>0</v>
      </c>
      <c r="W21" s="390">
        <f t="shared" si="10"/>
        <v>0</v>
      </c>
      <c r="X21" s="400">
        <v>0</v>
      </c>
      <c r="Y21" s="403">
        <v>0</v>
      </c>
    </row>
    <row r="22" spans="1:25" ht="16.5" customHeight="1">
      <c r="A22" s="393">
        <v>16</v>
      </c>
      <c r="B22" s="402" t="s">
        <v>335</v>
      </c>
      <c r="C22" s="395">
        <v>1</v>
      </c>
      <c r="D22" s="385">
        <f t="shared" si="6"/>
        <v>0</v>
      </c>
      <c r="E22" s="395">
        <f>D22/C22*100</f>
        <v>0</v>
      </c>
      <c r="F22" s="396">
        <v>11</v>
      </c>
      <c r="G22" s="397">
        <v>0</v>
      </c>
      <c r="H22" s="397">
        <v>0</v>
      </c>
      <c r="I22" s="382">
        <f t="shared" si="8"/>
        <v>11</v>
      </c>
      <c r="J22" s="383">
        <v>0</v>
      </c>
      <c r="K22" s="384">
        <f t="shared" si="0"/>
        <v>0</v>
      </c>
      <c r="L22" s="385">
        <v>0</v>
      </c>
      <c r="M22" s="384">
        <f t="shared" si="1"/>
        <v>0</v>
      </c>
      <c r="N22" s="385">
        <v>0</v>
      </c>
      <c r="O22" s="384">
        <f t="shared" si="2"/>
        <v>0</v>
      </c>
      <c r="P22" s="387">
        <f t="shared" si="9"/>
        <v>0</v>
      </c>
      <c r="Q22" s="398">
        <v>0</v>
      </c>
      <c r="R22" s="384">
        <f t="shared" si="3"/>
        <v>0</v>
      </c>
      <c r="S22" s="389">
        <v>0</v>
      </c>
      <c r="T22" s="384">
        <f t="shared" si="4"/>
        <v>0</v>
      </c>
      <c r="U22" s="389">
        <v>0</v>
      </c>
      <c r="V22" s="384">
        <f t="shared" si="5"/>
        <v>0</v>
      </c>
      <c r="W22" s="390">
        <f t="shared" si="10"/>
        <v>0</v>
      </c>
      <c r="X22" s="400">
        <v>0</v>
      </c>
      <c r="Y22" s="403">
        <v>0</v>
      </c>
    </row>
    <row r="23" spans="1:25" ht="16.5" customHeight="1">
      <c r="A23" s="393">
        <v>17</v>
      </c>
      <c r="B23" s="402" t="s">
        <v>207</v>
      </c>
      <c r="C23" s="395">
        <v>1</v>
      </c>
      <c r="D23" s="385">
        <f t="shared" si="6"/>
        <v>1</v>
      </c>
      <c r="E23" s="395">
        <f t="shared" si="7"/>
        <v>100</v>
      </c>
      <c r="F23" s="396">
        <v>5</v>
      </c>
      <c r="G23" s="397">
        <v>2</v>
      </c>
      <c r="H23" s="397">
        <v>0</v>
      </c>
      <c r="I23" s="382">
        <f t="shared" si="8"/>
        <v>7</v>
      </c>
      <c r="J23" s="383">
        <v>3</v>
      </c>
      <c r="K23" s="384">
        <f t="shared" si="0"/>
        <v>60</v>
      </c>
      <c r="L23" s="385">
        <v>2</v>
      </c>
      <c r="M23" s="384">
        <f t="shared" si="1"/>
        <v>100</v>
      </c>
      <c r="N23" s="385">
        <v>0</v>
      </c>
      <c r="O23" s="384">
        <f t="shared" si="2"/>
        <v>0</v>
      </c>
      <c r="P23" s="387">
        <f t="shared" si="9"/>
        <v>5</v>
      </c>
      <c r="Q23" s="398">
        <v>0</v>
      </c>
      <c r="R23" s="384">
        <f t="shared" si="3"/>
        <v>0</v>
      </c>
      <c r="S23" s="389">
        <v>0</v>
      </c>
      <c r="T23" s="384">
        <f t="shared" si="4"/>
        <v>0</v>
      </c>
      <c r="U23" s="389">
        <v>0</v>
      </c>
      <c r="V23" s="384">
        <f t="shared" si="5"/>
        <v>0</v>
      </c>
      <c r="W23" s="390">
        <f t="shared" si="10"/>
        <v>0</v>
      </c>
      <c r="X23" s="400">
        <v>0</v>
      </c>
      <c r="Y23" s="403">
        <v>0</v>
      </c>
    </row>
    <row r="24" spans="1:25" ht="16.5" customHeight="1">
      <c r="A24" s="393">
        <v>18</v>
      </c>
      <c r="B24" s="402" t="s">
        <v>336</v>
      </c>
      <c r="C24" s="395">
        <v>1</v>
      </c>
      <c r="D24" s="385">
        <f t="shared" si="6"/>
        <v>0</v>
      </c>
      <c r="E24" s="395">
        <f t="shared" si="7"/>
        <v>0</v>
      </c>
      <c r="F24" s="396">
        <v>2</v>
      </c>
      <c r="G24" s="397">
        <v>0</v>
      </c>
      <c r="H24" s="397">
        <v>0</v>
      </c>
      <c r="I24" s="382">
        <f t="shared" si="8"/>
        <v>2</v>
      </c>
      <c r="J24" s="383">
        <v>0</v>
      </c>
      <c r="K24" s="384">
        <f t="shared" si="0"/>
        <v>0</v>
      </c>
      <c r="L24" s="385">
        <v>0</v>
      </c>
      <c r="M24" s="384">
        <f t="shared" si="1"/>
        <v>0</v>
      </c>
      <c r="N24" s="385">
        <v>0</v>
      </c>
      <c r="O24" s="384">
        <f t="shared" si="2"/>
        <v>0</v>
      </c>
      <c r="P24" s="387">
        <f t="shared" si="9"/>
        <v>0</v>
      </c>
      <c r="Q24" s="398">
        <v>0</v>
      </c>
      <c r="R24" s="384">
        <f t="shared" si="3"/>
        <v>0</v>
      </c>
      <c r="S24" s="389">
        <v>0</v>
      </c>
      <c r="T24" s="384">
        <f t="shared" si="4"/>
        <v>0</v>
      </c>
      <c r="U24" s="389">
        <v>0</v>
      </c>
      <c r="V24" s="384">
        <f t="shared" si="5"/>
        <v>0</v>
      </c>
      <c r="W24" s="390">
        <f t="shared" si="10"/>
        <v>0</v>
      </c>
      <c r="X24" s="400">
        <v>0</v>
      </c>
      <c r="Y24" s="403">
        <v>0</v>
      </c>
    </row>
    <row r="25" spans="1:25" ht="16.5" customHeight="1">
      <c r="A25" s="393">
        <v>19</v>
      </c>
      <c r="B25" s="402" t="s">
        <v>337</v>
      </c>
      <c r="C25" s="395">
        <v>1</v>
      </c>
      <c r="D25" s="385">
        <f t="shared" si="6"/>
        <v>0</v>
      </c>
      <c r="E25" s="395">
        <f t="shared" si="7"/>
        <v>0</v>
      </c>
      <c r="F25" s="396">
        <v>4</v>
      </c>
      <c r="G25" s="397">
        <v>1</v>
      </c>
      <c r="H25" s="397">
        <v>0</v>
      </c>
      <c r="I25" s="382">
        <f t="shared" si="8"/>
        <v>5</v>
      </c>
      <c r="J25" s="383">
        <v>0</v>
      </c>
      <c r="K25" s="384">
        <f t="shared" si="0"/>
        <v>0</v>
      </c>
      <c r="L25" s="385">
        <v>0</v>
      </c>
      <c r="M25" s="384">
        <f t="shared" si="1"/>
        <v>0</v>
      </c>
      <c r="N25" s="385">
        <v>0</v>
      </c>
      <c r="O25" s="384">
        <f t="shared" si="2"/>
        <v>0</v>
      </c>
      <c r="P25" s="387">
        <f t="shared" si="9"/>
        <v>0</v>
      </c>
      <c r="Q25" s="398">
        <v>0</v>
      </c>
      <c r="R25" s="384">
        <f t="shared" si="3"/>
        <v>0</v>
      </c>
      <c r="S25" s="389">
        <v>0</v>
      </c>
      <c r="T25" s="384">
        <f t="shared" si="4"/>
        <v>0</v>
      </c>
      <c r="U25" s="389">
        <v>0</v>
      </c>
      <c r="V25" s="384">
        <f t="shared" si="5"/>
        <v>0</v>
      </c>
      <c r="W25" s="390">
        <f t="shared" si="10"/>
        <v>0</v>
      </c>
      <c r="X25" s="400">
        <v>0</v>
      </c>
      <c r="Y25" s="403">
        <v>0</v>
      </c>
    </row>
    <row r="26" spans="1:25" ht="16.5" customHeight="1">
      <c r="A26" s="393">
        <v>20</v>
      </c>
      <c r="B26" s="402" t="s">
        <v>338</v>
      </c>
      <c r="C26" s="395">
        <v>1</v>
      </c>
      <c r="D26" s="385">
        <f t="shared" si="6"/>
        <v>0</v>
      </c>
      <c r="E26" s="395">
        <f t="shared" si="7"/>
        <v>0</v>
      </c>
      <c r="F26" s="396">
        <v>2</v>
      </c>
      <c r="G26" s="397">
        <v>0</v>
      </c>
      <c r="H26" s="397">
        <v>0</v>
      </c>
      <c r="I26" s="382">
        <f t="shared" si="8"/>
        <v>2</v>
      </c>
      <c r="J26" s="383">
        <v>0</v>
      </c>
      <c r="K26" s="384">
        <f t="shared" si="0"/>
        <v>0</v>
      </c>
      <c r="L26" s="385">
        <v>0</v>
      </c>
      <c r="M26" s="384">
        <f t="shared" si="1"/>
        <v>0</v>
      </c>
      <c r="N26" s="385">
        <v>0</v>
      </c>
      <c r="O26" s="384">
        <f t="shared" si="2"/>
        <v>0</v>
      </c>
      <c r="P26" s="387">
        <f t="shared" si="9"/>
        <v>0</v>
      </c>
      <c r="Q26" s="398">
        <v>0</v>
      </c>
      <c r="R26" s="384">
        <f t="shared" si="3"/>
        <v>0</v>
      </c>
      <c r="S26" s="389">
        <v>0</v>
      </c>
      <c r="T26" s="384">
        <f t="shared" si="4"/>
        <v>0</v>
      </c>
      <c r="U26" s="389">
        <v>0</v>
      </c>
      <c r="V26" s="384">
        <f t="shared" si="5"/>
        <v>0</v>
      </c>
      <c r="W26" s="390">
        <f t="shared" si="10"/>
        <v>0</v>
      </c>
      <c r="X26" s="400">
        <v>0</v>
      </c>
      <c r="Y26" s="403">
        <v>0</v>
      </c>
    </row>
    <row r="27" spans="1:25" ht="16.5" customHeight="1">
      <c r="A27" s="393">
        <v>21</v>
      </c>
      <c r="B27" s="402" t="s">
        <v>339</v>
      </c>
      <c r="C27" s="395">
        <v>1</v>
      </c>
      <c r="D27" s="385">
        <f t="shared" si="6"/>
        <v>0</v>
      </c>
      <c r="E27" s="395">
        <f t="shared" si="7"/>
        <v>0</v>
      </c>
      <c r="F27" s="396">
        <v>0</v>
      </c>
      <c r="G27" s="397">
        <v>0</v>
      </c>
      <c r="H27" s="397">
        <v>0</v>
      </c>
      <c r="I27" s="382">
        <f t="shared" si="8"/>
        <v>0</v>
      </c>
      <c r="J27" s="383">
        <v>0</v>
      </c>
      <c r="K27" s="384">
        <f t="shared" si="0"/>
        <v>0</v>
      </c>
      <c r="L27" s="385">
        <v>0</v>
      </c>
      <c r="M27" s="384">
        <f t="shared" si="1"/>
        <v>0</v>
      </c>
      <c r="N27" s="385">
        <v>0</v>
      </c>
      <c r="O27" s="384">
        <f t="shared" si="2"/>
        <v>0</v>
      </c>
      <c r="P27" s="387">
        <f t="shared" si="9"/>
        <v>0</v>
      </c>
      <c r="Q27" s="398">
        <v>0</v>
      </c>
      <c r="R27" s="384">
        <f t="shared" si="3"/>
        <v>0</v>
      </c>
      <c r="S27" s="389">
        <v>0</v>
      </c>
      <c r="T27" s="384">
        <f t="shared" si="4"/>
        <v>0</v>
      </c>
      <c r="U27" s="389">
        <v>0</v>
      </c>
      <c r="V27" s="384">
        <f t="shared" si="5"/>
        <v>0</v>
      </c>
      <c r="W27" s="390">
        <f t="shared" si="10"/>
        <v>0</v>
      </c>
      <c r="X27" s="400">
        <v>0</v>
      </c>
      <c r="Y27" s="403">
        <v>0</v>
      </c>
    </row>
    <row r="28" spans="1:25" ht="16.5" customHeight="1">
      <c r="A28" s="393">
        <v>22</v>
      </c>
      <c r="B28" s="402" t="s">
        <v>340</v>
      </c>
      <c r="C28" s="395">
        <v>1</v>
      </c>
      <c r="D28" s="385">
        <f t="shared" si="6"/>
        <v>1</v>
      </c>
      <c r="E28" s="395">
        <f>D28/C28*100</f>
        <v>100</v>
      </c>
      <c r="F28" s="396">
        <v>2</v>
      </c>
      <c r="G28" s="397">
        <v>0</v>
      </c>
      <c r="H28" s="397">
        <v>0</v>
      </c>
      <c r="I28" s="382">
        <f t="shared" si="8"/>
        <v>2</v>
      </c>
      <c r="J28" s="383">
        <v>2</v>
      </c>
      <c r="K28" s="384">
        <f t="shared" si="0"/>
        <v>100</v>
      </c>
      <c r="L28" s="385">
        <v>0</v>
      </c>
      <c r="M28" s="384">
        <f t="shared" si="1"/>
        <v>0</v>
      </c>
      <c r="N28" s="385">
        <v>0</v>
      </c>
      <c r="O28" s="384">
        <f t="shared" si="2"/>
        <v>0</v>
      </c>
      <c r="P28" s="387">
        <f t="shared" si="9"/>
        <v>2</v>
      </c>
      <c r="Q28" s="398">
        <v>0</v>
      </c>
      <c r="R28" s="384">
        <f t="shared" si="3"/>
        <v>0</v>
      </c>
      <c r="S28" s="389">
        <v>0</v>
      </c>
      <c r="T28" s="384">
        <f t="shared" si="4"/>
        <v>0</v>
      </c>
      <c r="U28" s="389">
        <v>0</v>
      </c>
      <c r="V28" s="384">
        <f t="shared" si="5"/>
        <v>0</v>
      </c>
      <c r="W28" s="390">
        <f t="shared" si="10"/>
        <v>0</v>
      </c>
      <c r="X28" s="400">
        <v>0</v>
      </c>
      <c r="Y28" s="403">
        <v>0</v>
      </c>
    </row>
    <row r="29" spans="1:25" ht="16.5" customHeight="1">
      <c r="A29" s="393">
        <v>23</v>
      </c>
      <c r="B29" s="404" t="s">
        <v>341</v>
      </c>
      <c r="C29" s="395">
        <v>1</v>
      </c>
      <c r="D29" s="385">
        <f t="shared" si="6"/>
        <v>1</v>
      </c>
      <c r="E29" s="395">
        <f t="shared" si="7"/>
        <v>100</v>
      </c>
      <c r="F29" s="396">
        <v>169</v>
      </c>
      <c r="G29" s="397">
        <v>8</v>
      </c>
      <c r="H29" s="397">
        <v>20</v>
      </c>
      <c r="I29" s="382">
        <f t="shared" si="8"/>
        <v>197</v>
      </c>
      <c r="J29" s="383">
        <v>33</v>
      </c>
      <c r="K29" s="384">
        <f t="shared" si="0"/>
        <v>19.526627218934912</v>
      </c>
      <c r="L29" s="397">
        <v>4</v>
      </c>
      <c r="M29" s="384">
        <f t="shared" si="1"/>
        <v>50</v>
      </c>
      <c r="N29" s="397">
        <v>10</v>
      </c>
      <c r="O29" s="384">
        <f t="shared" si="2"/>
        <v>50</v>
      </c>
      <c r="P29" s="387">
        <f t="shared" si="9"/>
        <v>47</v>
      </c>
      <c r="Q29" s="396">
        <v>0</v>
      </c>
      <c r="R29" s="384">
        <f t="shared" si="3"/>
        <v>0</v>
      </c>
      <c r="S29" s="397">
        <v>0</v>
      </c>
      <c r="T29" s="384">
        <f t="shared" si="4"/>
        <v>0</v>
      </c>
      <c r="U29" s="389">
        <v>0</v>
      </c>
      <c r="V29" s="384">
        <f t="shared" si="5"/>
        <v>0</v>
      </c>
      <c r="W29" s="390">
        <f t="shared" si="10"/>
        <v>0</v>
      </c>
      <c r="X29" s="400">
        <v>0</v>
      </c>
      <c r="Y29" s="403">
        <v>0</v>
      </c>
    </row>
    <row r="30" spans="1:25" ht="16.5" customHeight="1">
      <c r="A30" s="393">
        <v>28</v>
      </c>
      <c r="B30" s="404" t="s">
        <v>342</v>
      </c>
      <c r="C30" s="395">
        <v>1</v>
      </c>
      <c r="D30" s="385">
        <f t="shared" si="6"/>
        <v>0</v>
      </c>
      <c r="E30" s="395">
        <f>D30/C30*100</f>
        <v>0</v>
      </c>
      <c r="F30" s="396">
        <v>40</v>
      </c>
      <c r="G30" s="397">
        <v>7</v>
      </c>
      <c r="H30" s="397">
        <v>9</v>
      </c>
      <c r="I30" s="382">
        <f t="shared" si="8"/>
        <v>56</v>
      </c>
      <c r="J30" s="396">
        <v>0</v>
      </c>
      <c r="K30" s="384">
        <f t="shared" si="0"/>
        <v>0</v>
      </c>
      <c r="L30" s="397">
        <v>0</v>
      </c>
      <c r="M30" s="384">
        <f t="shared" si="1"/>
        <v>0</v>
      </c>
      <c r="N30" s="397">
        <v>0</v>
      </c>
      <c r="O30" s="384">
        <f t="shared" si="2"/>
        <v>0</v>
      </c>
      <c r="P30" s="387">
        <f t="shared" si="9"/>
        <v>0</v>
      </c>
      <c r="Q30" s="396">
        <v>0</v>
      </c>
      <c r="R30" s="384">
        <f t="shared" si="3"/>
        <v>0</v>
      </c>
      <c r="S30" s="397">
        <v>0</v>
      </c>
      <c r="T30" s="384">
        <f t="shared" si="4"/>
        <v>0</v>
      </c>
      <c r="U30" s="389">
        <v>0</v>
      </c>
      <c r="V30" s="384">
        <f t="shared" si="5"/>
        <v>0</v>
      </c>
      <c r="W30" s="390">
        <f t="shared" si="10"/>
        <v>0</v>
      </c>
      <c r="X30" s="400">
        <v>0</v>
      </c>
      <c r="Y30" s="403">
        <v>0</v>
      </c>
    </row>
    <row r="31" spans="1:25" ht="16.5" customHeight="1">
      <c r="A31" s="393">
        <v>30</v>
      </c>
      <c r="B31" s="404" t="s">
        <v>343</v>
      </c>
      <c r="C31" s="395">
        <v>1</v>
      </c>
      <c r="D31" s="385">
        <f t="shared" si="6"/>
        <v>1</v>
      </c>
      <c r="E31" s="395">
        <f t="shared" si="7"/>
        <v>100</v>
      </c>
      <c r="F31" s="396">
        <v>25</v>
      </c>
      <c r="G31" s="397">
        <v>0</v>
      </c>
      <c r="H31" s="397">
        <v>0</v>
      </c>
      <c r="I31" s="382">
        <f t="shared" si="8"/>
        <v>25</v>
      </c>
      <c r="J31" s="396">
        <v>6</v>
      </c>
      <c r="K31" s="384">
        <f t="shared" si="0"/>
        <v>24</v>
      </c>
      <c r="L31" s="397">
        <v>0</v>
      </c>
      <c r="M31" s="384">
        <f t="shared" si="1"/>
        <v>0</v>
      </c>
      <c r="N31" s="397">
        <v>0</v>
      </c>
      <c r="O31" s="384">
        <f t="shared" si="2"/>
        <v>0</v>
      </c>
      <c r="P31" s="387">
        <f t="shared" si="9"/>
        <v>6</v>
      </c>
      <c r="Q31" s="396">
        <v>0</v>
      </c>
      <c r="R31" s="384">
        <f t="shared" si="3"/>
        <v>0</v>
      </c>
      <c r="S31" s="397">
        <v>0</v>
      </c>
      <c r="T31" s="384">
        <f t="shared" si="4"/>
        <v>0</v>
      </c>
      <c r="U31" s="389">
        <v>0</v>
      </c>
      <c r="V31" s="384">
        <f t="shared" si="5"/>
        <v>0</v>
      </c>
      <c r="W31" s="390">
        <f t="shared" si="10"/>
        <v>0</v>
      </c>
      <c r="X31" s="400">
        <v>0</v>
      </c>
      <c r="Y31" s="403">
        <v>0</v>
      </c>
    </row>
    <row r="32" spans="1:25" ht="16.5" customHeight="1">
      <c r="A32" s="393">
        <v>42</v>
      </c>
      <c r="B32" s="404" t="s">
        <v>344</v>
      </c>
      <c r="C32" s="395">
        <v>1</v>
      </c>
      <c r="D32" s="385">
        <f t="shared" si="6"/>
        <v>1</v>
      </c>
      <c r="E32" s="395">
        <f t="shared" si="7"/>
        <v>100</v>
      </c>
      <c r="F32" s="396">
        <v>137</v>
      </c>
      <c r="G32" s="397">
        <v>2</v>
      </c>
      <c r="H32" s="397">
        <v>38</v>
      </c>
      <c r="I32" s="382">
        <f t="shared" si="8"/>
        <v>177</v>
      </c>
      <c r="J32" s="396">
        <v>27</v>
      </c>
      <c r="K32" s="384">
        <f t="shared" si="0"/>
        <v>19.708029197080293</v>
      </c>
      <c r="L32" s="397">
        <v>2</v>
      </c>
      <c r="M32" s="384">
        <f t="shared" si="1"/>
        <v>100</v>
      </c>
      <c r="N32" s="397">
        <v>8</v>
      </c>
      <c r="O32" s="384">
        <f t="shared" si="2"/>
        <v>21.052631578947366</v>
      </c>
      <c r="P32" s="387">
        <f t="shared" si="9"/>
        <v>37</v>
      </c>
      <c r="Q32" s="396">
        <v>0</v>
      </c>
      <c r="R32" s="384">
        <f t="shared" si="3"/>
        <v>0</v>
      </c>
      <c r="S32" s="397">
        <v>0</v>
      </c>
      <c r="T32" s="384">
        <f t="shared" si="4"/>
        <v>0</v>
      </c>
      <c r="U32" s="389">
        <v>0</v>
      </c>
      <c r="V32" s="384">
        <f t="shared" si="5"/>
        <v>0</v>
      </c>
      <c r="W32" s="390">
        <f t="shared" si="10"/>
        <v>0</v>
      </c>
      <c r="X32" s="400">
        <v>0</v>
      </c>
      <c r="Y32" s="403">
        <v>0</v>
      </c>
    </row>
    <row r="33" spans="1:25" ht="16.5" customHeight="1">
      <c r="A33" s="393">
        <v>43</v>
      </c>
      <c r="B33" s="402" t="s">
        <v>345</v>
      </c>
      <c r="C33" s="395">
        <v>1</v>
      </c>
      <c r="D33" s="385">
        <f t="shared" si="6"/>
        <v>1</v>
      </c>
      <c r="E33" s="395">
        <f t="shared" si="7"/>
        <v>100</v>
      </c>
      <c r="F33" s="396">
        <v>4</v>
      </c>
      <c r="G33" s="397">
        <v>0</v>
      </c>
      <c r="H33" s="397">
        <v>0</v>
      </c>
      <c r="I33" s="382">
        <f t="shared" si="8"/>
        <v>4</v>
      </c>
      <c r="J33" s="396">
        <v>4</v>
      </c>
      <c r="K33" s="384">
        <f t="shared" si="0"/>
        <v>100</v>
      </c>
      <c r="L33" s="397">
        <v>0</v>
      </c>
      <c r="M33" s="384">
        <f t="shared" si="1"/>
        <v>0</v>
      </c>
      <c r="N33" s="397">
        <v>0</v>
      </c>
      <c r="O33" s="384">
        <f t="shared" si="2"/>
        <v>0</v>
      </c>
      <c r="P33" s="387">
        <f t="shared" si="9"/>
        <v>4</v>
      </c>
      <c r="Q33" s="396">
        <v>0</v>
      </c>
      <c r="R33" s="384">
        <f t="shared" si="3"/>
        <v>0</v>
      </c>
      <c r="S33" s="397">
        <v>0</v>
      </c>
      <c r="T33" s="384">
        <f t="shared" si="4"/>
        <v>0</v>
      </c>
      <c r="U33" s="389">
        <v>0</v>
      </c>
      <c r="V33" s="384">
        <f t="shared" si="5"/>
        <v>0</v>
      </c>
      <c r="W33" s="390">
        <f t="shared" si="10"/>
        <v>0</v>
      </c>
      <c r="X33" s="400">
        <v>0</v>
      </c>
      <c r="Y33" s="403">
        <v>0</v>
      </c>
    </row>
    <row r="34" spans="1:25" ht="16.5" customHeight="1">
      <c r="A34" s="393">
        <v>44</v>
      </c>
      <c r="B34" s="402" t="s">
        <v>346</v>
      </c>
      <c r="C34" s="395">
        <v>1</v>
      </c>
      <c r="D34" s="385">
        <f t="shared" si="6"/>
        <v>0</v>
      </c>
      <c r="E34" s="395">
        <f t="shared" si="7"/>
        <v>0</v>
      </c>
      <c r="F34" s="396">
        <v>3</v>
      </c>
      <c r="G34" s="397">
        <v>0</v>
      </c>
      <c r="H34" s="397">
        <v>0</v>
      </c>
      <c r="I34" s="382">
        <f t="shared" si="8"/>
        <v>3</v>
      </c>
      <c r="J34" s="396">
        <v>0</v>
      </c>
      <c r="K34" s="384">
        <f t="shared" si="0"/>
        <v>0</v>
      </c>
      <c r="L34" s="397">
        <v>0</v>
      </c>
      <c r="M34" s="384">
        <f t="shared" si="1"/>
        <v>0</v>
      </c>
      <c r="N34" s="397">
        <v>0</v>
      </c>
      <c r="O34" s="384">
        <f t="shared" si="2"/>
        <v>0</v>
      </c>
      <c r="P34" s="387">
        <f t="shared" si="9"/>
        <v>0</v>
      </c>
      <c r="Q34" s="396">
        <v>0</v>
      </c>
      <c r="R34" s="384">
        <f t="shared" si="3"/>
        <v>0</v>
      </c>
      <c r="S34" s="397">
        <v>0</v>
      </c>
      <c r="T34" s="384">
        <f t="shared" si="4"/>
        <v>0</v>
      </c>
      <c r="U34" s="389">
        <v>0</v>
      </c>
      <c r="V34" s="384">
        <f t="shared" si="5"/>
        <v>0</v>
      </c>
      <c r="W34" s="390">
        <f t="shared" si="10"/>
        <v>0</v>
      </c>
      <c r="X34" s="400">
        <v>0</v>
      </c>
      <c r="Y34" s="403">
        <v>0</v>
      </c>
    </row>
    <row r="35" spans="1:25" ht="16.5" customHeight="1">
      <c r="A35" s="393">
        <v>45</v>
      </c>
      <c r="B35" s="402" t="s">
        <v>347</v>
      </c>
      <c r="C35" s="395">
        <v>1</v>
      </c>
      <c r="D35" s="385">
        <f t="shared" si="6"/>
        <v>1</v>
      </c>
      <c r="E35" s="395">
        <f t="shared" si="7"/>
        <v>100</v>
      </c>
      <c r="F35" s="396">
        <v>2</v>
      </c>
      <c r="G35" s="397">
        <v>0</v>
      </c>
      <c r="H35" s="397">
        <v>0</v>
      </c>
      <c r="I35" s="382">
        <f t="shared" si="8"/>
        <v>2</v>
      </c>
      <c r="J35" s="396">
        <v>2</v>
      </c>
      <c r="K35" s="384">
        <f t="shared" si="0"/>
        <v>100</v>
      </c>
      <c r="L35" s="397">
        <v>0</v>
      </c>
      <c r="M35" s="384">
        <f t="shared" si="1"/>
        <v>0</v>
      </c>
      <c r="N35" s="397">
        <v>0</v>
      </c>
      <c r="O35" s="384">
        <f t="shared" si="2"/>
        <v>0</v>
      </c>
      <c r="P35" s="387">
        <f t="shared" si="9"/>
        <v>2</v>
      </c>
      <c r="Q35" s="396">
        <v>0</v>
      </c>
      <c r="R35" s="384">
        <f t="shared" si="3"/>
        <v>0</v>
      </c>
      <c r="S35" s="397">
        <v>0</v>
      </c>
      <c r="T35" s="384">
        <f t="shared" si="4"/>
        <v>0</v>
      </c>
      <c r="U35" s="389">
        <v>0</v>
      </c>
      <c r="V35" s="384">
        <f t="shared" si="5"/>
        <v>0</v>
      </c>
      <c r="W35" s="390">
        <f t="shared" si="10"/>
        <v>0</v>
      </c>
      <c r="X35" s="400">
        <v>0</v>
      </c>
      <c r="Y35" s="403">
        <v>0</v>
      </c>
    </row>
    <row r="36" spans="1:25" ht="16.5" customHeight="1">
      <c r="A36" s="393">
        <v>46</v>
      </c>
      <c r="B36" s="402" t="s">
        <v>348</v>
      </c>
      <c r="C36" s="395">
        <v>1</v>
      </c>
      <c r="D36" s="385">
        <f t="shared" si="6"/>
        <v>1</v>
      </c>
      <c r="E36" s="395">
        <f>D36/C36*100</f>
        <v>100</v>
      </c>
      <c r="F36" s="396">
        <v>5</v>
      </c>
      <c r="G36" s="397">
        <v>0</v>
      </c>
      <c r="H36" s="397">
        <v>0</v>
      </c>
      <c r="I36" s="382">
        <f t="shared" si="8"/>
        <v>5</v>
      </c>
      <c r="J36" s="396">
        <v>5</v>
      </c>
      <c r="K36" s="384">
        <f t="shared" si="0"/>
        <v>100</v>
      </c>
      <c r="L36" s="397">
        <v>0</v>
      </c>
      <c r="M36" s="384">
        <f t="shared" si="1"/>
        <v>0</v>
      </c>
      <c r="N36" s="397">
        <v>0</v>
      </c>
      <c r="O36" s="384">
        <f t="shared" si="2"/>
        <v>0</v>
      </c>
      <c r="P36" s="387">
        <f t="shared" si="9"/>
        <v>5</v>
      </c>
      <c r="Q36" s="396">
        <v>0</v>
      </c>
      <c r="R36" s="384">
        <f t="shared" si="3"/>
        <v>0</v>
      </c>
      <c r="S36" s="397">
        <v>0</v>
      </c>
      <c r="T36" s="384">
        <f t="shared" si="4"/>
        <v>0</v>
      </c>
      <c r="U36" s="389">
        <v>0</v>
      </c>
      <c r="V36" s="384">
        <f t="shared" si="5"/>
        <v>0</v>
      </c>
      <c r="W36" s="390">
        <f t="shared" si="10"/>
        <v>0</v>
      </c>
      <c r="X36" s="400">
        <v>0</v>
      </c>
      <c r="Y36" s="403">
        <v>0</v>
      </c>
    </row>
    <row r="37" spans="1:25" ht="16.5" customHeight="1">
      <c r="A37" s="393">
        <v>47</v>
      </c>
      <c r="B37" s="402" t="s">
        <v>349</v>
      </c>
      <c r="C37" s="395">
        <v>1</v>
      </c>
      <c r="D37" s="385">
        <f t="shared" si="6"/>
        <v>0</v>
      </c>
      <c r="E37" s="395">
        <f t="shared" si="7"/>
        <v>0</v>
      </c>
      <c r="F37" s="396">
        <v>5</v>
      </c>
      <c r="G37" s="397">
        <v>0</v>
      </c>
      <c r="H37" s="397">
        <v>0</v>
      </c>
      <c r="I37" s="382">
        <f t="shared" si="8"/>
        <v>5</v>
      </c>
      <c r="J37" s="396">
        <v>0</v>
      </c>
      <c r="K37" s="384">
        <f t="shared" si="0"/>
        <v>0</v>
      </c>
      <c r="L37" s="397">
        <v>0</v>
      </c>
      <c r="M37" s="384">
        <f t="shared" si="1"/>
        <v>0</v>
      </c>
      <c r="N37" s="397">
        <v>0</v>
      </c>
      <c r="O37" s="384">
        <f t="shared" si="2"/>
        <v>0</v>
      </c>
      <c r="P37" s="387">
        <f t="shared" si="9"/>
        <v>0</v>
      </c>
      <c r="Q37" s="396">
        <v>0</v>
      </c>
      <c r="R37" s="384">
        <f t="shared" si="3"/>
        <v>0</v>
      </c>
      <c r="S37" s="397">
        <v>0</v>
      </c>
      <c r="T37" s="384">
        <f t="shared" si="4"/>
        <v>0</v>
      </c>
      <c r="U37" s="389">
        <v>0</v>
      </c>
      <c r="V37" s="384">
        <f t="shared" si="5"/>
        <v>0</v>
      </c>
      <c r="W37" s="390">
        <f t="shared" si="10"/>
        <v>0</v>
      </c>
      <c r="X37" s="400">
        <v>0</v>
      </c>
      <c r="Y37" s="403">
        <v>0</v>
      </c>
    </row>
    <row r="38" spans="1:25" ht="16.5" customHeight="1">
      <c r="A38" s="393">
        <v>48</v>
      </c>
      <c r="B38" s="402" t="s">
        <v>350</v>
      </c>
      <c r="C38" s="395">
        <v>1</v>
      </c>
      <c r="D38" s="385">
        <f t="shared" si="6"/>
        <v>0</v>
      </c>
      <c r="E38" s="395">
        <f t="shared" si="7"/>
        <v>0</v>
      </c>
      <c r="F38" s="396">
        <v>4</v>
      </c>
      <c r="G38" s="397">
        <v>0</v>
      </c>
      <c r="H38" s="397">
        <v>0</v>
      </c>
      <c r="I38" s="382">
        <f t="shared" si="8"/>
        <v>4</v>
      </c>
      <c r="J38" s="396">
        <v>0</v>
      </c>
      <c r="K38" s="384">
        <f t="shared" si="0"/>
        <v>0</v>
      </c>
      <c r="L38" s="397">
        <v>0</v>
      </c>
      <c r="M38" s="384">
        <f t="shared" si="1"/>
        <v>0</v>
      </c>
      <c r="N38" s="397">
        <v>0</v>
      </c>
      <c r="O38" s="384">
        <f t="shared" si="2"/>
        <v>0</v>
      </c>
      <c r="P38" s="387">
        <f t="shared" si="9"/>
        <v>0</v>
      </c>
      <c r="Q38" s="396">
        <v>0</v>
      </c>
      <c r="R38" s="384">
        <f t="shared" si="3"/>
        <v>0</v>
      </c>
      <c r="S38" s="397">
        <v>0</v>
      </c>
      <c r="T38" s="384">
        <f t="shared" si="4"/>
        <v>0</v>
      </c>
      <c r="U38" s="389">
        <v>0</v>
      </c>
      <c r="V38" s="384">
        <f t="shared" si="5"/>
        <v>0</v>
      </c>
      <c r="W38" s="390">
        <f t="shared" si="10"/>
        <v>0</v>
      </c>
      <c r="X38" s="400">
        <v>0</v>
      </c>
      <c r="Y38" s="403">
        <v>0</v>
      </c>
    </row>
    <row r="39" spans="1:25" ht="16.5" customHeight="1">
      <c r="A39" s="393">
        <v>49</v>
      </c>
      <c r="B39" s="402" t="s">
        <v>351</v>
      </c>
      <c r="C39" s="395">
        <v>1</v>
      </c>
      <c r="D39" s="385">
        <f t="shared" si="6"/>
        <v>1</v>
      </c>
      <c r="E39" s="395">
        <f t="shared" si="7"/>
        <v>100</v>
      </c>
      <c r="F39" s="396">
        <v>2</v>
      </c>
      <c r="G39" s="397">
        <v>0</v>
      </c>
      <c r="H39" s="397">
        <v>0</v>
      </c>
      <c r="I39" s="382">
        <f t="shared" si="8"/>
        <v>2</v>
      </c>
      <c r="J39" s="396">
        <v>2</v>
      </c>
      <c r="K39" s="384">
        <f t="shared" si="0"/>
        <v>100</v>
      </c>
      <c r="L39" s="397">
        <v>0</v>
      </c>
      <c r="M39" s="384">
        <f t="shared" si="1"/>
        <v>0</v>
      </c>
      <c r="N39" s="397">
        <v>0</v>
      </c>
      <c r="O39" s="384">
        <f t="shared" si="2"/>
        <v>0</v>
      </c>
      <c r="P39" s="387">
        <f t="shared" si="9"/>
        <v>2</v>
      </c>
      <c r="Q39" s="396">
        <v>0</v>
      </c>
      <c r="R39" s="384">
        <f t="shared" si="3"/>
        <v>0</v>
      </c>
      <c r="S39" s="397">
        <v>0</v>
      </c>
      <c r="T39" s="384">
        <f t="shared" si="4"/>
        <v>0</v>
      </c>
      <c r="U39" s="389">
        <v>0</v>
      </c>
      <c r="V39" s="384">
        <f t="shared" si="5"/>
        <v>0</v>
      </c>
      <c r="W39" s="390">
        <f t="shared" si="10"/>
        <v>0</v>
      </c>
      <c r="X39" s="400">
        <v>0</v>
      </c>
      <c r="Y39" s="403">
        <v>0</v>
      </c>
    </row>
    <row r="40" spans="1:25" ht="16.5" customHeight="1">
      <c r="A40" s="393">
        <v>50</v>
      </c>
      <c r="B40" s="402" t="s">
        <v>352</v>
      </c>
      <c r="C40" s="395">
        <v>1</v>
      </c>
      <c r="D40" s="385">
        <f t="shared" si="6"/>
        <v>1</v>
      </c>
      <c r="E40" s="395">
        <f t="shared" si="7"/>
        <v>100</v>
      </c>
      <c r="F40" s="396">
        <v>4</v>
      </c>
      <c r="G40" s="397">
        <v>0</v>
      </c>
      <c r="H40" s="397">
        <v>0</v>
      </c>
      <c r="I40" s="382">
        <f t="shared" si="8"/>
        <v>4</v>
      </c>
      <c r="J40" s="396">
        <v>4</v>
      </c>
      <c r="K40" s="384">
        <f t="shared" si="0"/>
        <v>100</v>
      </c>
      <c r="L40" s="397">
        <v>0</v>
      </c>
      <c r="M40" s="384">
        <f t="shared" si="1"/>
        <v>0</v>
      </c>
      <c r="N40" s="397">
        <v>0</v>
      </c>
      <c r="O40" s="384">
        <f t="shared" si="2"/>
        <v>0</v>
      </c>
      <c r="P40" s="387">
        <f t="shared" si="9"/>
        <v>4</v>
      </c>
      <c r="Q40" s="396">
        <v>0</v>
      </c>
      <c r="R40" s="384">
        <f t="shared" si="3"/>
        <v>0</v>
      </c>
      <c r="S40" s="397">
        <v>0</v>
      </c>
      <c r="T40" s="384">
        <f t="shared" si="4"/>
        <v>0</v>
      </c>
      <c r="U40" s="389">
        <v>0</v>
      </c>
      <c r="V40" s="384">
        <f t="shared" si="5"/>
        <v>0</v>
      </c>
      <c r="W40" s="390">
        <f t="shared" si="10"/>
        <v>0</v>
      </c>
      <c r="X40" s="400">
        <v>0</v>
      </c>
      <c r="Y40" s="403">
        <v>0</v>
      </c>
    </row>
    <row r="41" spans="1:25" ht="16.5" customHeight="1">
      <c r="A41" s="393">
        <v>51</v>
      </c>
      <c r="B41" s="402" t="s">
        <v>353</v>
      </c>
      <c r="C41" s="395">
        <v>1</v>
      </c>
      <c r="D41" s="385">
        <f t="shared" si="6"/>
        <v>0</v>
      </c>
      <c r="E41" s="395">
        <f t="shared" si="7"/>
        <v>0</v>
      </c>
      <c r="F41" s="396">
        <v>7</v>
      </c>
      <c r="G41" s="397">
        <v>0</v>
      </c>
      <c r="H41" s="397">
        <v>0</v>
      </c>
      <c r="I41" s="382">
        <f t="shared" si="8"/>
        <v>7</v>
      </c>
      <c r="J41" s="396">
        <v>0</v>
      </c>
      <c r="K41" s="384">
        <f t="shared" si="0"/>
        <v>0</v>
      </c>
      <c r="L41" s="397">
        <v>0</v>
      </c>
      <c r="M41" s="384">
        <f t="shared" si="1"/>
        <v>0</v>
      </c>
      <c r="N41" s="397">
        <v>0</v>
      </c>
      <c r="O41" s="384">
        <f t="shared" si="2"/>
        <v>0</v>
      </c>
      <c r="P41" s="387">
        <f t="shared" si="9"/>
        <v>0</v>
      </c>
      <c r="Q41" s="396">
        <v>0</v>
      </c>
      <c r="R41" s="384">
        <f t="shared" si="3"/>
        <v>0</v>
      </c>
      <c r="S41" s="397">
        <v>0</v>
      </c>
      <c r="T41" s="384">
        <f t="shared" si="4"/>
        <v>0</v>
      </c>
      <c r="U41" s="389">
        <v>0</v>
      </c>
      <c r="V41" s="384">
        <f t="shared" si="5"/>
        <v>0</v>
      </c>
      <c r="W41" s="390">
        <f t="shared" si="10"/>
        <v>0</v>
      </c>
      <c r="X41" s="400">
        <v>0</v>
      </c>
      <c r="Y41" s="403">
        <v>0</v>
      </c>
    </row>
    <row r="42" spans="1:25" ht="16.5" customHeight="1">
      <c r="A42" s="393">
        <v>52</v>
      </c>
      <c r="B42" s="402" t="s">
        <v>354</v>
      </c>
      <c r="C42" s="395">
        <v>1</v>
      </c>
      <c r="D42" s="385">
        <f t="shared" si="6"/>
        <v>1</v>
      </c>
      <c r="E42" s="395">
        <f t="shared" si="7"/>
        <v>100</v>
      </c>
      <c r="F42" s="396">
        <v>3</v>
      </c>
      <c r="G42" s="397">
        <v>0</v>
      </c>
      <c r="H42" s="397">
        <v>0</v>
      </c>
      <c r="I42" s="382">
        <f t="shared" si="8"/>
        <v>3</v>
      </c>
      <c r="J42" s="396">
        <v>3</v>
      </c>
      <c r="K42" s="384">
        <f t="shared" si="0"/>
        <v>100</v>
      </c>
      <c r="L42" s="397">
        <v>0</v>
      </c>
      <c r="M42" s="384">
        <f t="shared" si="1"/>
        <v>0</v>
      </c>
      <c r="N42" s="397">
        <v>0</v>
      </c>
      <c r="O42" s="384">
        <f t="shared" si="2"/>
        <v>0</v>
      </c>
      <c r="P42" s="387">
        <f t="shared" si="9"/>
        <v>3</v>
      </c>
      <c r="Q42" s="396">
        <v>0</v>
      </c>
      <c r="R42" s="384">
        <f t="shared" si="3"/>
        <v>0</v>
      </c>
      <c r="S42" s="397">
        <v>0</v>
      </c>
      <c r="T42" s="384">
        <f t="shared" si="4"/>
        <v>0</v>
      </c>
      <c r="U42" s="389">
        <v>0</v>
      </c>
      <c r="V42" s="384">
        <f t="shared" si="5"/>
        <v>0</v>
      </c>
      <c r="W42" s="390">
        <f t="shared" si="10"/>
        <v>0</v>
      </c>
      <c r="X42" s="400">
        <v>0</v>
      </c>
      <c r="Y42" s="403">
        <v>0</v>
      </c>
    </row>
    <row r="43" spans="1:25" ht="16.5" customHeight="1">
      <c r="A43" s="393">
        <v>53</v>
      </c>
      <c r="B43" s="402" t="s">
        <v>355</v>
      </c>
      <c r="C43" s="395">
        <v>1</v>
      </c>
      <c r="D43" s="385">
        <f t="shared" si="6"/>
        <v>1</v>
      </c>
      <c r="E43" s="395">
        <f t="shared" si="7"/>
        <v>100</v>
      </c>
      <c r="F43" s="396">
        <v>1</v>
      </c>
      <c r="G43" s="397">
        <v>2</v>
      </c>
      <c r="H43" s="397">
        <v>0</v>
      </c>
      <c r="I43" s="382">
        <f t="shared" si="8"/>
        <v>3</v>
      </c>
      <c r="J43" s="396">
        <v>1</v>
      </c>
      <c r="K43" s="384">
        <f t="shared" si="0"/>
        <v>100</v>
      </c>
      <c r="L43" s="397">
        <v>2</v>
      </c>
      <c r="M43" s="384">
        <f t="shared" si="1"/>
        <v>100</v>
      </c>
      <c r="N43" s="397">
        <v>0</v>
      </c>
      <c r="O43" s="384">
        <f t="shared" si="2"/>
        <v>0</v>
      </c>
      <c r="P43" s="387">
        <f t="shared" si="9"/>
        <v>3</v>
      </c>
      <c r="Q43" s="396">
        <v>0</v>
      </c>
      <c r="R43" s="384">
        <f t="shared" si="3"/>
        <v>0</v>
      </c>
      <c r="S43" s="397">
        <v>0</v>
      </c>
      <c r="T43" s="384">
        <f t="shared" si="4"/>
        <v>0</v>
      </c>
      <c r="U43" s="389">
        <v>0</v>
      </c>
      <c r="V43" s="384">
        <f t="shared" si="5"/>
        <v>0</v>
      </c>
      <c r="W43" s="390">
        <f t="shared" si="10"/>
        <v>0</v>
      </c>
      <c r="X43" s="400">
        <v>0</v>
      </c>
      <c r="Y43" s="403">
        <v>0</v>
      </c>
    </row>
    <row r="44" spans="1:25" ht="16.5" customHeight="1">
      <c r="A44" s="393">
        <v>54</v>
      </c>
      <c r="B44" s="402" t="s">
        <v>356</v>
      </c>
      <c r="C44" s="395">
        <v>1</v>
      </c>
      <c r="D44" s="385">
        <f t="shared" si="6"/>
        <v>1</v>
      </c>
      <c r="E44" s="395">
        <f t="shared" si="7"/>
        <v>100</v>
      </c>
      <c r="F44" s="396">
        <v>8</v>
      </c>
      <c r="G44" s="397">
        <v>0</v>
      </c>
      <c r="H44" s="397">
        <v>0</v>
      </c>
      <c r="I44" s="382">
        <f t="shared" si="8"/>
        <v>8</v>
      </c>
      <c r="J44" s="396">
        <v>8</v>
      </c>
      <c r="K44" s="384">
        <f t="shared" si="0"/>
        <v>100</v>
      </c>
      <c r="L44" s="397">
        <v>0</v>
      </c>
      <c r="M44" s="384">
        <f t="shared" si="1"/>
        <v>0</v>
      </c>
      <c r="N44" s="397">
        <v>0</v>
      </c>
      <c r="O44" s="384">
        <f t="shared" si="2"/>
        <v>0</v>
      </c>
      <c r="P44" s="387">
        <f t="shared" si="9"/>
        <v>8</v>
      </c>
      <c r="Q44" s="396">
        <v>0</v>
      </c>
      <c r="R44" s="384">
        <f t="shared" si="3"/>
        <v>0</v>
      </c>
      <c r="S44" s="397">
        <v>0</v>
      </c>
      <c r="T44" s="384">
        <f t="shared" si="4"/>
        <v>0</v>
      </c>
      <c r="U44" s="389">
        <v>0</v>
      </c>
      <c r="V44" s="384">
        <f t="shared" si="5"/>
        <v>0</v>
      </c>
      <c r="W44" s="390">
        <f t="shared" si="10"/>
        <v>0</v>
      </c>
      <c r="X44" s="400">
        <v>0</v>
      </c>
      <c r="Y44" s="403">
        <v>0</v>
      </c>
    </row>
    <row r="45" spans="1:25" ht="16.5" customHeight="1">
      <c r="A45" s="393">
        <v>55</v>
      </c>
      <c r="B45" s="402" t="s">
        <v>357</v>
      </c>
      <c r="C45" s="395">
        <v>1</v>
      </c>
      <c r="D45" s="385">
        <f t="shared" si="6"/>
        <v>1</v>
      </c>
      <c r="E45" s="395">
        <f>D45/C45*100</f>
        <v>100</v>
      </c>
      <c r="F45" s="396">
        <v>2</v>
      </c>
      <c r="G45" s="397">
        <v>0</v>
      </c>
      <c r="H45" s="397">
        <v>0</v>
      </c>
      <c r="I45" s="382">
        <f t="shared" si="8"/>
        <v>2</v>
      </c>
      <c r="J45" s="396">
        <v>2</v>
      </c>
      <c r="K45" s="384">
        <f t="shared" si="0"/>
        <v>100</v>
      </c>
      <c r="L45" s="397">
        <v>0</v>
      </c>
      <c r="M45" s="384">
        <f t="shared" si="1"/>
        <v>0</v>
      </c>
      <c r="N45" s="397">
        <v>0</v>
      </c>
      <c r="O45" s="384">
        <f t="shared" si="2"/>
        <v>0</v>
      </c>
      <c r="P45" s="387">
        <f t="shared" si="9"/>
        <v>2</v>
      </c>
      <c r="Q45" s="396">
        <v>0</v>
      </c>
      <c r="R45" s="384">
        <f t="shared" si="3"/>
        <v>0</v>
      </c>
      <c r="S45" s="397">
        <v>0</v>
      </c>
      <c r="T45" s="384">
        <f t="shared" si="4"/>
        <v>0</v>
      </c>
      <c r="U45" s="389">
        <v>0</v>
      </c>
      <c r="V45" s="384">
        <f t="shared" si="5"/>
        <v>0</v>
      </c>
      <c r="W45" s="390">
        <f t="shared" si="10"/>
        <v>0</v>
      </c>
      <c r="X45" s="400">
        <v>0</v>
      </c>
      <c r="Y45" s="403">
        <v>0</v>
      </c>
    </row>
    <row r="46" spans="1:25" ht="16.5" customHeight="1">
      <c r="A46" s="393">
        <v>56</v>
      </c>
      <c r="B46" s="402" t="s">
        <v>248</v>
      </c>
      <c r="C46" s="395">
        <v>1</v>
      </c>
      <c r="D46" s="385">
        <f t="shared" si="6"/>
        <v>1</v>
      </c>
      <c r="E46" s="395">
        <f t="shared" si="7"/>
        <v>100</v>
      </c>
      <c r="F46" s="396">
        <v>1</v>
      </c>
      <c r="G46" s="397">
        <v>0</v>
      </c>
      <c r="H46" s="397">
        <v>0</v>
      </c>
      <c r="I46" s="382">
        <f t="shared" si="8"/>
        <v>1</v>
      </c>
      <c r="J46" s="396">
        <v>1</v>
      </c>
      <c r="K46" s="384">
        <f t="shared" si="0"/>
        <v>100</v>
      </c>
      <c r="L46" s="397">
        <v>0</v>
      </c>
      <c r="M46" s="384">
        <f t="shared" si="1"/>
        <v>0</v>
      </c>
      <c r="N46" s="397">
        <v>0</v>
      </c>
      <c r="O46" s="384">
        <f t="shared" si="2"/>
        <v>0</v>
      </c>
      <c r="P46" s="387">
        <f t="shared" si="9"/>
        <v>1</v>
      </c>
      <c r="Q46" s="396">
        <v>0</v>
      </c>
      <c r="R46" s="384">
        <f t="shared" si="3"/>
        <v>0</v>
      </c>
      <c r="S46" s="397">
        <v>0</v>
      </c>
      <c r="T46" s="384">
        <f t="shared" si="4"/>
        <v>0</v>
      </c>
      <c r="U46" s="389">
        <v>0</v>
      </c>
      <c r="V46" s="384">
        <f t="shared" si="5"/>
        <v>0</v>
      </c>
      <c r="W46" s="390">
        <f t="shared" si="10"/>
        <v>0</v>
      </c>
      <c r="X46" s="400">
        <v>0</v>
      </c>
      <c r="Y46" s="403">
        <v>0</v>
      </c>
    </row>
    <row r="47" spans="1:25" ht="16.5" customHeight="1">
      <c r="A47" s="393">
        <v>57</v>
      </c>
      <c r="B47" s="402" t="s">
        <v>358</v>
      </c>
      <c r="C47" s="395">
        <v>1</v>
      </c>
      <c r="D47" s="385">
        <f t="shared" si="6"/>
        <v>0</v>
      </c>
      <c r="E47" s="395">
        <f t="shared" si="7"/>
        <v>0</v>
      </c>
      <c r="F47" s="396">
        <v>10</v>
      </c>
      <c r="G47" s="397">
        <v>0</v>
      </c>
      <c r="H47" s="397">
        <v>0</v>
      </c>
      <c r="I47" s="382">
        <f t="shared" si="8"/>
        <v>10</v>
      </c>
      <c r="J47" s="396">
        <v>0</v>
      </c>
      <c r="K47" s="384">
        <f t="shared" si="0"/>
        <v>0</v>
      </c>
      <c r="L47" s="397">
        <v>0</v>
      </c>
      <c r="M47" s="384">
        <f t="shared" si="1"/>
        <v>0</v>
      </c>
      <c r="N47" s="397">
        <v>0</v>
      </c>
      <c r="O47" s="384">
        <f t="shared" si="2"/>
        <v>0</v>
      </c>
      <c r="P47" s="387">
        <f t="shared" si="9"/>
        <v>0</v>
      </c>
      <c r="Q47" s="396">
        <v>0</v>
      </c>
      <c r="R47" s="384">
        <f t="shared" si="3"/>
        <v>0</v>
      </c>
      <c r="S47" s="397">
        <v>0</v>
      </c>
      <c r="T47" s="384">
        <f t="shared" si="4"/>
        <v>0</v>
      </c>
      <c r="U47" s="389">
        <v>0</v>
      </c>
      <c r="V47" s="384">
        <f t="shared" si="5"/>
        <v>0</v>
      </c>
      <c r="W47" s="390">
        <f t="shared" si="10"/>
        <v>0</v>
      </c>
      <c r="X47" s="400">
        <v>0</v>
      </c>
      <c r="Y47" s="403">
        <v>0</v>
      </c>
    </row>
    <row r="48" spans="1:25" ht="16.5" customHeight="1">
      <c r="A48" s="393">
        <v>58</v>
      </c>
      <c r="B48" s="402" t="s">
        <v>250</v>
      </c>
      <c r="C48" s="395">
        <v>1</v>
      </c>
      <c r="D48" s="385">
        <f t="shared" si="6"/>
        <v>0</v>
      </c>
      <c r="E48" s="395">
        <f t="shared" si="7"/>
        <v>0</v>
      </c>
      <c r="F48" s="396">
        <v>9</v>
      </c>
      <c r="G48" s="397">
        <v>1</v>
      </c>
      <c r="H48" s="397">
        <v>0</v>
      </c>
      <c r="I48" s="382">
        <f t="shared" si="8"/>
        <v>10</v>
      </c>
      <c r="J48" s="396">
        <v>0</v>
      </c>
      <c r="K48" s="384">
        <f t="shared" si="0"/>
        <v>0</v>
      </c>
      <c r="L48" s="397">
        <v>0</v>
      </c>
      <c r="M48" s="384">
        <f t="shared" si="1"/>
        <v>0</v>
      </c>
      <c r="N48" s="397">
        <v>0</v>
      </c>
      <c r="O48" s="384">
        <f t="shared" si="2"/>
        <v>0</v>
      </c>
      <c r="P48" s="387">
        <f t="shared" si="9"/>
        <v>0</v>
      </c>
      <c r="Q48" s="396">
        <v>0</v>
      </c>
      <c r="R48" s="384">
        <f t="shared" si="3"/>
        <v>0</v>
      </c>
      <c r="S48" s="397">
        <v>0</v>
      </c>
      <c r="T48" s="384">
        <f t="shared" si="4"/>
        <v>0</v>
      </c>
      <c r="U48" s="389">
        <v>0</v>
      </c>
      <c r="V48" s="384">
        <f t="shared" si="5"/>
        <v>0</v>
      </c>
      <c r="W48" s="390">
        <f t="shared" si="10"/>
        <v>0</v>
      </c>
      <c r="X48" s="400">
        <v>0</v>
      </c>
      <c r="Y48" s="403">
        <v>0</v>
      </c>
    </row>
    <row r="49" spans="1:25" ht="16.5" customHeight="1">
      <c r="A49" s="393">
        <v>59</v>
      </c>
      <c r="B49" s="402" t="s">
        <v>359</v>
      </c>
      <c r="C49" s="395">
        <v>1</v>
      </c>
      <c r="D49" s="385">
        <f t="shared" si="6"/>
        <v>0</v>
      </c>
      <c r="E49" s="395">
        <f t="shared" si="7"/>
        <v>0</v>
      </c>
      <c r="F49" s="396">
        <v>0</v>
      </c>
      <c r="G49" s="397">
        <v>0</v>
      </c>
      <c r="H49" s="397">
        <v>0</v>
      </c>
      <c r="I49" s="382">
        <f t="shared" si="8"/>
        <v>0</v>
      </c>
      <c r="J49" s="396">
        <v>0</v>
      </c>
      <c r="K49" s="384">
        <f t="shared" si="0"/>
        <v>0</v>
      </c>
      <c r="L49" s="397">
        <v>0</v>
      </c>
      <c r="M49" s="384">
        <f t="shared" si="1"/>
        <v>0</v>
      </c>
      <c r="N49" s="397">
        <v>0</v>
      </c>
      <c r="O49" s="384">
        <f t="shared" si="2"/>
        <v>0</v>
      </c>
      <c r="P49" s="387">
        <f t="shared" si="9"/>
        <v>0</v>
      </c>
      <c r="Q49" s="396">
        <v>0</v>
      </c>
      <c r="R49" s="384">
        <f t="shared" si="3"/>
        <v>0</v>
      </c>
      <c r="S49" s="397">
        <v>0</v>
      </c>
      <c r="T49" s="384">
        <f t="shared" si="4"/>
        <v>0</v>
      </c>
      <c r="U49" s="389">
        <v>0</v>
      </c>
      <c r="V49" s="384">
        <f t="shared" si="5"/>
        <v>0</v>
      </c>
      <c r="W49" s="390">
        <f t="shared" si="10"/>
        <v>0</v>
      </c>
      <c r="X49" s="400">
        <v>0</v>
      </c>
      <c r="Y49" s="403">
        <v>0</v>
      </c>
    </row>
    <row r="50" spans="1:25" ht="16.5" customHeight="1">
      <c r="A50" s="393">
        <v>60</v>
      </c>
      <c r="B50" s="402" t="s">
        <v>360</v>
      </c>
      <c r="C50" s="395">
        <v>1</v>
      </c>
      <c r="D50" s="385">
        <f t="shared" si="6"/>
        <v>1</v>
      </c>
      <c r="E50" s="395">
        <f t="shared" si="7"/>
        <v>100</v>
      </c>
      <c r="F50" s="396">
        <v>8</v>
      </c>
      <c r="G50" s="397">
        <v>0</v>
      </c>
      <c r="H50" s="397">
        <v>0</v>
      </c>
      <c r="I50" s="382">
        <f t="shared" si="8"/>
        <v>8</v>
      </c>
      <c r="J50" s="396">
        <v>8</v>
      </c>
      <c r="K50" s="384">
        <f t="shared" si="0"/>
        <v>100</v>
      </c>
      <c r="L50" s="397">
        <v>0</v>
      </c>
      <c r="M50" s="384">
        <f t="shared" si="1"/>
        <v>0</v>
      </c>
      <c r="N50" s="397">
        <v>0</v>
      </c>
      <c r="O50" s="384">
        <f t="shared" si="2"/>
        <v>0</v>
      </c>
      <c r="P50" s="387">
        <f t="shared" si="9"/>
        <v>8</v>
      </c>
      <c r="Q50" s="396">
        <v>0</v>
      </c>
      <c r="R50" s="384">
        <f t="shared" si="3"/>
        <v>0</v>
      </c>
      <c r="S50" s="397">
        <v>0</v>
      </c>
      <c r="T50" s="384">
        <f t="shared" si="4"/>
        <v>0</v>
      </c>
      <c r="U50" s="389">
        <v>0</v>
      </c>
      <c r="V50" s="384">
        <f t="shared" si="5"/>
        <v>0</v>
      </c>
      <c r="W50" s="390">
        <f t="shared" si="10"/>
        <v>0</v>
      </c>
      <c r="X50" s="400">
        <v>0</v>
      </c>
      <c r="Y50" s="403">
        <v>0</v>
      </c>
    </row>
    <row r="51" spans="1:25" ht="16.5" customHeight="1">
      <c r="A51" s="393">
        <v>61</v>
      </c>
      <c r="B51" s="402" t="s">
        <v>361</v>
      </c>
      <c r="C51" s="395">
        <v>1</v>
      </c>
      <c r="D51" s="385">
        <f t="shared" si="6"/>
        <v>0</v>
      </c>
      <c r="E51" s="395">
        <f t="shared" si="7"/>
        <v>0</v>
      </c>
      <c r="F51" s="396">
        <v>3</v>
      </c>
      <c r="G51" s="397">
        <v>0</v>
      </c>
      <c r="H51" s="397">
        <v>0</v>
      </c>
      <c r="I51" s="382">
        <f t="shared" si="8"/>
        <v>3</v>
      </c>
      <c r="J51" s="396">
        <v>0</v>
      </c>
      <c r="K51" s="384">
        <f t="shared" si="0"/>
        <v>0</v>
      </c>
      <c r="L51" s="397">
        <v>0</v>
      </c>
      <c r="M51" s="384">
        <f t="shared" si="1"/>
        <v>0</v>
      </c>
      <c r="N51" s="397">
        <v>0</v>
      </c>
      <c r="O51" s="384">
        <f t="shared" si="2"/>
        <v>0</v>
      </c>
      <c r="P51" s="387">
        <f t="shared" si="9"/>
        <v>0</v>
      </c>
      <c r="Q51" s="396">
        <v>0</v>
      </c>
      <c r="R51" s="384">
        <f t="shared" si="3"/>
        <v>0</v>
      </c>
      <c r="S51" s="397">
        <v>0</v>
      </c>
      <c r="T51" s="384">
        <f t="shared" si="4"/>
        <v>0</v>
      </c>
      <c r="U51" s="389">
        <v>0</v>
      </c>
      <c r="V51" s="384">
        <f t="shared" si="5"/>
        <v>0</v>
      </c>
      <c r="W51" s="390">
        <f t="shared" si="10"/>
        <v>0</v>
      </c>
      <c r="X51" s="400">
        <v>0</v>
      </c>
      <c r="Y51" s="403">
        <v>0</v>
      </c>
    </row>
    <row r="52" spans="1:25" ht="16.5" customHeight="1">
      <c r="A52" s="393">
        <v>62</v>
      </c>
      <c r="B52" s="402" t="s">
        <v>362</v>
      </c>
      <c r="C52" s="395">
        <v>1</v>
      </c>
      <c r="D52" s="385">
        <f t="shared" si="6"/>
        <v>0</v>
      </c>
      <c r="E52" s="395">
        <f t="shared" si="7"/>
        <v>0</v>
      </c>
      <c r="F52" s="396">
        <v>2</v>
      </c>
      <c r="G52" s="397">
        <v>0</v>
      </c>
      <c r="H52" s="397">
        <v>0</v>
      </c>
      <c r="I52" s="382">
        <f t="shared" si="8"/>
        <v>2</v>
      </c>
      <c r="J52" s="396">
        <v>0</v>
      </c>
      <c r="K52" s="384">
        <f t="shared" si="0"/>
        <v>0</v>
      </c>
      <c r="L52" s="397">
        <v>0</v>
      </c>
      <c r="M52" s="384">
        <f t="shared" si="1"/>
        <v>0</v>
      </c>
      <c r="N52" s="397">
        <v>0</v>
      </c>
      <c r="O52" s="384">
        <f t="shared" si="2"/>
        <v>0</v>
      </c>
      <c r="P52" s="387">
        <f t="shared" si="9"/>
        <v>0</v>
      </c>
      <c r="Q52" s="396">
        <v>0</v>
      </c>
      <c r="R52" s="384">
        <f t="shared" si="3"/>
        <v>0</v>
      </c>
      <c r="S52" s="397">
        <v>0</v>
      </c>
      <c r="T52" s="384">
        <f t="shared" si="4"/>
        <v>0</v>
      </c>
      <c r="U52" s="389">
        <v>0</v>
      </c>
      <c r="V52" s="384">
        <f t="shared" si="5"/>
        <v>0</v>
      </c>
      <c r="W52" s="390">
        <f t="shared" si="10"/>
        <v>0</v>
      </c>
      <c r="X52" s="400">
        <v>0</v>
      </c>
      <c r="Y52" s="403">
        <v>0</v>
      </c>
    </row>
    <row r="53" spans="1:25" ht="16.5" customHeight="1">
      <c r="A53" s="393">
        <v>63</v>
      </c>
      <c r="B53" s="404" t="s">
        <v>363</v>
      </c>
      <c r="C53" s="395">
        <v>1</v>
      </c>
      <c r="D53" s="385">
        <f t="shared" si="6"/>
        <v>0</v>
      </c>
      <c r="E53" s="395">
        <f t="shared" si="7"/>
        <v>0</v>
      </c>
      <c r="F53" s="396">
        <v>59</v>
      </c>
      <c r="G53" s="397">
        <v>4</v>
      </c>
      <c r="H53" s="397">
        <v>12</v>
      </c>
      <c r="I53" s="382">
        <f t="shared" si="8"/>
        <v>75</v>
      </c>
      <c r="J53" s="396">
        <v>0</v>
      </c>
      <c r="K53" s="384">
        <f t="shared" si="0"/>
        <v>0</v>
      </c>
      <c r="L53" s="397">
        <v>0</v>
      </c>
      <c r="M53" s="384">
        <f t="shared" si="1"/>
        <v>0</v>
      </c>
      <c r="N53" s="397">
        <v>0</v>
      </c>
      <c r="O53" s="384">
        <f t="shared" si="2"/>
        <v>0</v>
      </c>
      <c r="P53" s="387">
        <f t="shared" si="9"/>
        <v>0</v>
      </c>
      <c r="Q53" s="396">
        <v>0</v>
      </c>
      <c r="R53" s="384">
        <f t="shared" si="3"/>
        <v>0</v>
      </c>
      <c r="S53" s="397">
        <v>0</v>
      </c>
      <c r="T53" s="384">
        <f t="shared" si="4"/>
        <v>0</v>
      </c>
      <c r="U53" s="389">
        <v>0</v>
      </c>
      <c r="V53" s="384">
        <f t="shared" si="5"/>
        <v>0</v>
      </c>
      <c r="W53" s="390">
        <f t="shared" si="10"/>
        <v>0</v>
      </c>
      <c r="X53" s="400">
        <v>0</v>
      </c>
      <c r="Y53" s="403">
        <v>0</v>
      </c>
    </row>
    <row r="54" spans="1:25" ht="16.5" customHeight="1">
      <c r="A54" s="393">
        <v>73</v>
      </c>
      <c r="B54" s="404" t="s">
        <v>364</v>
      </c>
      <c r="C54" s="395">
        <v>1</v>
      </c>
      <c r="D54" s="385">
        <f t="shared" si="6"/>
        <v>0</v>
      </c>
      <c r="E54" s="395">
        <f>D54/C54*100</f>
        <v>0</v>
      </c>
      <c r="F54" s="396">
        <v>27</v>
      </c>
      <c r="G54" s="397">
        <v>0</v>
      </c>
      <c r="H54" s="397">
        <v>0</v>
      </c>
      <c r="I54" s="382">
        <f t="shared" si="8"/>
        <v>27</v>
      </c>
      <c r="J54" s="396">
        <v>0</v>
      </c>
      <c r="K54" s="384">
        <f t="shared" si="0"/>
        <v>0</v>
      </c>
      <c r="L54" s="397">
        <v>0</v>
      </c>
      <c r="M54" s="384">
        <f t="shared" si="1"/>
        <v>0</v>
      </c>
      <c r="N54" s="397">
        <v>0</v>
      </c>
      <c r="O54" s="384">
        <f t="shared" si="2"/>
        <v>0</v>
      </c>
      <c r="P54" s="387">
        <f t="shared" si="9"/>
        <v>0</v>
      </c>
      <c r="Q54" s="396">
        <v>0</v>
      </c>
      <c r="R54" s="384">
        <f t="shared" si="3"/>
        <v>0</v>
      </c>
      <c r="S54" s="397">
        <v>0</v>
      </c>
      <c r="T54" s="384">
        <f t="shared" si="4"/>
        <v>0</v>
      </c>
      <c r="U54" s="389">
        <v>0</v>
      </c>
      <c r="V54" s="384">
        <f t="shared" si="5"/>
        <v>0</v>
      </c>
      <c r="W54" s="390">
        <f t="shared" si="10"/>
        <v>0</v>
      </c>
      <c r="X54" s="400">
        <v>0</v>
      </c>
      <c r="Y54" s="403">
        <v>0</v>
      </c>
    </row>
    <row r="55" spans="1:25" ht="16.5" customHeight="1">
      <c r="A55" s="393">
        <v>81</v>
      </c>
      <c r="B55" s="404" t="s">
        <v>365</v>
      </c>
      <c r="C55" s="395">
        <v>1</v>
      </c>
      <c r="D55" s="385">
        <f t="shared" si="6"/>
        <v>1</v>
      </c>
      <c r="E55" s="395">
        <f aca="true" t="shared" si="11" ref="E55:E62">D55/C55*100</f>
        <v>100</v>
      </c>
      <c r="F55" s="396">
        <v>14</v>
      </c>
      <c r="G55" s="397">
        <v>1</v>
      </c>
      <c r="H55" s="397">
        <v>0</v>
      </c>
      <c r="I55" s="382">
        <f t="shared" si="8"/>
        <v>15</v>
      </c>
      <c r="J55" s="396">
        <v>14</v>
      </c>
      <c r="K55" s="384">
        <f t="shared" si="0"/>
        <v>100</v>
      </c>
      <c r="L55" s="397">
        <v>1</v>
      </c>
      <c r="M55" s="384">
        <f t="shared" si="1"/>
        <v>100</v>
      </c>
      <c r="N55" s="397">
        <v>0</v>
      </c>
      <c r="O55" s="384">
        <f t="shared" si="2"/>
        <v>0</v>
      </c>
      <c r="P55" s="387">
        <f t="shared" si="9"/>
        <v>15</v>
      </c>
      <c r="Q55" s="396">
        <v>0</v>
      </c>
      <c r="R55" s="384">
        <f t="shared" si="3"/>
        <v>0</v>
      </c>
      <c r="S55" s="397">
        <v>0</v>
      </c>
      <c r="T55" s="384">
        <f t="shared" si="4"/>
        <v>0</v>
      </c>
      <c r="U55" s="389">
        <v>0</v>
      </c>
      <c r="V55" s="384">
        <f t="shared" si="5"/>
        <v>0</v>
      </c>
      <c r="W55" s="390">
        <f t="shared" si="10"/>
        <v>0</v>
      </c>
      <c r="X55" s="400">
        <v>0</v>
      </c>
      <c r="Y55" s="403">
        <v>0</v>
      </c>
    </row>
    <row r="56" spans="1:25" ht="16.5" customHeight="1">
      <c r="A56" s="393">
        <v>83</v>
      </c>
      <c r="B56" s="404" t="s">
        <v>366</v>
      </c>
      <c r="C56" s="395">
        <v>1</v>
      </c>
      <c r="D56" s="385">
        <f>IF(((J56=0)*AND(L56=0)*AND(N56=0)),0,1)</f>
        <v>0</v>
      </c>
      <c r="E56" s="395">
        <f t="shared" si="11"/>
        <v>0</v>
      </c>
      <c r="F56" s="396">
        <v>240</v>
      </c>
      <c r="G56" s="397">
        <v>13</v>
      </c>
      <c r="H56" s="397">
        <v>24</v>
      </c>
      <c r="I56" s="382">
        <f t="shared" si="8"/>
        <v>277</v>
      </c>
      <c r="J56" s="396">
        <v>0</v>
      </c>
      <c r="K56" s="384">
        <f t="shared" si="0"/>
        <v>0</v>
      </c>
      <c r="L56" s="397">
        <v>0</v>
      </c>
      <c r="M56" s="384">
        <f t="shared" si="1"/>
        <v>0</v>
      </c>
      <c r="N56" s="397">
        <v>0</v>
      </c>
      <c r="O56" s="384">
        <f t="shared" si="2"/>
        <v>0</v>
      </c>
      <c r="P56" s="387">
        <f t="shared" si="9"/>
        <v>0</v>
      </c>
      <c r="Q56" s="396">
        <v>0</v>
      </c>
      <c r="R56" s="384">
        <f t="shared" si="3"/>
        <v>0</v>
      </c>
      <c r="S56" s="397">
        <v>0</v>
      </c>
      <c r="T56" s="384">
        <f t="shared" si="4"/>
        <v>0</v>
      </c>
      <c r="U56" s="389">
        <v>0</v>
      </c>
      <c r="V56" s="384">
        <f t="shared" si="5"/>
        <v>0</v>
      </c>
      <c r="W56" s="390">
        <f t="shared" si="10"/>
        <v>0</v>
      </c>
      <c r="X56" s="400">
        <v>0</v>
      </c>
      <c r="Y56" s="403">
        <v>0</v>
      </c>
    </row>
    <row r="57" spans="1:25" ht="16.5" customHeight="1">
      <c r="A57" s="393">
        <v>84</v>
      </c>
      <c r="B57" s="404" t="s">
        <v>367</v>
      </c>
      <c r="C57" s="395">
        <v>1</v>
      </c>
      <c r="D57" s="385">
        <f t="shared" si="6"/>
        <v>0</v>
      </c>
      <c r="E57" s="395">
        <f t="shared" si="11"/>
        <v>0</v>
      </c>
      <c r="F57" s="396">
        <v>26</v>
      </c>
      <c r="G57" s="397">
        <v>2</v>
      </c>
      <c r="H57" s="397">
        <v>2</v>
      </c>
      <c r="I57" s="382">
        <f t="shared" si="8"/>
        <v>30</v>
      </c>
      <c r="J57" s="396">
        <v>0</v>
      </c>
      <c r="K57" s="384">
        <f t="shared" si="0"/>
        <v>0</v>
      </c>
      <c r="L57" s="397">
        <v>0</v>
      </c>
      <c r="M57" s="384">
        <f t="shared" si="1"/>
        <v>0</v>
      </c>
      <c r="N57" s="397">
        <v>0</v>
      </c>
      <c r="O57" s="384">
        <f t="shared" si="2"/>
        <v>0</v>
      </c>
      <c r="P57" s="387">
        <f t="shared" si="9"/>
        <v>0</v>
      </c>
      <c r="Q57" s="396">
        <v>0</v>
      </c>
      <c r="R57" s="384">
        <f t="shared" si="3"/>
        <v>0</v>
      </c>
      <c r="S57" s="397">
        <v>0</v>
      </c>
      <c r="T57" s="384">
        <f t="shared" si="4"/>
        <v>0</v>
      </c>
      <c r="U57" s="389">
        <v>0</v>
      </c>
      <c r="V57" s="384">
        <f t="shared" si="5"/>
        <v>0</v>
      </c>
      <c r="W57" s="390">
        <f t="shared" si="10"/>
        <v>0</v>
      </c>
      <c r="X57" s="400">
        <v>0</v>
      </c>
      <c r="Y57" s="403">
        <v>0</v>
      </c>
    </row>
    <row r="58" spans="1:25" ht="16.5" customHeight="1">
      <c r="A58" s="393">
        <v>85</v>
      </c>
      <c r="B58" s="404" t="s">
        <v>368</v>
      </c>
      <c r="C58" s="395">
        <v>1</v>
      </c>
      <c r="D58" s="385">
        <f t="shared" si="6"/>
        <v>1</v>
      </c>
      <c r="E58" s="395">
        <f t="shared" si="11"/>
        <v>100</v>
      </c>
      <c r="F58" s="396">
        <v>15</v>
      </c>
      <c r="G58" s="397">
        <v>0</v>
      </c>
      <c r="H58" s="397">
        <v>0</v>
      </c>
      <c r="I58" s="382">
        <f t="shared" si="8"/>
        <v>15</v>
      </c>
      <c r="J58" s="396">
        <v>11</v>
      </c>
      <c r="K58" s="384">
        <f t="shared" si="0"/>
        <v>73.33333333333333</v>
      </c>
      <c r="L58" s="397">
        <v>0</v>
      </c>
      <c r="M58" s="384">
        <f t="shared" si="1"/>
        <v>0</v>
      </c>
      <c r="N58" s="397">
        <v>0</v>
      </c>
      <c r="O58" s="384">
        <f t="shared" si="2"/>
        <v>0</v>
      </c>
      <c r="P58" s="387">
        <f t="shared" si="9"/>
        <v>11</v>
      </c>
      <c r="Q58" s="396">
        <v>0</v>
      </c>
      <c r="R58" s="384">
        <f t="shared" si="3"/>
        <v>0</v>
      </c>
      <c r="S58" s="397">
        <v>0</v>
      </c>
      <c r="T58" s="384">
        <f t="shared" si="4"/>
        <v>0</v>
      </c>
      <c r="U58" s="389">
        <v>0</v>
      </c>
      <c r="V58" s="384">
        <f t="shared" si="5"/>
        <v>0</v>
      </c>
      <c r="W58" s="390">
        <f t="shared" si="10"/>
        <v>0</v>
      </c>
      <c r="X58" s="400">
        <v>0</v>
      </c>
      <c r="Y58" s="403">
        <v>0</v>
      </c>
    </row>
    <row r="59" spans="1:25" ht="16.5" customHeight="1">
      <c r="A59" s="393">
        <v>93</v>
      </c>
      <c r="B59" s="402" t="s">
        <v>369</v>
      </c>
      <c r="C59" s="395">
        <v>1</v>
      </c>
      <c r="D59" s="385">
        <f t="shared" si="6"/>
        <v>0</v>
      </c>
      <c r="E59" s="395">
        <f t="shared" si="11"/>
        <v>0</v>
      </c>
      <c r="F59" s="396">
        <v>7</v>
      </c>
      <c r="G59" s="397">
        <v>0</v>
      </c>
      <c r="H59" s="397">
        <v>0</v>
      </c>
      <c r="I59" s="382">
        <f t="shared" si="8"/>
        <v>7</v>
      </c>
      <c r="J59" s="396">
        <v>0</v>
      </c>
      <c r="K59" s="384">
        <f t="shared" si="0"/>
        <v>0</v>
      </c>
      <c r="L59" s="397">
        <v>0</v>
      </c>
      <c r="M59" s="384">
        <f t="shared" si="1"/>
        <v>0</v>
      </c>
      <c r="N59" s="397">
        <v>0</v>
      </c>
      <c r="O59" s="384">
        <f t="shared" si="2"/>
        <v>0</v>
      </c>
      <c r="P59" s="387">
        <f t="shared" si="9"/>
        <v>0</v>
      </c>
      <c r="Q59" s="396">
        <v>0</v>
      </c>
      <c r="R59" s="384">
        <f t="shared" si="3"/>
        <v>0</v>
      </c>
      <c r="S59" s="397">
        <v>0</v>
      </c>
      <c r="T59" s="384">
        <f t="shared" si="4"/>
        <v>0</v>
      </c>
      <c r="U59" s="389">
        <v>0</v>
      </c>
      <c r="V59" s="384">
        <f t="shared" si="5"/>
        <v>0</v>
      </c>
      <c r="W59" s="390">
        <f>Q59+S59+U59</f>
        <v>0</v>
      </c>
      <c r="X59" s="400">
        <v>0</v>
      </c>
      <c r="Y59" s="403">
        <v>0</v>
      </c>
    </row>
    <row r="60" spans="1:25" ht="16.5" customHeight="1">
      <c r="A60" s="405">
        <v>108</v>
      </c>
      <c r="B60" s="404" t="s">
        <v>370</v>
      </c>
      <c r="C60" s="395">
        <v>1</v>
      </c>
      <c r="D60" s="385">
        <f t="shared" si="6"/>
        <v>0</v>
      </c>
      <c r="E60" s="395">
        <f t="shared" si="11"/>
        <v>0</v>
      </c>
      <c r="F60" s="396">
        <v>25</v>
      </c>
      <c r="G60" s="397">
        <v>2</v>
      </c>
      <c r="H60" s="397">
        <v>4</v>
      </c>
      <c r="I60" s="382">
        <f t="shared" si="8"/>
        <v>31</v>
      </c>
      <c r="J60" s="396">
        <v>0</v>
      </c>
      <c r="K60" s="384">
        <f>IF((F60=0),,J60/F60*100)</f>
        <v>0</v>
      </c>
      <c r="L60" s="397">
        <v>0</v>
      </c>
      <c r="M60" s="384">
        <f>IF((G60=0),,L60/G60*100)</f>
        <v>0</v>
      </c>
      <c r="N60" s="397">
        <v>0</v>
      </c>
      <c r="O60" s="384">
        <f>IF((H60=0),,N60/H60*100)</f>
        <v>0</v>
      </c>
      <c r="P60" s="387">
        <f t="shared" si="9"/>
        <v>0</v>
      </c>
      <c r="Q60" s="396">
        <v>0</v>
      </c>
      <c r="R60" s="384">
        <f>IF((J60=0),,Q60/J60*100)</f>
        <v>0</v>
      </c>
      <c r="S60" s="397">
        <v>0</v>
      </c>
      <c r="T60" s="384">
        <f>IF((L60=0),,S60/L60*100)</f>
        <v>0</v>
      </c>
      <c r="U60" s="389">
        <v>0</v>
      </c>
      <c r="V60" s="384">
        <f>IF((N60=0),,U60/N60*100)</f>
        <v>0</v>
      </c>
      <c r="W60" s="390">
        <f>Q60+S60+U60</f>
        <v>0</v>
      </c>
      <c r="X60" s="400">
        <v>0</v>
      </c>
      <c r="Y60" s="403">
        <v>0</v>
      </c>
    </row>
    <row r="61" spans="1:25" ht="16.5" customHeight="1">
      <c r="A61" s="405">
        <v>109</v>
      </c>
      <c r="B61" s="402" t="s">
        <v>371</v>
      </c>
      <c r="C61" s="395">
        <v>1</v>
      </c>
      <c r="D61" s="385">
        <f t="shared" si="6"/>
        <v>1</v>
      </c>
      <c r="E61" s="395">
        <f t="shared" si="11"/>
        <v>100</v>
      </c>
      <c r="F61" s="396">
        <v>1</v>
      </c>
      <c r="G61" s="397">
        <v>0</v>
      </c>
      <c r="H61" s="397">
        <v>0</v>
      </c>
      <c r="I61" s="382">
        <f t="shared" si="8"/>
        <v>1</v>
      </c>
      <c r="J61" s="396">
        <v>1</v>
      </c>
      <c r="K61" s="384">
        <f>IF((F61=0),,J61/F61*100)</f>
        <v>100</v>
      </c>
      <c r="L61" s="397">
        <v>0</v>
      </c>
      <c r="M61" s="384">
        <f>IF((G61=0),,L61/G61*100)</f>
        <v>0</v>
      </c>
      <c r="N61" s="397">
        <v>0</v>
      </c>
      <c r="O61" s="384">
        <f>IF((H61=0),,N61/H61*100)</f>
        <v>0</v>
      </c>
      <c r="P61" s="387">
        <f t="shared" si="9"/>
        <v>1</v>
      </c>
      <c r="Q61" s="396">
        <v>0</v>
      </c>
      <c r="R61" s="384">
        <f>IF((J61=0),,Q61/J61*100)</f>
        <v>0</v>
      </c>
      <c r="S61" s="397">
        <v>0</v>
      </c>
      <c r="T61" s="384">
        <f>IF((L61=0),,S61/L61*100)</f>
        <v>0</v>
      </c>
      <c r="U61" s="389">
        <v>0</v>
      </c>
      <c r="V61" s="384">
        <f>IF((N61=0),,U61/N61*100)</f>
        <v>0</v>
      </c>
      <c r="W61" s="390">
        <f>Q61+S61+U61</f>
        <v>0</v>
      </c>
      <c r="X61" s="400">
        <v>0</v>
      </c>
      <c r="Y61" s="403">
        <v>0</v>
      </c>
    </row>
    <row r="62" spans="1:25" ht="16.5" customHeight="1" thickBot="1">
      <c r="A62" s="406">
        <v>113</v>
      </c>
      <c r="B62" s="404" t="s">
        <v>372</v>
      </c>
      <c r="C62" s="395">
        <v>1</v>
      </c>
      <c r="D62" s="407">
        <f t="shared" si="6"/>
        <v>1</v>
      </c>
      <c r="E62" s="395">
        <f t="shared" si="11"/>
        <v>100</v>
      </c>
      <c r="F62" s="408">
        <v>41</v>
      </c>
      <c r="G62" s="409">
        <v>0</v>
      </c>
      <c r="H62" s="409">
        <v>0</v>
      </c>
      <c r="I62" s="382">
        <f t="shared" si="8"/>
        <v>41</v>
      </c>
      <c r="J62" s="408">
        <v>41</v>
      </c>
      <c r="K62" s="410">
        <f>IF((F62=0),,J62/F62*100)</f>
        <v>100</v>
      </c>
      <c r="L62" s="397">
        <v>0</v>
      </c>
      <c r="M62" s="410">
        <f>IF((G62=0),,L62/G62*100)</f>
        <v>0</v>
      </c>
      <c r="N62" s="397">
        <v>0</v>
      </c>
      <c r="O62" s="410">
        <f>IF((H62=0),,N62/H62*100)</f>
        <v>0</v>
      </c>
      <c r="P62" s="387">
        <f t="shared" si="9"/>
        <v>41</v>
      </c>
      <c r="Q62" s="396">
        <v>0</v>
      </c>
      <c r="R62" s="410">
        <f>IF((J62=0),,Q62/J62*100)</f>
        <v>0</v>
      </c>
      <c r="S62" s="397">
        <v>0</v>
      </c>
      <c r="T62" s="410">
        <f>IF((L62=0),,S62/L62*100)</f>
        <v>0</v>
      </c>
      <c r="U62" s="389">
        <v>0</v>
      </c>
      <c r="V62" s="410">
        <f>IF((N62=0),,U62/N62*100)</f>
        <v>0</v>
      </c>
      <c r="W62" s="390">
        <f>Q62+S62+U62</f>
        <v>0</v>
      </c>
      <c r="X62" s="400">
        <v>0</v>
      </c>
      <c r="Y62" s="411">
        <v>0</v>
      </c>
    </row>
    <row r="63" spans="1:25" s="421" customFormat="1" ht="15" thickBot="1">
      <c r="A63" s="1085" t="s">
        <v>13</v>
      </c>
      <c r="B63" s="1086"/>
      <c r="C63" s="412">
        <f>SUM(C7:C62)</f>
        <v>56</v>
      </c>
      <c r="D63" s="413">
        <f>SUM(D7:D62)</f>
        <v>27</v>
      </c>
      <c r="E63" s="414">
        <f>D63/C63*100</f>
        <v>48.214285714285715</v>
      </c>
      <c r="F63" s="413">
        <f>SUM(F7:F62)</f>
        <v>1756</v>
      </c>
      <c r="G63" s="412">
        <f>SUM(G7:G62)</f>
        <v>115</v>
      </c>
      <c r="H63" s="412">
        <f>SUM(H7:H62)</f>
        <v>157</v>
      </c>
      <c r="I63" s="415">
        <f>SUM(I7:I62)</f>
        <v>2028</v>
      </c>
      <c r="J63" s="413">
        <f>SUM(J7:J62)</f>
        <v>225</v>
      </c>
      <c r="K63" s="416">
        <f>IF((F63=0),,J63/F63*100)</f>
        <v>12.813211845102506</v>
      </c>
      <c r="L63" s="417">
        <f>SUM(L7:L62)</f>
        <v>16</v>
      </c>
      <c r="M63" s="416">
        <f>IF((G63=0),,L63/G63*100)</f>
        <v>13.91304347826087</v>
      </c>
      <c r="N63" s="417">
        <f>SUM(N7:N62)</f>
        <v>23</v>
      </c>
      <c r="O63" s="416">
        <f>IF((H63=0),,N63/H63*100)</f>
        <v>14.64968152866242</v>
      </c>
      <c r="P63" s="418">
        <f>SUM(P7:P62)</f>
        <v>261</v>
      </c>
      <c r="Q63" s="419">
        <f>SUM(Q7:Q62)</f>
        <v>17</v>
      </c>
      <c r="R63" s="416">
        <f>IF((J63=0),,Q63/J63*100)</f>
        <v>7.555555555555555</v>
      </c>
      <c r="S63" s="412">
        <f>SUM(S7:S62)</f>
        <v>0</v>
      </c>
      <c r="T63" s="416">
        <f>IF((L63=0),,S63/L63*100)</f>
        <v>0</v>
      </c>
      <c r="U63" s="412">
        <v>0</v>
      </c>
      <c r="V63" s="416">
        <f>IF((N63=0),,U63/N63*100)</f>
        <v>0</v>
      </c>
      <c r="W63" s="418">
        <f>SUM(W7:W62)</f>
        <v>17</v>
      </c>
      <c r="X63" s="420">
        <f>SUM(X7:X62)</f>
        <v>0</v>
      </c>
      <c r="Y63" s="420">
        <f>SUM(Y7:Y62)</f>
        <v>0</v>
      </c>
    </row>
    <row r="64" spans="1:25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422"/>
      <c r="N64" s="1"/>
      <c r="O64" s="422"/>
      <c r="P64" s="422"/>
      <c r="Q64" s="1"/>
      <c r="R64" s="422"/>
      <c r="S64" s="1"/>
      <c r="T64" s="422"/>
      <c r="U64" s="1"/>
      <c r="V64" s="422"/>
      <c r="W64" s="422"/>
      <c r="X64" s="422"/>
      <c r="Y64" s="422"/>
    </row>
    <row r="65" spans="1:25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422"/>
      <c r="N65" s="1"/>
      <c r="O65" s="422"/>
      <c r="P65" s="422"/>
      <c r="Q65" s="1"/>
      <c r="R65" s="422"/>
      <c r="S65" s="1"/>
      <c r="T65" s="422"/>
      <c r="U65" s="1"/>
      <c r="V65" s="422"/>
      <c r="W65" s="422"/>
      <c r="X65" s="422"/>
      <c r="Y65" s="422"/>
    </row>
    <row r="66" spans="1:25" ht="14.25">
      <c r="A66" s="1"/>
      <c r="B66" s="37"/>
      <c r="C66" s="37"/>
      <c r="D66" s="37"/>
      <c r="E66" s="37"/>
      <c r="F66" s="1"/>
      <c r="G66" s="1"/>
      <c r="H66" s="1"/>
      <c r="I66" s="1"/>
      <c r="J66" s="1"/>
      <c r="K66" s="1"/>
      <c r="L66" s="1"/>
      <c r="M66" s="422"/>
      <c r="N66" s="1"/>
      <c r="O66" s="422"/>
      <c r="P66" s="422"/>
      <c r="Q66" s="1"/>
      <c r="R66" s="422"/>
      <c r="S66" s="1"/>
      <c r="T66" s="422"/>
      <c r="U66" s="1"/>
      <c r="V66" s="422"/>
      <c r="W66" s="422"/>
      <c r="X66" s="422"/>
      <c r="Y66" s="422"/>
    </row>
    <row r="67" spans="1:25" ht="14.25">
      <c r="A67" s="459"/>
      <c r="B67" s="460"/>
      <c r="C67" s="460"/>
      <c r="D67" s="461"/>
      <c r="E67" s="460"/>
      <c r="F67" s="459"/>
      <c r="G67" s="459"/>
      <c r="H67" s="459"/>
      <c r="I67" s="459"/>
      <c r="J67" s="459"/>
      <c r="K67" s="459"/>
      <c r="L67" s="459"/>
      <c r="M67" s="462"/>
      <c r="N67" s="459"/>
      <c r="O67" s="462"/>
      <c r="P67" s="462"/>
      <c r="Q67" s="459"/>
      <c r="R67" s="462"/>
      <c r="S67" s="459"/>
      <c r="T67" s="462"/>
      <c r="U67" s="459"/>
      <c r="V67" s="462"/>
      <c r="W67" s="462"/>
      <c r="X67" s="462"/>
      <c r="Y67" s="462"/>
    </row>
    <row r="68" spans="1:25" ht="15">
      <c r="A68" s="459"/>
      <c r="B68" s="460"/>
      <c r="C68" s="460"/>
      <c r="D68" s="460"/>
      <c r="E68" s="460"/>
      <c r="F68" s="463"/>
      <c r="G68" s="463"/>
      <c r="H68" s="463"/>
      <c r="I68" s="463"/>
      <c r="J68" s="463"/>
      <c r="K68" s="463"/>
      <c r="L68" s="463"/>
      <c r="M68" s="464"/>
      <c r="N68" s="463"/>
      <c r="O68" s="464"/>
      <c r="P68" s="464"/>
      <c r="Q68" s="463"/>
      <c r="R68" s="464"/>
      <c r="S68" s="463"/>
      <c r="T68" s="464"/>
      <c r="U68" s="463"/>
      <c r="V68" s="462"/>
      <c r="W68" s="462"/>
      <c r="X68" s="462"/>
      <c r="Y68" s="462"/>
    </row>
    <row r="69" spans="1:25" ht="15">
      <c r="A69" s="459"/>
      <c r="B69" s="460"/>
      <c r="C69" s="460"/>
      <c r="D69" s="460"/>
      <c r="E69" s="460"/>
      <c r="F69" s="463"/>
      <c r="G69" s="463"/>
      <c r="H69" s="463"/>
      <c r="I69" s="463"/>
      <c r="J69" s="463"/>
      <c r="K69" s="463"/>
      <c r="L69" s="463"/>
      <c r="M69" s="464"/>
      <c r="N69" s="464"/>
      <c r="O69" s="464"/>
      <c r="P69" s="464"/>
      <c r="Q69" s="463"/>
      <c r="R69" s="464"/>
      <c r="S69" s="463"/>
      <c r="T69" s="464"/>
      <c r="U69" s="463"/>
      <c r="V69" s="462"/>
      <c r="W69" s="462"/>
      <c r="X69" s="462"/>
      <c r="Y69" s="462"/>
    </row>
  </sheetData>
  <sheetProtection/>
  <mergeCells count="26">
    <mergeCell ref="W4:W5"/>
    <mergeCell ref="X4:X5"/>
    <mergeCell ref="Y4:Y5"/>
    <mergeCell ref="A63:B63"/>
    <mergeCell ref="L4:M4"/>
    <mergeCell ref="N4:O4"/>
    <mergeCell ref="P4:P5"/>
    <mergeCell ref="Q4:R4"/>
    <mergeCell ref="S4:T4"/>
    <mergeCell ref="U4:V4"/>
    <mergeCell ref="D4:E4"/>
    <mergeCell ref="F4:F5"/>
    <mergeCell ref="G4:G5"/>
    <mergeCell ref="H4:H5"/>
    <mergeCell ref="I4:I5"/>
    <mergeCell ref="J4:K4"/>
    <mergeCell ref="A1:X1"/>
    <mergeCell ref="A2:Y2"/>
    <mergeCell ref="A3:A5"/>
    <mergeCell ref="B3:E3"/>
    <mergeCell ref="F3:I3"/>
    <mergeCell ref="J3:P3"/>
    <mergeCell ref="Q3:W3"/>
    <mergeCell ref="X3:Y3"/>
    <mergeCell ref="B4:B5"/>
    <mergeCell ref="C4:C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T63"/>
  <sheetViews>
    <sheetView zoomScalePageLayoutView="0" workbookViewId="0" topLeftCell="A1">
      <selection activeCell="C51" sqref="C51:Y51"/>
    </sheetView>
  </sheetViews>
  <sheetFormatPr defaultColWidth="9.140625" defaultRowHeight="15"/>
  <cols>
    <col min="1" max="1" width="5.140625" style="1" customWidth="1"/>
    <col min="2" max="2" width="13.28125" style="37" customWidth="1"/>
    <col min="3" max="3" width="6.00390625" style="37" customWidth="1"/>
    <col min="4" max="4" width="5.7109375" style="37" customWidth="1"/>
    <col min="5" max="5" width="6.8515625" style="37" customWidth="1"/>
    <col min="6" max="6" width="6.8515625" style="1" customWidth="1"/>
    <col min="7" max="7" width="6.28125" style="1" customWidth="1"/>
    <col min="8" max="8" width="6.140625" style="1" customWidth="1"/>
    <col min="9" max="9" width="6.8515625" style="1" customWidth="1"/>
    <col min="10" max="10" width="7.421875" style="1" customWidth="1"/>
    <col min="11" max="11" width="6.7109375" style="1" customWidth="1"/>
    <col min="12" max="12" width="7.8515625" style="1" customWidth="1"/>
    <col min="13" max="15" width="6.8515625" style="1" customWidth="1"/>
    <col min="16" max="16" width="7.7109375" style="1" customWidth="1"/>
    <col min="17" max="17" width="6.8515625" style="1" customWidth="1"/>
    <col min="18" max="18" width="6.7109375" style="1" customWidth="1"/>
    <col min="19" max="19" width="7.28125" style="1" customWidth="1"/>
    <col min="20" max="20" width="6.00390625" style="1" customWidth="1"/>
    <col min="21" max="21" width="6.57421875" style="1" customWidth="1"/>
    <col min="22" max="22" width="6.140625" style="1" customWidth="1"/>
    <col min="23" max="23" width="6.8515625" style="1" customWidth="1"/>
    <col min="24" max="24" width="7.7109375" style="1" customWidth="1"/>
    <col min="25" max="25" width="7.57421875" style="1" customWidth="1"/>
    <col min="26" max="26" width="11.140625" style="1" customWidth="1"/>
    <col min="27" max="95" width="9.140625" style="1" customWidth="1"/>
    <col min="96" max="254" width="9.140625" style="2" customWidth="1"/>
    <col min="255" max="16384" width="9.140625" style="1" customWidth="1"/>
  </cols>
  <sheetData>
    <row r="1" spans="1:29" ht="18.75" customHeight="1">
      <c r="A1" s="1143" t="s">
        <v>0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  <c r="L1" s="1143"/>
      <c r="M1" s="1143"/>
      <c r="N1" s="1143"/>
      <c r="O1" s="1143"/>
      <c r="P1" s="1143"/>
      <c r="Q1" s="1143"/>
      <c r="R1" s="1143"/>
      <c r="S1" s="1143"/>
      <c r="T1" s="1143"/>
      <c r="U1" s="1143"/>
      <c r="V1" s="1143"/>
      <c r="W1" s="1143"/>
      <c r="X1" s="1143"/>
      <c r="Y1" s="1143"/>
      <c r="Z1" s="86"/>
      <c r="AA1" s="86"/>
      <c r="AB1" s="86"/>
      <c r="AC1" s="86"/>
    </row>
    <row r="2" spans="1:254" s="3" customFormat="1" ht="35.25" customHeight="1">
      <c r="A2" s="1144" t="s">
        <v>108</v>
      </c>
      <c r="B2" s="1144"/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1144"/>
      <c r="O2" s="1144"/>
      <c r="P2" s="1144"/>
      <c r="Q2" s="1144"/>
      <c r="R2" s="1144"/>
      <c r="S2" s="1144"/>
      <c r="T2" s="1144"/>
      <c r="U2" s="1144"/>
      <c r="V2" s="1144"/>
      <c r="W2" s="1144"/>
      <c r="X2" s="1144"/>
      <c r="Y2" s="1144"/>
      <c r="Z2" s="87"/>
      <c r="AA2" s="88"/>
      <c r="AB2" s="88"/>
      <c r="AC2" s="88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9" ht="25.5" customHeight="1" hidden="1">
      <c r="A3" s="89"/>
      <c r="B3" s="90"/>
      <c r="C3" s="90"/>
      <c r="D3" s="90"/>
      <c r="E3" s="90"/>
      <c r="F3" s="90"/>
      <c r="G3" s="90"/>
      <c r="H3" s="90"/>
      <c r="I3" s="90"/>
      <c r="J3" s="90"/>
      <c r="K3" s="87"/>
      <c r="L3" s="90"/>
      <c r="M3" s="90"/>
      <c r="N3" s="90"/>
      <c r="O3" s="90"/>
      <c r="P3" s="90"/>
      <c r="Q3" s="90"/>
      <c r="R3" s="90"/>
      <c r="S3" s="90"/>
      <c r="T3" s="89"/>
      <c r="U3" s="89"/>
      <c r="V3" s="89"/>
      <c r="W3" s="89"/>
      <c r="X3" s="89"/>
      <c r="Y3" s="89"/>
      <c r="Z3" s="91"/>
      <c r="AA3" s="91"/>
      <c r="AB3" s="86"/>
      <c r="AC3" s="86"/>
    </row>
    <row r="4" spans="1:29" ht="24" customHeight="1" thickBot="1">
      <c r="A4" s="1145" t="s">
        <v>607</v>
      </c>
      <c r="B4" s="1145"/>
      <c r="C4" s="1145"/>
      <c r="D4" s="1145"/>
      <c r="E4" s="1145"/>
      <c r="F4" s="1145"/>
      <c r="G4" s="1145"/>
      <c r="H4" s="1145"/>
      <c r="I4" s="1145"/>
      <c r="J4" s="1145"/>
      <c r="K4" s="1145"/>
      <c r="L4" s="1145"/>
      <c r="M4" s="1145"/>
      <c r="N4" s="1145"/>
      <c r="O4" s="1145"/>
      <c r="P4" s="1145"/>
      <c r="Q4" s="1145"/>
      <c r="R4" s="1145"/>
      <c r="S4" s="1145"/>
      <c r="T4" s="1145"/>
      <c r="U4" s="1145"/>
      <c r="V4" s="1145"/>
      <c r="W4" s="1145"/>
      <c r="X4" s="1145"/>
      <c r="Y4" s="1145"/>
      <c r="Z4" s="91"/>
      <c r="AA4" s="91"/>
      <c r="AB4" s="91"/>
      <c r="AC4" s="92"/>
    </row>
    <row r="5" spans="1:254" s="88" customFormat="1" ht="64.5" customHeight="1" thickBot="1">
      <c r="A5" s="1146" t="s">
        <v>2</v>
      </c>
      <c r="B5" s="1149" t="s">
        <v>110</v>
      </c>
      <c r="C5" s="1152" t="s">
        <v>4</v>
      </c>
      <c r="D5" s="1153" t="s">
        <v>5</v>
      </c>
      <c r="E5" s="1153"/>
      <c r="F5" s="1155" t="s">
        <v>6</v>
      </c>
      <c r="G5" s="1155"/>
      <c r="H5" s="1155"/>
      <c r="I5" s="1155"/>
      <c r="J5" s="1156" t="s">
        <v>7</v>
      </c>
      <c r="K5" s="1156"/>
      <c r="L5" s="1156"/>
      <c r="M5" s="1156"/>
      <c r="N5" s="1156"/>
      <c r="O5" s="1156"/>
      <c r="P5" s="1156"/>
      <c r="Q5" s="1157" t="s">
        <v>8</v>
      </c>
      <c r="R5" s="1157"/>
      <c r="S5" s="1157"/>
      <c r="T5" s="1157"/>
      <c r="U5" s="1157"/>
      <c r="V5" s="1157"/>
      <c r="W5" s="1158"/>
      <c r="X5" s="1136" t="s">
        <v>111</v>
      </c>
      <c r="Y5" s="1137"/>
      <c r="Z5" s="91"/>
      <c r="AA5" s="91"/>
      <c r="AB5" s="91"/>
      <c r="AC5" s="92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</row>
    <row r="6" spans="1:254" s="88" customFormat="1" ht="39.75" customHeight="1">
      <c r="A6" s="1147"/>
      <c r="B6" s="1150"/>
      <c r="C6" s="1139"/>
      <c r="D6" s="1154"/>
      <c r="E6" s="1154"/>
      <c r="F6" s="1126" t="s">
        <v>10</v>
      </c>
      <c r="G6" s="1126" t="s">
        <v>11</v>
      </c>
      <c r="H6" s="1139" t="s">
        <v>12</v>
      </c>
      <c r="I6" s="1141" t="s">
        <v>13</v>
      </c>
      <c r="J6" s="1126" t="s">
        <v>10</v>
      </c>
      <c r="K6" s="1126"/>
      <c r="L6" s="1126" t="s">
        <v>11</v>
      </c>
      <c r="M6" s="1126"/>
      <c r="N6" s="1126" t="s">
        <v>12</v>
      </c>
      <c r="O6" s="1126"/>
      <c r="P6" s="1141" t="s">
        <v>13</v>
      </c>
      <c r="Q6" s="1126" t="s">
        <v>10</v>
      </c>
      <c r="R6" s="1126"/>
      <c r="S6" s="1126" t="s">
        <v>11</v>
      </c>
      <c r="T6" s="1126"/>
      <c r="U6" s="1127" t="s">
        <v>12</v>
      </c>
      <c r="V6" s="1127"/>
      <c r="W6" s="1128" t="s">
        <v>13</v>
      </c>
      <c r="X6" s="1130" t="s">
        <v>14</v>
      </c>
      <c r="Y6" s="1132" t="s">
        <v>15</v>
      </c>
      <c r="Z6" s="91"/>
      <c r="AA6" s="91"/>
      <c r="AB6" s="91"/>
      <c r="AC6" s="92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</row>
    <row r="7" spans="1:254" s="88" customFormat="1" ht="39.75" customHeight="1" thickBot="1">
      <c r="A7" s="1148"/>
      <c r="B7" s="1151"/>
      <c r="C7" s="1140"/>
      <c r="D7" s="93" t="s">
        <v>16</v>
      </c>
      <c r="E7" s="94" t="s">
        <v>17</v>
      </c>
      <c r="F7" s="1138"/>
      <c r="G7" s="1138"/>
      <c r="H7" s="1140"/>
      <c r="I7" s="1142"/>
      <c r="J7" s="93" t="s">
        <v>16</v>
      </c>
      <c r="K7" s="95" t="s">
        <v>17</v>
      </c>
      <c r="L7" s="93" t="s">
        <v>16</v>
      </c>
      <c r="M7" s="96" t="s">
        <v>17</v>
      </c>
      <c r="N7" s="93" t="s">
        <v>16</v>
      </c>
      <c r="O7" s="95" t="s">
        <v>17</v>
      </c>
      <c r="P7" s="1142"/>
      <c r="Q7" s="93" t="s">
        <v>16</v>
      </c>
      <c r="R7" s="96" t="s">
        <v>17</v>
      </c>
      <c r="S7" s="93" t="s">
        <v>16</v>
      </c>
      <c r="T7" s="95" t="s">
        <v>17</v>
      </c>
      <c r="U7" s="93" t="s">
        <v>16</v>
      </c>
      <c r="V7" s="95" t="s">
        <v>17</v>
      </c>
      <c r="W7" s="1129"/>
      <c r="X7" s="1131"/>
      <c r="Y7" s="1133"/>
      <c r="Z7" s="91"/>
      <c r="AA7" s="91"/>
      <c r="AB7" s="91"/>
      <c r="AC7" s="92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</row>
    <row r="8" spans="1:254" s="102" customFormat="1" ht="18.75" customHeight="1">
      <c r="A8" s="97">
        <v>1</v>
      </c>
      <c r="B8" s="98">
        <v>2</v>
      </c>
      <c r="C8" s="99">
        <v>3</v>
      </c>
      <c r="D8" s="99">
        <v>4</v>
      </c>
      <c r="E8" s="99">
        <v>5</v>
      </c>
      <c r="F8" s="99">
        <v>6</v>
      </c>
      <c r="G8" s="99">
        <v>7</v>
      </c>
      <c r="H8" s="99">
        <v>8</v>
      </c>
      <c r="I8" s="99">
        <v>9</v>
      </c>
      <c r="J8" s="99">
        <v>10</v>
      </c>
      <c r="K8" s="99">
        <v>11</v>
      </c>
      <c r="L8" s="99">
        <v>12</v>
      </c>
      <c r="M8" s="99">
        <v>13</v>
      </c>
      <c r="N8" s="99">
        <v>14</v>
      </c>
      <c r="O8" s="99">
        <v>15</v>
      </c>
      <c r="P8" s="99">
        <v>16</v>
      </c>
      <c r="Q8" s="99">
        <v>17</v>
      </c>
      <c r="R8" s="99">
        <v>18</v>
      </c>
      <c r="S8" s="99">
        <v>19</v>
      </c>
      <c r="T8" s="99">
        <v>20</v>
      </c>
      <c r="U8" s="99">
        <v>21</v>
      </c>
      <c r="V8" s="99">
        <v>22</v>
      </c>
      <c r="W8" s="99">
        <v>23</v>
      </c>
      <c r="X8" s="99">
        <v>24</v>
      </c>
      <c r="Y8" s="100">
        <v>25</v>
      </c>
      <c r="Z8" s="91"/>
      <c r="AA8" s="91"/>
      <c r="AB8" s="91"/>
      <c r="AC8" s="92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</row>
    <row r="9" spans="1:254" s="102" customFormat="1" ht="21" customHeight="1">
      <c r="A9" s="103">
        <v>1</v>
      </c>
      <c r="B9" s="104" t="s">
        <v>112</v>
      </c>
      <c r="C9" s="103">
        <v>1</v>
      </c>
      <c r="D9" s="103">
        <v>0</v>
      </c>
      <c r="E9" s="105">
        <f>IF((D9=0),,D9/C9*100)</f>
        <v>0</v>
      </c>
      <c r="F9" s="103">
        <v>329</v>
      </c>
      <c r="G9" s="103">
        <v>52</v>
      </c>
      <c r="H9" s="103">
        <v>118</v>
      </c>
      <c r="I9" s="106">
        <f>SUM(F9:H9)</f>
        <v>499</v>
      </c>
      <c r="J9" s="103">
        <v>0</v>
      </c>
      <c r="K9" s="798">
        <f>IF((F9=0),,J9/F9*100)</f>
        <v>0</v>
      </c>
      <c r="L9" s="103">
        <v>0</v>
      </c>
      <c r="M9" s="799">
        <f>IF((G9=0),,L9/G9*100)</f>
        <v>0</v>
      </c>
      <c r="N9" s="103">
        <v>0</v>
      </c>
      <c r="O9" s="799">
        <f>IF((H9=0),,N9/H9*100)</f>
        <v>0</v>
      </c>
      <c r="P9" s="801">
        <f>J9+L9+N9</f>
        <v>0</v>
      </c>
      <c r="Q9" s="103">
        <v>0</v>
      </c>
      <c r="R9" s="799">
        <f>IF((J9=0),,Q9/J9*100)</f>
        <v>0</v>
      </c>
      <c r="S9" s="103">
        <v>0</v>
      </c>
      <c r="T9" s="799">
        <f>IF((L9=0),,S9/L9*100)</f>
        <v>0</v>
      </c>
      <c r="U9" s="103">
        <v>0</v>
      </c>
      <c r="V9" s="799">
        <f>IF((N9=0),,U9/N9*100)</f>
        <v>0</v>
      </c>
      <c r="W9" s="106">
        <f>Q9+S9+U9</f>
        <v>0</v>
      </c>
      <c r="X9" s="108">
        <v>0</v>
      </c>
      <c r="Y9" s="103">
        <v>0</v>
      </c>
      <c r="Z9" s="91"/>
      <c r="AA9" s="91"/>
      <c r="AB9" s="91"/>
      <c r="AC9" s="92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  <c r="IS9" s="101"/>
      <c r="IT9" s="101"/>
    </row>
    <row r="10" spans="1:254" s="102" customFormat="1" ht="21" customHeight="1">
      <c r="A10" s="103">
        <v>2</v>
      </c>
      <c r="B10" s="104" t="s">
        <v>115</v>
      </c>
      <c r="C10" s="103">
        <v>1</v>
      </c>
      <c r="D10" s="103">
        <v>1</v>
      </c>
      <c r="E10" s="105">
        <f aca="true" t="shared" si="0" ref="E10:E51">IF((D10=0),,D10/C10*100)</f>
        <v>100</v>
      </c>
      <c r="F10" s="103">
        <v>480</v>
      </c>
      <c r="G10" s="103">
        <v>20</v>
      </c>
      <c r="H10" s="103">
        <v>80</v>
      </c>
      <c r="I10" s="106">
        <f aca="true" t="shared" si="1" ref="I10:I50">SUM(F10:H10)</f>
        <v>580</v>
      </c>
      <c r="J10" s="103">
        <v>163</v>
      </c>
      <c r="K10" s="798">
        <f>IF((F10=0),,J10/F10*100)</f>
        <v>33.958333333333336</v>
      </c>
      <c r="L10" s="103">
        <v>4</v>
      </c>
      <c r="M10" s="799">
        <f>IF((G10=0),,L10/G10*100)</f>
        <v>20</v>
      </c>
      <c r="N10" s="103">
        <v>13</v>
      </c>
      <c r="O10" s="799">
        <f>IF((H10=0),,N10/H10*100)</f>
        <v>16.25</v>
      </c>
      <c r="P10" s="801">
        <f>J10+L10+N10</f>
        <v>180</v>
      </c>
      <c r="Q10" s="103">
        <v>0</v>
      </c>
      <c r="R10" s="799">
        <f aca="true" t="shared" si="2" ref="R10:R51">IF((J10=0),,Q10/J10*100)</f>
        <v>0</v>
      </c>
      <c r="S10" s="103">
        <v>0</v>
      </c>
      <c r="T10" s="799">
        <f aca="true" t="shared" si="3" ref="T10:T51">IF((L10=0),,S10/L10*100)</f>
        <v>0</v>
      </c>
      <c r="U10" s="103">
        <v>0</v>
      </c>
      <c r="V10" s="799">
        <f aca="true" t="shared" si="4" ref="V10:V51">IF((N10=0),,U10/N10*100)</f>
        <v>0</v>
      </c>
      <c r="W10" s="106">
        <f aca="true" t="shared" si="5" ref="W10:W51">Q10+S10+U10</f>
        <v>0</v>
      </c>
      <c r="X10" s="108">
        <v>0</v>
      </c>
      <c r="Y10" s="103">
        <v>0</v>
      </c>
      <c r="Z10" s="91"/>
      <c r="AA10" s="91"/>
      <c r="AB10" s="91"/>
      <c r="AC10" s="92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  <c r="IS10" s="101"/>
      <c r="IT10" s="101"/>
    </row>
    <row r="11" spans="1:254" s="102" customFormat="1" ht="21" customHeight="1">
      <c r="A11" s="103">
        <v>3</v>
      </c>
      <c r="B11" s="104" t="s">
        <v>117</v>
      </c>
      <c r="C11" s="103">
        <v>1</v>
      </c>
      <c r="D11" s="103">
        <v>0</v>
      </c>
      <c r="E11" s="105">
        <f t="shared" si="0"/>
        <v>0</v>
      </c>
      <c r="F11" s="103">
        <v>252</v>
      </c>
      <c r="G11" s="103">
        <v>35</v>
      </c>
      <c r="H11" s="103">
        <v>41</v>
      </c>
      <c r="I11" s="106">
        <f t="shared" si="1"/>
        <v>328</v>
      </c>
      <c r="J11" s="103">
        <v>0</v>
      </c>
      <c r="K11" s="798">
        <f aca="true" t="shared" si="6" ref="K11:K51">IF((F11=0),,J11/F11*100)</f>
        <v>0</v>
      </c>
      <c r="L11" s="103">
        <v>0</v>
      </c>
      <c r="M11" s="799">
        <f aca="true" t="shared" si="7" ref="M11:M51">IF((G11=0),,L11/G11*100)</f>
        <v>0</v>
      </c>
      <c r="N11" s="103">
        <v>0</v>
      </c>
      <c r="O11" s="799">
        <f aca="true" t="shared" si="8" ref="O11:O51">IF((H11=0),,N11/H11*100)</f>
        <v>0</v>
      </c>
      <c r="P11" s="801">
        <f aca="true" t="shared" si="9" ref="P11:P51">J11+L11+N11</f>
        <v>0</v>
      </c>
      <c r="Q11" s="103">
        <v>0</v>
      </c>
      <c r="R11" s="799">
        <f t="shared" si="2"/>
        <v>0</v>
      </c>
      <c r="S11" s="103">
        <v>0</v>
      </c>
      <c r="T11" s="799">
        <f t="shared" si="3"/>
        <v>0</v>
      </c>
      <c r="U11" s="103">
        <v>0</v>
      </c>
      <c r="V11" s="799">
        <f t="shared" si="4"/>
        <v>0</v>
      </c>
      <c r="W11" s="106">
        <f t="shared" si="5"/>
        <v>0</v>
      </c>
      <c r="X11" s="108">
        <v>0</v>
      </c>
      <c r="Y11" s="103">
        <v>0</v>
      </c>
      <c r="Z11" s="91"/>
      <c r="AA11" s="91"/>
      <c r="AB11" s="91"/>
      <c r="AC11" s="92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01"/>
      <c r="IT11" s="101"/>
    </row>
    <row r="12" spans="1:254" s="102" customFormat="1" ht="22.5" customHeight="1">
      <c r="A12" s="103">
        <v>4</v>
      </c>
      <c r="B12" s="104" t="s">
        <v>118</v>
      </c>
      <c r="C12" s="103">
        <v>1</v>
      </c>
      <c r="D12" s="103">
        <v>0</v>
      </c>
      <c r="E12" s="105">
        <f t="shared" si="0"/>
        <v>0</v>
      </c>
      <c r="F12" s="110">
        <v>158</v>
      </c>
      <c r="G12" s="103">
        <v>16</v>
      </c>
      <c r="H12" s="103">
        <v>48</v>
      </c>
      <c r="I12" s="106">
        <f t="shared" si="1"/>
        <v>222</v>
      </c>
      <c r="J12" s="103">
        <v>0</v>
      </c>
      <c r="K12" s="798">
        <f t="shared" si="6"/>
        <v>0</v>
      </c>
      <c r="L12" s="103">
        <v>0</v>
      </c>
      <c r="M12" s="799">
        <f t="shared" si="7"/>
        <v>0</v>
      </c>
      <c r="N12" s="103">
        <v>0</v>
      </c>
      <c r="O12" s="799">
        <f t="shared" si="8"/>
        <v>0</v>
      </c>
      <c r="P12" s="801">
        <f t="shared" si="9"/>
        <v>0</v>
      </c>
      <c r="Q12" s="103">
        <v>0</v>
      </c>
      <c r="R12" s="799">
        <f t="shared" si="2"/>
        <v>0</v>
      </c>
      <c r="S12" s="103">
        <v>0</v>
      </c>
      <c r="T12" s="799">
        <f t="shared" si="3"/>
        <v>0</v>
      </c>
      <c r="U12" s="103">
        <v>0</v>
      </c>
      <c r="V12" s="799">
        <f t="shared" si="4"/>
        <v>0</v>
      </c>
      <c r="W12" s="106">
        <f t="shared" si="5"/>
        <v>0</v>
      </c>
      <c r="X12" s="108">
        <v>0</v>
      </c>
      <c r="Y12" s="103">
        <v>0</v>
      </c>
      <c r="Z12" s="91"/>
      <c r="AA12" s="91"/>
      <c r="AB12" s="91"/>
      <c r="AC12" s="92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  <c r="IS12" s="101"/>
      <c r="IT12" s="101"/>
    </row>
    <row r="13" spans="1:254" s="102" customFormat="1" ht="21" customHeight="1">
      <c r="A13" s="103">
        <v>5</v>
      </c>
      <c r="B13" s="104" t="s">
        <v>119</v>
      </c>
      <c r="C13" s="103">
        <v>1</v>
      </c>
      <c r="D13" s="103">
        <v>1</v>
      </c>
      <c r="E13" s="105">
        <f t="shared" si="0"/>
        <v>100</v>
      </c>
      <c r="F13" s="103">
        <v>74</v>
      </c>
      <c r="G13" s="103">
        <v>5</v>
      </c>
      <c r="H13" s="103">
        <v>11</v>
      </c>
      <c r="I13" s="106">
        <f t="shared" si="1"/>
        <v>90</v>
      </c>
      <c r="J13" s="103">
        <v>39</v>
      </c>
      <c r="K13" s="798">
        <f t="shared" si="6"/>
        <v>52.702702702702695</v>
      </c>
      <c r="L13" s="103">
        <v>1</v>
      </c>
      <c r="M13" s="799">
        <f t="shared" si="7"/>
        <v>20</v>
      </c>
      <c r="N13" s="103">
        <v>0</v>
      </c>
      <c r="O13" s="799">
        <f t="shared" si="8"/>
        <v>0</v>
      </c>
      <c r="P13" s="801">
        <f t="shared" si="9"/>
        <v>40</v>
      </c>
      <c r="Q13" s="103">
        <v>0</v>
      </c>
      <c r="R13" s="799">
        <f t="shared" si="2"/>
        <v>0</v>
      </c>
      <c r="S13" s="103">
        <v>0</v>
      </c>
      <c r="T13" s="799">
        <f t="shared" si="3"/>
        <v>0</v>
      </c>
      <c r="U13" s="103">
        <v>0</v>
      </c>
      <c r="V13" s="799">
        <f t="shared" si="4"/>
        <v>0</v>
      </c>
      <c r="W13" s="106">
        <f t="shared" si="5"/>
        <v>0</v>
      </c>
      <c r="X13" s="108">
        <v>0</v>
      </c>
      <c r="Y13" s="103">
        <v>0</v>
      </c>
      <c r="Z13" s="91"/>
      <c r="AA13" s="91"/>
      <c r="AB13" s="91"/>
      <c r="AC13" s="92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</row>
    <row r="14" spans="1:254" s="102" customFormat="1" ht="20.25" customHeight="1">
      <c r="A14" s="103">
        <v>6</v>
      </c>
      <c r="B14" s="104" t="s">
        <v>120</v>
      </c>
      <c r="C14" s="103">
        <v>1</v>
      </c>
      <c r="D14" s="103">
        <v>0</v>
      </c>
      <c r="E14" s="105">
        <f t="shared" si="0"/>
        <v>0</v>
      </c>
      <c r="F14" s="103">
        <v>60</v>
      </c>
      <c r="G14" s="103">
        <v>14</v>
      </c>
      <c r="H14" s="103">
        <v>20</v>
      </c>
      <c r="I14" s="106">
        <f t="shared" si="1"/>
        <v>94</v>
      </c>
      <c r="J14" s="103">
        <v>0</v>
      </c>
      <c r="K14" s="798">
        <f t="shared" si="6"/>
        <v>0</v>
      </c>
      <c r="L14" s="103">
        <v>0</v>
      </c>
      <c r="M14" s="799">
        <f t="shared" si="7"/>
        <v>0</v>
      </c>
      <c r="N14" s="103">
        <v>0</v>
      </c>
      <c r="O14" s="799">
        <f t="shared" si="8"/>
        <v>0</v>
      </c>
      <c r="P14" s="801">
        <f t="shared" si="9"/>
        <v>0</v>
      </c>
      <c r="Q14" s="103">
        <v>0</v>
      </c>
      <c r="R14" s="799">
        <f t="shared" si="2"/>
        <v>0</v>
      </c>
      <c r="S14" s="103">
        <v>0</v>
      </c>
      <c r="T14" s="799">
        <f t="shared" si="3"/>
        <v>0</v>
      </c>
      <c r="U14" s="103">
        <v>0</v>
      </c>
      <c r="V14" s="799">
        <f t="shared" si="4"/>
        <v>0</v>
      </c>
      <c r="W14" s="106">
        <f t="shared" si="5"/>
        <v>0</v>
      </c>
      <c r="X14" s="108">
        <v>0</v>
      </c>
      <c r="Y14" s="103">
        <v>0</v>
      </c>
      <c r="Z14" s="91"/>
      <c r="AA14" s="91"/>
      <c r="AB14" s="91"/>
      <c r="AC14" s="92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</row>
    <row r="15" spans="1:254" s="102" customFormat="1" ht="21" customHeight="1">
      <c r="A15" s="103">
        <v>7</v>
      </c>
      <c r="B15" s="104" t="s">
        <v>121</v>
      </c>
      <c r="C15" s="103">
        <v>1</v>
      </c>
      <c r="D15" s="103">
        <v>1</v>
      </c>
      <c r="E15" s="105">
        <f t="shared" si="0"/>
        <v>100</v>
      </c>
      <c r="F15" s="103">
        <v>10</v>
      </c>
      <c r="G15" s="103">
        <v>32</v>
      </c>
      <c r="H15" s="103">
        <v>0</v>
      </c>
      <c r="I15" s="106">
        <f t="shared" si="1"/>
        <v>42</v>
      </c>
      <c r="J15" s="103">
        <v>7</v>
      </c>
      <c r="K15" s="798">
        <f t="shared" si="6"/>
        <v>70</v>
      </c>
      <c r="L15" s="103">
        <v>12</v>
      </c>
      <c r="M15" s="800">
        <f t="shared" si="7"/>
        <v>37.5</v>
      </c>
      <c r="N15" s="103">
        <v>0</v>
      </c>
      <c r="O15" s="799">
        <f t="shared" si="8"/>
        <v>0</v>
      </c>
      <c r="P15" s="801">
        <f t="shared" si="9"/>
        <v>19</v>
      </c>
      <c r="Q15" s="103">
        <v>0</v>
      </c>
      <c r="R15" s="799">
        <f t="shared" si="2"/>
        <v>0</v>
      </c>
      <c r="S15" s="103">
        <v>1</v>
      </c>
      <c r="T15" s="799">
        <f t="shared" si="3"/>
        <v>8.333333333333332</v>
      </c>
      <c r="U15" s="103">
        <v>0</v>
      </c>
      <c r="V15" s="799">
        <f t="shared" si="4"/>
        <v>0</v>
      </c>
      <c r="W15" s="106">
        <f t="shared" si="5"/>
        <v>1</v>
      </c>
      <c r="X15" s="108">
        <v>0</v>
      </c>
      <c r="Y15" s="103">
        <v>0</v>
      </c>
      <c r="Z15" s="91"/>
      <c r="AA15" s="91"/>
      <c r="AB15" s="91"/>
      <c r="AC15" s="92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</row>
    <row r="16" spans="1:254" s="102" customFormat="1" ht="24.75" customHeight="1">
      <c r="A16" s="103">
        <v>8</v>
      </c>
      <c r="B16" s="104" t="s">
        <v>122</v>
      </c>
      <c r="C16" s="103">
        <v>1</v>
      </c>
      <c r="D16" s="103">
        <v>1</v>
      </c>
      <c r="E16" s="105">
        <f t="shared" si="0"/>
        <v>100</v>
      </c>
      <c r="F16" s="103">
        <v>17</v>
      </c>
      <c r="G16" s="103">
        <v>0</v>
      </c>
      <c r="H16" s="103">
        <v>2</v>
      </c>
      <c r="I16" s="106">
        <f t="shared" si="1"/>
        <v>19</v>
      </c>
      <c r="J16" s="103">
        <v>5</v>
      </c>
      <c r="K16" s="798">
        <f t="shared" si="6"/>
        <v>29.411764705882355</v>
      </c>
      <c r="L16" s="103">
        <v>0</v>
      </c>
      <c r="M16" s="799">
        <f t="shared" si="7"/>
        <v>0</v>
      </c>
      <c r="N16" s="103">
        <v>0</v>
      </c>
      <c r="O16" s="799">
        <f t="shared" si="8"/>
        <v>0</v>
      </c>
      <c r="P16" s="801">
        <f t="shared" si="9"/>
        <v>5</v>
      </c>
      <c r="Q16" s="103">
        <v>0</v>
      </c>
      <c r="R16" s="799">
        <f t="shared" si="2"/>
        <v>0</v>
      </c>
      <c r="S16" s="103">
        <v>0</v>
      </c>
      <c r="T16" s="799">
        <f t="shared" si="3"/>
        <v>0</v>
      </c>
      <c r="U16" s="103">
        <v>0</v>
      </c>
      <c r="V16" s="799">
        <f t="shared" si="4"/>
        <v>0</v>
      </c>
      <c r="W16" s="106">
        <f t="shared" si="5"/>
        <v>0</v>
      </c>
      <c r="X16" s="108">
        <v>0</v>
      </c>
      <c r="Y16" s="103">
        <v>0</v>
      </c>
      <c r="Z16" s="91"/>
      <c r="AA16" s="91"/>
      <c r="AB16" s="91"/>
      <c r="AC16" s="92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</row>
    <row r="17" spans="1:254" s="102" customFormat="1" ht="21" customHeight="1">
      <c r="A17" s="103">
        <v>9</v>
      </c>
      <c r="B17" s="104" t="s">
        <v>123</v>
      </c>
      <c r="C17" s="103">
        <v>1</v>
      </c>
      <c r="D17" s="103">
        <v>0</v>
      </c>
      <c r="E17" s="105">
        <f t="shared" si="0"/>
        <v>0</v>
      </c>
      <c r="F17" s="103">
        <v>24</v>
      </c>
      <c r="G17" s="103">
        <v>4</v>
      </c>
      <c r="H17" s="103">
        <v>0</v>
      </c>
      <c r="I17" s="106">
        <f t="shared" si="1"/>
        <v>28</v>
      </c>
      <c r="J17" s="103">
        <v>0</v>
      </c>
      <c r="K17" s="798">
        <f t="shared" si="6"/>
        <v>0</v>
      </c>
      <c r="L17" s="103">
        <v>0</v>
      </c>
      <c r="M17" s="799">
        <f t="shared" si="7"/>
        <v>0</v>
      </c>
      <c r="N17" s="103">
        <v>0</v>
      </c>
      <c r="O17" s="799">
        <f t="shared" si="8"/>
        <v>0</v>
      </c>
      <c r="P17" s="801">
        <f t="shared" si="9"/>
        <v>0</v>
      </c>
      <c r="Q17" s="103">
        <v>0</v>
      </c>
      <c r="R17" s="799">
        <f t="shared" si="2"/>
        <v>0</v>
      </c>
      <c r="S17" s="103">
        <v>0</v>
      </c>
      <c r="T17" s="799">
        <f t="shared" si="3"/>
        <v>0</v>
      </c>
      <c r="U17" s="103">
        <v>0</v>
      </c>
      <c r="V17" s="799">
        <f t="shared" si="4"/>
        <v>0</v>
      </c>
      <c r="W17" s="106">
        <f t="shared" si="5"/>
        <v>0</v>
      </c>
      <c r="X17" s="108">
        <v>0</v>
      </c>
      <c r="Y17" s="103">
        <v>0</v>
      </c>
      <c r="Z17" s="91"/>
      <c r="AA17" s="91"/>
      <c r="AB17" s="91"/>
      <c r="AC17" s="92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</row>
    <row r="18" spans="1:254" s="102" customFormat="1" ht="21.75" customHeight="1">
      <c r="A18" s="103">
        <v>10</v>
      </c>
      <c r="B18" s="104" t="s">
        <v>124</v>
      </c>
      <c r="C18" s="103">
        <v>1</v>
      </c>
      <c r="D18" s="103">
        <v>1</v>
      </c>
      <c r="E18" s="105">
        <f t="shared" si="0"/>
        <v>100</v>
      </c>
      <c r="F18" s="103">
        <v>14</v>
      </c>
      <c r="G18" s="103">
        <v>5</v>
      </c>
      <c r="H18" s="103">
        <v>0</v>
      </c>
      <c r="I18" s="106">
        <f t="shared" si="1"/>
        <v>19</v>
      </c>
      <c r="J18" s="103">
        <v>14</v>
      </c>
      <c r="K18" s="798">
        <f t="shared" si="6"/>
        <v>100</v>
      </c>
      <c r="L18" s="103">
        <v>5</v>
      </c>
      <c r="M18" s="799">
        <f t="shared" si="7"/>
        <v>100</v>
      </c>
      <c r="N18" s="103">
        <v>0</v>
      </c>
      <c r="O18" s="799">
        <f t="shared" si="8"/>
        <v>0</v>
      </c>
      <c r="P18" s="801">
        <f t="shared" si="9"/>
        <v>19</v>
      </c>
      <c r="Q18" s="103">
        <v>0</v>
      </c>
      <c r="R18" s="799">
        <f t="shared" si="2"/>
        <v>0</v>
      </c>
      <c r="S18" s="103">
        <v>0</v>
      </c>
      <c r="T18" s="799">
        <f t="shared" si="3"/>
        <v>0</v>
      </c>
      <c r="U18" s="103">
        <v>0</v>
      </c>
      <c r="V18" s="799">
        <f t="shared" si="4"/>
        <v>0</v>
      </c>
      <c r="W18" s="106">
        <f t="shared" si="5"/>
        <v>0</v>
      </c>
      <c r="X18" s="108">
        <v>0</v>
      </c>
      <c r="Y18" s="103">
        <v>0</v>
      </c>
      <c r="Z18" s="91"/>
      <c r="AA18" s="91"/>
      <c r="AB18" s="91"/>
      <c r="AC18" s="92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</row>
    <row r="19" spans="1:254" s="102" customFormat="1" ht="20.25" customHeight="1">
      <c r="A19" s="103">
        <v>11</v>
      </c>
      <c r="B19" s="104" t="s">
        <v>125</v>
      </c>
      <c r="C19" s="103">
        <v>1</v>
      </c>
      <c r="D19" s="103">
        <v>1</v>
      </c>
      <c r="E19" s="105">
        <f t="shared" si="0"/>
        <v>100</v>
      </c>
      <c r="F19" s="103">
        <v>2</v>
      </c>
      <c r="G19" s="103">
        <v>0</v>
      </c>
      <c r="H19" s="103">
        <v>0</v>
      </c>
      <c r="I19" s="106">
        <f t="shared" si="1"/>
        <v>2</v>
      </c>
      <c r="J19" s="103">
        <v>2</v>
      </c>
      <c r="K19" s="798">
        <f t="shared" si="6"/>
        <v>100</v>
      </c>
      <c r="L19" s="103">
        <v>0</v>
      </c>
      <c r="M19" s="799">
        <f t="shared" si="7"/>
        <v>0</v>
      </c>
      <c r="N19" s="103">
        <v>0</v>
      </c>
      <c r="O19" s="799">
        <f t="shared" si="8"/>
        <v>0</v>
      </c>
      <c r="P19" s="801">
        <f t="shared" si="9"/>
        <v>2</v>
      </c>
      <c r="Q19" s="103">
        <v>0</v>
      </c>
      <c r="R19" s="799">
        <f t="shared" si="2"/>
        <v>0</v>
      </c>
      <c r="S19" s="103">
        <v>0</v>
      </c>
      <c r="T19" s="799">
        <f t="shared" si="3"/>
        <v>0</v>
      </c>
      <c r="U19" s="103">
        <v>0</v>
      </c>
      <c r="V19" s="799">
        <f t="shared" si="4"/>
        <v>0</v>
      </c>
      <c r="W19" s="106">
        <f t="shared" si="5"/>
        <v>0</v>
      </c>
      <c r="X19" s="108">
        <v>0</v>
      </c>
      <c r="Y19" s="103">
        <v>0</v>
      </c>
      <c r="Z19" s="91"/>
      <c r="AA19" s="91"/>
      <c r="AB19" s="91"/>
      <c r="AC19" s="92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</row>
    <row r="20" spans="1:254" s="102" customFormat="1" ht="21.75" customHeight="1">
      <c r="A20" s="103">
        <v>12</v>
      </c>
      <c r="B20" s="104" t="s">
        <v>126</v>
      </c>
      <c r="C20" s="103">
        <v>1</v>
      </c>
      <c r="D20" s="103">
        <v>1</v>
      </c>
      <c r="E20" s="105">
        <f t="shared" si="0"/>
        <v>100</v>
      </c>
      <c r="F20" s="103">
        <v>5</v>
      </c>
      <c r="G20" s="103">
        <v>2</v>
      </c>
      <c r="H20" s="103">
        <v>0</v>
      </c>
      <c r="I20" s="106">
        <f t="shared" si="1"/>
        <v>7</v>
      </c>
      <c r="J20" s="103">
        <v>5</v>
      </c>
      <c r="K20" s="798">
        <f t="shared" si="6"/>
        <v>100</v>
      </c>
      <c r="L20" s="103">
        <v>2</v>
      </c>
      <c r="M20" s="799">
        <f t="shared" si="7"/>
        <v>100</v>
      </c>
      <c r="N20" s="103">
        <v>0</v>
      </c>
      <c r="O20" s="799">
        <f t="shared" si="8"/>
        <v>0</v>
      </c>
      <c r="P20" s="801">
        <f t="shared" si="9"/>
        <v>7</v>
      </c>
      <c r="Q20" s="103">
        <v>0</v>
      </c>
      <c r="R20" s="799">
        <f t="shared" si="2"/>
        <v>0</v>
      </c>
      <c r="S20" s="103">
        <v>0</v>
      </c>
      <c r="T20" s="799">
        <f t="shared" si="3"/>
        <v>0</v>
      </c>
      <c r="U20" s="103">
        <v>0</v>
      </c>
      <c r="V20" s="799">
        <f t="shared" si="4"/>
        <v>0</v>
      </c>
      <c r="W20" s="106">
        <f t="shared" si="5"/>
        <v>0</v>
      </c>
      <c r="X20" s="108">
        <v>0</v>
      </c>
      <c r="Y20" s="103">
        <v>0</v>
      </c>
      <c r="Z20" s="91"/>
      <c r="AA20" s="91"/>
      <c r="AB20" s="91"/>
      <c r="AC20" s="92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</row>
    <row r="21" spans="1:254" s="102" customFormat="1" ht="24" customHeight="1">
      <c r="A21" s="103">
        <v>13</v>
      </c>
      <c r="B21" s="104" t="s">
        <v>100</v>
      </c>
      <c r="C21" s="103">
        <v>1</v>
      </c>
      <c r="D21" s="103">
        <v>1</v>
      </c>
      <c r="E21" s="105">
        <f t="shared" si="0"/>
        <v>100</v>
      </c>
      <c r="F21" s="103">
        <v>24</v>
      </c>
      <c r="G21" s="103">
        <v>4</v>
      </c>
      <c r="H21" s="103">
        <v>6</v>
      </c>
      <c r="I21" s="106">
        <f t="shared" si="1"/>
        <v>34</v>
      </c>
      <c r="J21" s="103">
        <v>24</v>
      </c>
      <c r="K21" s="798">
        <f t="shared" si="6"/>
        <v>100</v>
      </c>
      <c r="L21" s="103">
        <v>4</v>
      </c>
      <c r="M21" s="799">
        <f t="shared" si="7"/>
        <v>100</v>
      </c>
      <c r="N21" s="103">
        <v>6</v>
      </c>
      <c r="O21" s="799">
        <f t="shared" si="8"/>
        <v>100</v>
      </c>
      <c r="P21" s="801">
        <f t="shared" si="9"/>
        <v>34</v>
      </c>
      <c r="Q21" s="103">
        <v>0</v>
      </c>
      <c r="R21" s="799">
        <f t="shared" si="2"/>
        <v>0</v>
      </c>
      <c r="S21" s="103">
        <v>0</v>
      </c>
      <c r="T21" s="799">
        <f t="shared" si="3"/>
        <v>0</v>
      </c>
      <c r="U21" s="103">
        <v>0</v>
      </c>
      <c r="V21" s="799">
        <f t="shared" si="4"/>
        <v>0</v>
      </c>
      <c r="W21" s="106">
        <f t="shared" si="5"/>
        <v>0</v>
      </c>
      <c r="X21" s="108">
        <v>0</v>
      </c>
      <c r="Y21" s="103">
        <v>0</v>
      </c>
      <c r="Z21" s="91"/>
      <c r="AA21" s="91"/>
      <c r="AB21" s="91"/>
      <c r="AC21" s="92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</row>
    <row r="22" spans="1:254" s="102" customFormat="1" ht="24" customHeight="1">
      <c r="A22" s="103">
        <v>14</v>
      </c>
      <c r="B22" s="104" t="s">
        <v>127</v>
      </c>
      <c r="C22" s="103">
        <v>1</v>
      </c>
      <c r="D22" s="103">
        <v>1</v>
      </c>
      <c r="E22" s="105">
        <f t="shared" si="0"/>
        <v>100</v>
      </c>
      <c r="F22" s="103">
        <v>34</v>
      </c>
      <c r="G22" s="103">
        <v>14</v>
      </c>
      <c r="H22" s="103">
        <v>11</v>
      </c>
      <c r="I22" s="106">
        <f t="shared" si="1"/>
        <v>59</v>
      </c>
      <c r="J22" s="103">
        <v>10</v>
      </c>
      <c r="K22" s="798">
        <f t="shared" si="6"/>
        <v>29.411764705882355</v>
      </c>
      <c r="L22" s="103">
        <v>0</v>
      </c>
      <c r="M22" s="799">
        <f t="shared" si="7"/>
        <v>0</v>
      </c>
      <c r="N22" s="103">
        <v>0</v>
      </c>
      <c r="O22" s="799">
        <f t="shared" si="8"/>
        <v>0</v>
      </c>
      <c r="P22" s="801">
        <f t="shared" si="9"/>
        <v>10</v>
      </c>
      <c r="Q22" s="103">
        <v>0</v>
      </c>
      <c r="R22" s="799">
        <f t="shared" si="2"/>
        <v>0</v>
      </c>
      <c r="S22" s="103">
        <v>0</v>
      </c>
      <c r="T22" s="799">
        <f t="shared" si="3"/>
        <v>0</v>
      </c>
      <c r="U22" s="103">
        <v>0</v>
      </c>
      <c r="V22" s="799">
        <f t="shared" si="4"/>
        <v>0</v>
      </c>
      <c r="W22" s="106">
        <f t="shared" si="5"/>
        <v>0</v>
      </c>
      <c r="X22" s="108">
        <v>0</v>
      </c>
      <c r="Y22" s="103">
        <v>0</v>
      </c>
      <c r="Z22" s="91"/>
      <c r="AA22" s="91"/>
      <c r="AB22" s="91"/>
      <c r="AC22" s="92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</row>
    <row r="23" spans="1:254" s="102" customFormat="1" ht="21" customHeight="1">
      <c r="A23" s="103">
        <v>15</v>
      </c>
      <c r="B23" s="104" t="s">
        <v>128</v>
      </c>
      <c r="C23" s="103">
        <v>1</v>
      </c>
      <c r="D23" s="103">
        <v>1</v>
      </c>
      <c r="E23" s="105">
        <f t="shared" si="0"/>
        <v>100</v>
      </c>
      <c r="F23" s="103">
        <v>22</v>
      </c>
      <c r="G23" s="103">
        <v>3</v>
      </c>
      <c r="H23" s="103">
        <v>9</v>
      </c>
      <c r="I23" s="106">
        <f t="shared" si="1"/>
        <v>34</v>
      </c>
      <c r="J23" s="103">
        <v>3</v>
      </c>
      <c r="K23" s="798">
        <f t="shared" si="6"/>
        <v>13.636363636363635</v>
      </c>
      <c r="L23" s="103">
        <v>1</v>
      </c>
      <c r="M23" s="799">
        <f t="shared" si="7"/>
        <v>33.33333333333333</v>
      </c>
      <c r="N23" s="103">
        <v>0</v>
      </c>
      <c r="O23" s="799">
        <f t="shared" si="8"/>
        <v>0</v>
      </c>
      <c r="P23" s="801">
        <f t="shared" si="9"/>
        <v>4</v>
      </c>
      <c r="Q23" s="103">
        <v>0</v>
      </c>
      <c r="R23" s="799">
        <f t="shared" si="2"/>
        <v>0</v>
      </c>
      <c r="S23" s="103">
        <v>0</v>
      </c>
      <c r="T23" s="799">
        <f t="shared" si="3"/>
        <v>0</v>
      </c>
      <c r="U23" s="103">
        <v>0</v>
      </c>
      <c r="V23" s="799">
        <f t="shared" si="4"/>
        <v>0</v>
      </c>
      <c r="W23" s="106">
        <f t="shared" si="5"/>
        <v>0</v>
      </c>
      <c r="X23" s="108">
        <v>0</v>
      </c>
      <c r="Y23" s="103">
        <v>0</v>
      </c>
      <c r="Z23" s="91"/>
      <c r="AA23" s="91"/>
      <c r="AB23" s="91"/>
      <c r="AC23" s="92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</row>
    <row r="24" spans="1:254" s="102" customFormat="1" ht="20.25" customHeight="1">
      <c r="A24" s="103">
        <v>16</v>
      </c>
      <c r="B24" s="104" t="s">
        <v>129</v>
      </c>
      <c r="C24" s="103">
        <v>1</v>
      </c>
      <c r="D24" s="103">
        <v>1</v>
      </c>
      <c r="E24" s="105">
        <f t="shared" si="0"/>
        <v>100</v>
      </c>
      <c r="F24" s="110">
        <v>25</v>
      </c>
      <c r="G24" s="110">
        <v>6</v>
      </c>
      <c r="H24" s="110">
        <v>0</v>
      </c>
      <c r="I24" s="106">
        <f t="shared" si="1"/>
        <v>31</v>
      </c>
      <c r="J24" s="110">
        <v>10</v>
      </c>
      <c r="K24" s="798">
        <f t="shared" si="6"/>
        <v>40</v>
      </c>
      <c r="L24" s="110">
        <v>6</v>
      </c>
      <c r="M24" s="799">
        <f t="shared" si="7"/>
        <v>100</v>
      </c>
      <c r="N24" s="103">
        <v>0</v>
      </c>
      <c r="O24" s="799">
        <f t="shared" si="8"/>
        <v>0</v>
      </c>
      <c r="P24" s="801">
        <f t="shared" si="9"/>
        <v>16</v>
      </c>
      <c r="Q24" s="103">
        <v>0</v>
      </c>
      <c r="R24" s="799">
        <f t="shared" si="2"/>
        <v>0</v>
      </c>
      <c r="S24" s="103">
        <v>0</v>
      </c>
      <c r="T24" s="799">
        <f t="shared" si="3"/>
        <v>0</v>
      </c>
      <c r="U24" s="103">
        <v>0</v>
      </c>
      <c r="V24" s="799">
        <f t="shared" si="4"/>
        <v>0</v>
      </c>
      <c r="W24" s="106">
        <f t="shared" si="5"/>
        <v>0</v>
      </c>
      <c r="X24" s="108">
        <v>0</v>
      </c>
      <c r="Y24" s="103">
        <v>0</v>
      </c>
      <c r="Z24" s="91"/>
      <c r="AA24" s="91"/>
      <c r="AB24" s="91"/>
      <c r="AC24" s="92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</row>
    <row r="25" spans="1:254" s="102" customFormat="1" ht="21.75" customHeight="1">
      <c r="A25" s="103">
        <v>17</v>
      </c>
      <c r="B25" s="104" t="s">
        <v>130</v>
      </c>
      <c r="C25" s="103">
        <v>1</v>
      </c>
      <c r="D25" s="103">
        <v>1</v>
      </c>
      <c r="E25" s="105">
        <f t="shared" si="0"/>
        <v>100</v>
      </c>
      <c r="F25" s="103">
        <v>25</v>
      </c>
      <c r="G25" s="103">
        <v>4</v>
      </c>
      <c r="H25" s="103">
        <v>3</v>
      </c>
      <c r="I25" s="106">
        <f t="shared" si="1"/>
        <v>32</v>
      </c>
      <c r="J25" s="103">
        <v>11</v>
      </c>
      <c r="K25" s="798">
        <f t="shared" si="6"/>
        <v>44</v>
      </c>
      <c r="L25" s="103">
        <v>1</v>
      </c>
      <c r="M25" s="799">
        <f t="shared" si="7"/>
        <v>25</v>
      </c>
      <c r="N25" s="103">
        <v>0</v>
      </c>
      <c r="O25" s="799">
        <f t="shared" si="8"/>
        <v>0</v>
      </c>
      <c r="P25" s="801">
        <f t="shared" si="9"/>
        <v>12</v>
      </c>
      <c r="Q25" s="103">
        <v>0</v>
      </c>
      <c r="R25" s="799">
        <f t="shared" si="2"/>
        <v>0</v>
      </c>
      <c r="S25" s="103">
        <v>0</v>
      </c>
      <c r="T25" s="799">
        <f t="shared" si="3"/>
        <v>0</v>
      </c>
      <c r="U25" s="103">
        <v>0</v>
      </c>
      <c r="V25" s="799">
        <f t="shared" si="4"/>
        <v>0</v>
      </c>
      <c r="W25" s="106">
        <f t="shared" si="5"/>
        <v>0</v>
      </c>
      <c r="X25" s="108">
        <v>0</v>
      </c>
      <c r="Y25" s="103">
        <v>0</v>
      </c>
      <c r="Z25" s="91"/>
      <c r="AA25" s="91"/>
      <c r="AB25" s="91"/>
      <c r="AC25" s="92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</row>
    <row r="26" spans="1:254" s="102" customFormat="1" ht="21" customHeight="1">
      <c r="A26" s="103">
        <v>18</v>
      </c>
      <c r="B26" s="104" t="s">
        <v>131</v>
      </c>
      <c r="C26" s="103">
        <v>1</v>
      </c>
      <c r="D26" s="103">
        <v>1</v>
      </c>
      <c r="E26" s="105">
        <f t="shared" si="0"/>
        <v>100</v>
      </c>
      <c r="F26" s="103">
        <v>17</v>
      </c>
      <c r="G26" s="103">
        <v>1</v>
      </c>
      <c r="H26" s="103">
        <v>3</v>
      </c>
      <c r="I26" s="106">
        <f t="shared" si="1"/>
        <v>21</v>
      </c>
      <c r="J26" s="103">
        <v>5</v>
      </c>
      <c r="K26" s="798">
        <f t="shared" si="6"/>
        <v>29.411764705882355</v>
      </c>
      <c r="L26" s="103">
        <v>1</v>
      </c>
      <c r="M26" s="799">
        <f t="shared" si="7"/>
        <v>100</v>
      </c>
      <c r="N26" s="103">
        <v>3</v>
      </c>
      <c r="O26" s="799">
        <f t="shared" si="8"/>
        <v>100</v>
      </c>
      <c r="P26" s="801">
        <f t="shared" si="9"/>
        <v>9</v>
      </c>
      <c r="Q26" s="103">
        <v>0</v>
      </c>
      <c r="R26" s="799">
        <f t="shared" si="2"/>
        <v>0</v>
      </c>
      <c r="S26" s="103">
        <v>0</v>
      </c>
      <c r="T26" s="799">
        <f t="shared" si="3"/>
        <v>0</v>
      </c>
      <c r="U26" s="103">
        <v>0</v>
      </c>
      <c r="V26" s="799">
        <f t="shared" si="4"/>
        <v>0</v>
      </c>
      <c r="W26" s="106">
        <f t="shared" si="5"/>
        <v>0</v>
      </c>
      <c r="X26" s="108">
        <v>0</v>
      </c>
      <c r="Y26" s="103">
        <v>0</v>
      </c>
      <c r="Z26" s="91"/>
      <c r="AA26" s="91"/>
      <c r="AB26" s="91"/>
      <c r="AC26" s="92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</row>
    <row r="27" spans="1:254" s="102" customFormat="1" ht="23.25" customHeight="1">
      <c r="A27" s="103">
        <v>19</v>
      </c>
      <c r="B27" s="104" t="s">
        <v>71</v>
      </c>
      <c r="C27" s="103">
        <v>1</v>
      </c>
      <c r="D27" s="103">
        <v>1</v>
      </c>
      <c r="E27" s="105">
        <f t="shared" si="0"/>
        <v>100</v>
      </c>
      <c r="F27" s="103">
        <v>3</v>
      </c>
      <c r="G27" s="103">
        <v>2</v>
      </c>
      <c r="H27" s="103">
        <v>0</v>
      </c>
      <c r="I27" s="106">
        <f t="shared" si="1"/>
        <v>5</v>
      </c>
      <c r="J27" s="103">
        <v>3</v>
      </c>
      <c r="K27" s="798">
        <f t="shared" si="6"/>
        <v>100</v>
      </c>
      <c r="L27" s="103">
        <v>2</v>
      </c>
      <c r="M27" s="799">
        <f t="shared" si="7"/>
        <v>100</v>
      </c>
      <c r="N27" s="103">
        <v>0</v>
      </c>
      <c r="O27" s="799">
        <f t="shared" si="8"/>
        <v>0</v>
      </c>
      <c r="P27" s="801">
        <f t="shared" si="9"/>
        <v>5</v>
      </c>
      <c r="Q27" s="103">
        <v>0</v>
      </c>
      <c r="R27" s="799">
        <f t="shared" si="2"/>
        <v>0</v>
      </c>
      <c r="S27" s="103">
        <v>0</v>
      </c>
      <c r="T27" s="799">
        <f t="shared" si="3"/>
        <v>0</v>
      </c>
      <c r="U27" s="103">
        <v>0</v>
      </c>
      <c r="V27" s="799">
        <f t="shared" si="4"/>
        <v>0</v>
      </c>
      <c r="W27" s="106">
        <f t="shared" si="5"/>
        <v>0</v>
      </c>
      <c r="X27" s="108">
        <v>0</v>
      </c>
      <c r="Y27" s="103">
        <v>0</v>
      </c>
      <c r="Z27" s="91"/>
      <c r="AA27" s="91"/>
      <c r="AB27" s="91"/>
      <c r="AC27" s="92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</row>
    <row r="28" spans="1:254" s="102" customFormat="1" ht="21.75" customHeight="1">
      <c r="A28" s="103">
        <v>20</v>
      </c>
      <c r="B28" s="104" t="s">
        <v>132</v>
      </c>
      <c r="C28" s="103">
        <v>1</v>
      </c>
      <c r="D28" s="103">
        <v>1</v>
      </c>
      <c r="E28" s="105">
        <f t="shared" si="0"/>
        <v>100</v>
      </c>
      <c r="F28" s="103">
        <v>7</v>
      </c>
      <c r="G28" s="103">
        <v>0</v>
      </c>
      <c r="H28" s="103">
        <v>0</v>
      </c>
      <c r="I28" s="106">
        <f t="shared" si="1"/>
        <v>7</v>
      </c>
      <c r="J28" s="103">
        <v>2</v>
      </c>
      <c r="K28" s="798">
        <f t="shared" si="6"/>
        <v>28.57142857142857</v>
      </c>
      <c r="L28" s="103">
        <v>0</v>
      </c>
      <c r="M28" s="799">
        <f t="shared" si="7"/>
        <v>0</v>
      </c>
      <c r="N28" s="103">
        <v>0</v>
      </c>
      <c r="O28" s="799">
        <f t="shared" si="8"/>
        <v>0</v>
      </c>
      <c r="P28" s="801">
        <f t="shared" si="9"/>
        <v>2</v>
      </c>
      <c r="Q28" s="103">
        <v>0</v>
      </c>
      <c r="R28" s="799">
        <f t="shared" si="2"/>
        <v>0</v>
      </c>
      <c r="S28" s="103">
        <v>0</v>
      </c>
      <c r="T28" s="799">
        <f t="shared" si="3"/>
        <v>0</v>
      </c>
      <c r="U28" s="103">
        <v>0</v>
      </c>
      <c r="V28" s="799">
        <f t="shared" si="4"/>
        <v>0</v>
      </c>
      <c r="W28" s="106">
        <f t="shared" si="5"/>
        <v>0</v>
      </c>
      <c r="X28" s="108">
        <v>0</v>
      </c>
      <c r="Y28" s="103">
        <v>0</v>
      </c>
      <c r="Z28" s="91"/>
      <c r="AA28" s="91"/>
      <c r="AB28" s="91"/>
      <c r="AC28" s="92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</row>
    <row r="29" spans="1:254" s="102" customFormat="1" ht="22.5" customHeight="1">
      <c r="A29" s="103">
        <v>21</v>
      </c>
      <c r="B29" s="104" t="s">
        <v>133</v>
      </c>
      <c r="C29" s="103">
        <v>1</v>
      </c>
      <c r="D29" s="103">
        <v>1</v>
      </c>
      <c r="E29" s="105">
        <f t="shared" si="0"/>
        <v>100</v>
      </c>
      <c r="F29" s="103">
        <v>5</v>
      </c>
      <c r="G29" s="103">
        <v>1</v>
      </c>
      <c r="H29" s="103">
        <v>0</v>
      </c>
      <c r="I29" s="106">
        <f t="shared" si="1"/>
        <v>6</v>
      </c>
      <c r="J29" s="103">
        <v>5</v>
      </c>
      <c r="K29" s="798">
        <f t="shared" si="6"/>
        <v>100</v>
      </c>
      <c r="L29" s="103">
        <v>1</v>
      </c>
      <c r="M29" s="799">
        <f t="shared" si="7"/>
        <v>100</v>
      </c>
      <c r="N29" s="103">
        <v>0</v>
      </c>
      <c r="O29" s="799">
        <f t="shared" si="8"/>
        <v>0</v>
      </c>
      <c r="P29" s="801">
        <f t="shared" si="9"/>
        <v>6</v>
      </c>
      <c r="Q29" s="103">
        <v>0</v>
      </c>
      <c r="R29" s="799">
        <f t="shared" si="2"/>
        <v>0</v>
      </c>
      <c r="S29" s="103">
        <v>0</v>
      </c>
      <c r="T29" s="799">
        <f t="shared" si="3"/>
        <v>0</v>
      </c>
      <c r="U29" s="103">
        <v>0</v>
      </c>
      <c r="V29" s="799">
        <f t="shared" si="4"/>
        <v>0</v>
      </c>
      <c r="W29" s="106">
        <f t="shared" si="5"/>
        <v>0</v>
      </c>
      <c r="X29" s="108">
        <v>0</v>
      </c>
      <c r="Y29" s="103">
        <v>0</v>
      </c>
      <c r="Z29" s="91"/>
      <c r="AA29" s="91"/>
      <c r="AB29" s="91"/>
      <c r="AC29" s="92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</row>
    <row r="30" spans="1:254" s="102" customFormat="1" ht="21" customHeight="1">
      <c r="A30" s="103">
        <v>22</v>
      </c>
      <c r="B30" s="104" t="s">
        <v>134</v>
      </c>
      <c r="C30" s="103">
        <v>1</v>
      </c>
      <c r="D30" s="103">
        <v>1</v>
      </c>
      <c r="E30" s="105">
        <f t="shared" si="0"/>
        <v>100</v>
      </c>
      <c r="F30" s="103">
        <v>2</v>
      </c>
      <c r="G30" s="103">
        <v>3</v>
      </c>
      <c r="H30" s="103">
        <v>0</v>
      </c>
      <c r="I30" s="106">
        <f t="shared" si="1"/>
        <v>5</v>
      </c>
      <c r="J30" s="103">
        <v>1</v>
      </c>
      <c r="K30" s="798">
        <f t="shared" si="6"/>
        <v>50</v>
      </c>
      <c r="L30" s="103">
        <v>2</v>
      </c>
      <c r="M30" s="799">
        <f t="shared" si="7"/>
        <v>66.66666666666666</v>
      </c>
      <c r="N30" s="103">
        <v>0</v>
      </c>
      <c r="O30" s="799">
        <f t="shared" si="8"/>
        <v>0</v>
      </c>
      <c r="P30" s="801">
        <f t="shared" si="9"/>
        <v>3</v>
      </c>
      <c r="Q30" s="103">
        <v>0</v>
      </c>
      <c r="R30" s="799">
        <f t="shared" si="2"/>
        <v>0</v>
      </c>
      <c r="S30" s="103">
        <v>0</v>
      </c>
      <c r="T30" s="799">
        <f t="shared" si="3"/>
        <v>0</v>
      </c>
      <c r="U30" s="103">
        <v>0</v>
      </c>
      <c r="V30" s="799">
        <f t="shared" si="4"/>
        <v>0</v>
      </c>
      <c r="W30" s="106">
        <f t="shared" si="5"/>
        <v>0</v>
      </c>
      <c r="X30" s="108">
        <v>0</v>
      </c>
      <c r="Y30" s="103">
        <v>0</v>
      </c>
      <c r="Z30" s="91"/>
      <c r="AA30" s="91"/>
      <c r="AB30" s="91"/>
      <c r="AC30" s="92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1"/>
      <c r="IK30" s="101"/>
      <c r="IL30" s="101"/>
      <c r="IM30" s="101"/>
      <c r="IN30" s="101"/>
      <c r="IO30" s="101"/>
      <c r="IP30" s="101"/>
      <c r="IQ30" s="101"/>
      <c r="IR30" s="101"/>
      <c r="IS30" s="101"/>
      <c r="IT30" s="101"/>
    </row>
    <row r="31" spans="1:254" s="102" customFormat="1" ht="21" customHeight="1">
      <c r="A31" s="103">
        <v>23</v>
      </c>
      <c r="B31" s="104" t="s">
        <v>135</v>
      </c>
      <c r="C31" s="103">
        <v>1</v>
      </c>
      <c r="D31" s="103">
        <v>1</v>
      </c>
      <c r="E31" s="105">
        <f t="shared" si="0"/>
        <v>100</v>
      </c>
      <c r="F31" s="103">
        <v>50</v>
      </c>
      <c r="G31" s="103">
        <v>37</v>
      </c>
      <c r="H31" s="103">
        <v>8</v>
      </c>
      <c r="I31" s="106">
        <f t="shared" si="1"/>
        <v>95</v>
      </c>
      <c r="J31" s="103">
        <v>24</v>
      </c>
      <c r="K31" s="798">
        <f t="shared" si="6"/>
        <v>48</v>
      </c>
      <c r="L31" s="103">
        <v>31</v>
      </c>
      <c r="M31" s="799">
        <f t="shared" si="7"/>
        <v>83.78378378378379</v>
      </c>
      <c r="N31" s="103">
        <v>0</v>
      </c>
      <c r="O31" s="799">
        <f t="shared" si="8"/>
        <v>0</v>
      </c>
      <c r="P31" s="801">
        <f t="shared" si="9"/>
        <v>55</v>
      </c>
      <c r="Q31" s="103">
        <v>24</v>
      </c>
      <c r="R31" s="799">
        <f t="shared" si="2"/>
        <v>100</v>
      </c>
      <c r="S31" s="103">
        <v>31</v>
      </c>
      <c r="T31" s="799">
        <f t="shared" si="3"/>
        <v>100</v>
      </c>
      <c r="U31" s="103">
        <v>0</v>
      </c>
      <c r="V31" s="799">
        <f t="shared" si="4"/>
        <v>0</v>
      </c>
      <c r="W31" s="106">
        <f t="shared" si="5"/>
        <v>55</v>
      </c>
      <c r="X31" s="108" t="s">
        <v>608</v>
      </c>
      <c r="Y31" s="103">
        <v>0</v>
      </c>
      <c r="Z31" s="91"/>
      <c r="AA31" s="91"/>
      <c r="AB31" s="91"/>
      <c r="AC31" s="92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</row>
    <row r="32" spans="1:254" s="102" customFormat="1" ht="26.25" customHeight="1">
      <c r="A32" s="103">
        <v>24</v>
      </c>
      <c r="B32" s="104" t="s">
        <v>136</v>
      </c>
      <c r="C32" s="103">
        <v>1</v>
      </c>
      <c r="D32" s="103">
        <v>1</v>
      </c>
      <c r="E32" s="105">
        <f t="shared" si="0"/>
        <v>100</v>
      </c>
      <c r="F32" s="103">
        <v>2</v>
      </c>
      <c r="G32" s="103">
        <v>0</v>
      </c>
      <c r="H32" s="103">
        <v>0</v>
      </c>
      <c r="I32" s="106">
        <f t="shared" si="1"/>
        <v>2</v>
      </c>
      <c r="J32" s="103">
        <v>2</v>
      </c>
      <c r="K32" s="798">
        <f t="shared" si="6"/>
        <v>100</v>
      </c>
      <c r="L32" s="103">
        <v>0</v>
      </c>
      <c r="M32" s="799">
        <f t="shared" si="7"/>
        <v>0</v>
      </c>
      <c r="N32" s="103">
        <v>0</v>
      </c>
      <c r="O32" s="799">
        <f t="shared" si="8"/>
        <v>0</v>
      </c>
      <c r="P32" s="801">
        <f t="shared" si="9"/>
        <v>2</v>
      </c>
      <c r="Q32" s="103">
        <v>0</v>
      </c>
      <c r="R32" s="799">
        <f t="shared" si="2"/>
        <v>0</v>
      </c>
      <c r="S32" s="103">
        <v>0</v>
      </c>
      <c r="T32" s="799">
        <f t="shared" si="3"/>
        <v>0</v>
      </c>
      <c r="U32" s="103">
        <v>0</v>
      </c>
      <c r="V32" s="799">
        <f t="shared" si="4"/>
        <v>0</v>
      </c>
      <c r="W32" s="106">
        <f t="shared" si="5"/>
        <v>0</v>
      </c>
      <c r="X32" s="108">
        <v>0</v>
      </c>
      <c r="Y32" s="103">
        <v>0</v>
      </c>
      <c r="Z32" s="91"/>
      <c r="AA32" s="91"/>
      <c r="AB32" s="91"/>
      <c r="AC32" s="92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</row>
    <row r="33" spans="1:254" s="102" customFormat="1" ht="21.75" customHeight="1">
      <c r="A33" s="103">
        <v>25</v>
      </c>
      <c r="B33" s="104" t="s">
        <v>137</v>
      </c>
      <c r="C33" s="103">
        <v>1</v>
      </c>
      <c r="D33" s="103">
        <v>1</v>
      </c>
      <c r="E33" s="105">
        <f t="shared" si="0"/>
        <v>100</v>
      </c>
      <c r="F33" s="103">
        <v>33</v>
      </c>
      <c r="G33" s="103">
        <v>18</v>
      </c>
      <c r="H33" s="103">
        <v>23</v>
      </c>
      <c r="I33" s="106">
        <f t="shared" si="1"/>
        <v>74</v>
      </c>
      <c r="J33" s="103">
        <v>33</v>
      </c>
      <c r="K33" s="798">
        <f t="shared" si="6"/>
        <v>100</v>
      </c>
      <c r="L33" s="103">
        <v>18</v>
      </c>
      <c r="M33" s="799">
        <f t="shared" si="7"/>
        <v>100</v>
      </c>
      <c r="N33" s="103">
        <v>23</v>
      </c>
      <c r="O33" s="799">
        <f t="shared" si="8"/>
        <v>100</v>
      </c>
      <c r="P33" s="801">
        <f t="shared" si="9"/>
        <v>74</v>
      </c>
      <c r="Q33" s="103">
        <v>0</v>
      </c>
      <c r="R33" s="799">
        <f t="shared" si="2"/>
        <v>0</v>
      </c>
      <c r="S33" s="103">
        <v>0</v>
      </c>
      <c r="T33" s="799">
        <f t="shared" si="3"/>
        <v>0</v>
      </c>
      <c r="U33" s="103">
        <v>0</v>
      </c>
      <c r="V33" s="799">
        <f t="shared" si="4"/>
        <v>0</v>
      </c>
      <c r="W33" s="106">
        <f t="shared" si="5"/>
        <v>0</v>
      </c>
      <c r="X33" s="108">
        <v>0</v>
      </c>
      <c r="Y33" s="103">
        <v>0</v>
      </c>
      <c r="Z33" s="91"/>
      <c r="AA33" s="91"/>
      <c r="AB33" s="91"/>
      <c r="AC33" s="92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1"/>
      <c r="IT33" s="101"/>
    </row>
    <row r="34" spans="1:254" s="102" customFormat="1" ht="18.75" customHeight="1">
      <c r="A34" s="103">
        <v>26</v>
      </c>
      <c r="B34" s="104" t="s">
        <v>138</v>
      </c>
      <c r="C34" s="103">
        <v>1</v>
      </c>
      <c r="D34" s="103">
        <v>1</v>
      </c>
      <c r="E34" s="105">
        <f t="shared" si="0"/>
        <v>100</v>
      </c>
      <c r="F34" s="103">
        <v>38</v>
      </c>
      <c r="G34" s="103">
        <v>9</v>
      </c>
      <c r="H34" s="103">
        <v>8</v>
      </c>
      <c r="I34" s="106">
        <f t="shared" si="1"/>
        <v>55</v>
      </c>
      <c r="J34" s="103">
        <v>20</v>
      </c>
      <c r="K34" s="798">
        <f t="shared" si="6"/>
        <v>52.63157894736842</v>
      </c>
      <c r="L34" s="103">
        <v>7</v>
      </c>
      <c r="M34" s="799">
        <f t="shared" si="7"/>
        <v>77.77777777777779</v>
      </c>
      <c r="N34" s="103">
        <v>4</v>
      </c>
      <c r="O34" s="799">
        <f t="shared" si="8"/>
        <v>50</v>
      </c>
      <c r="P34" s="801">
        <f t="shared" si="9"/>
        <v>31</v>
      </c>
      <c r="Q34" s="103">
        <v>0</v>
      </c>
      <c r="R34" s="799">
        <f t="shared" si="2"/>
        <v>0</v>
      </c>
      <c r="S34" s="103">
        <v>0</v>
      </c>
      <c r="T34" s="799">
        <f t="shared" si="3"/>
        <v>0</v>
      </c>
      <c r="U34" s="103">
        <v>0</v>
      </c>
      <c r="V34" s="799">
        <f t="shared" si="4"/>
        <v>0</v>
      </c>
      <c r="W34" s="106">
        <f t="shared" si="5"/>
        <v>0</v>
      </c>
      <c r="X34" s="108">
        <v>0</v>
      </c>
      <c r="Y34" s="103">
        <v>0</v>
      </c>
      <c r="Z34" s="91"/>
      <c r="AA34" s="91"/>
      <c r="AB34" s="91"/>
      <c r="AC34" s="92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  <c r="IR34" s="101"/>
      <c r="IS34" s="101"/>
      <c r="IT34" s="101"/>
    </row>
    <row r="35" spans="1:254" s="102" customFormat="1" ht="18.75" customHeight="1">
      <c r="A35" s="103">
        <v>27</v>
      </c>
      <c r="B35" s="104" t="s">
        <v>139</v>
      </c>
      <c r="C35" s="103">
        <v>1</v>
      </c>
      <c r="D35" s="103">
        <v>1</v>
      </c>
      <c r="E35" s="105">
        <f t="shared" si="0"/>
        <v>100</v>
      </c>
      <c r="F35" s="103">
        <v>7</v>
      </c>
      <c r="G35" s="103">
        <v>1</v>
      </c>
      <c r="H35" s="103">
        <v>1</v>
      </c>
      <c r="I35" s="106">
        <f t="shared" si="1"/>
        <v>9</v>
      </c>
      <c r="J35" s="103">
        <v>6</v>
      </c>
      <c r="K35" s="798">
        <f t="shared" si="6"/>
        <v>85.71428571428571</v>
      </c>
      <c r="L35" s="103">
        <v>1</v>
      </c>
      <c r="M35" s="799">
        <f t="shared" si="7"/>
        <v>100</v>
      </c>
      <c r="N35" s="103">
        <v>0</v>
      </c>
      <c r="O35" s="799">
        <f t="shared" si="8"/>
        <v>0</v>
      </c>
      <c r="P35" s="801">
        <f t="shared" si="9"/>
        <v>7</v>
      </c>
      <c r="Q35" s="103">
        <v>0</v>
      </c>
      <c r="R35" s="799">
        <f t="shared" si="2"/>
        <v>0</v>
      </c>
      <c r="S35" s="103">
        <v>0</v>
      </c>
      <c r="T35" s="799">
        <f t="shared" si="3"/>
        <v>0</v>
      </c>
      <c r="U35" s="103">
        <v>0</v>
      </c>
      <c r="V35" s="799">
        <f t="shared" si="4"/>
        <v>0</v>
      </c>
      <c r="W35" s="106">
        <f t="shared" si="5"/>
        <v>0</v>
      </c>
      <c r="X35" s="108">
        <v>0</v>
      </c>
      <c r="Y35" s="103">
        <v>0</v>
      </c>
      <c r="Z35" s="91"/>
      <c r="AA35" s="91"/>
      <c r="AB35" s="91"/>
      <c r="AC35" s="92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  <c r="IR35" s="101"/>
      <c r="IS35" s="101"/>
      <c r="IT35" s="101"/>
    </row>
    <row r="36" spans="1:254" s="102" customFormat="1" ht="18.75" customHeight="1">
      <c r="A36" s="103">
        <v>28</v>
      </c>
      <c r="B36" s="104" t="s">
        <v>140</v>
      </c>
      <c r="C36" s="103">
        <v>1</v>
      </c>
      <c r="D36" s="103">
        <v>1</v>
      </c>
      <c r="E36" s="105">
        <f t="shared" si="0"/>
        <v>100</v>
      </c>
      <c r="F36" s="103">
        <v>1</v>
      </c>
      <c r="G36" s="103">
        <v>0</v>
      </c>
      <c r="H36" s="103">
        <v>0</v>
      </c>
      <c r="I36" s="106">
        <f t="shared" si="1"/>
        <v>1</v>
      </c>
      <c r="J36" s="103">
        <v>1</v>
      </c>
      <c r="K36" s="798">
        <f t="shared" si="6"/>
        <v>100</v>
      </c>
      <c r="L36" s="103">
        <v>0</v>
      </c>
      <c r="M36" s="799">
        <f t="shared" si="7"/>
        <v>0</v>
      </c>
      <c r="N36" s="103">
        <v>0</v>
      </c>
      <c r="O36" s="799">
        <f t="shared" si="8"/>
        <v>0</v>
      </c>
      <c r="P36" s="801">
        <f t="shared" si="9"/>
        <v>1</v>
      </c>
      <c r="Q36" s="103">
        <v>0</v>
      </c>
      <c r="R36" s="799">
        <f t="shared" si="2"/>
        <v>0</v>
      </c>
      <c r="S36" s="103">
        <v>0</v>
      </c>
      <c r="T36" s="799">
        <f t="shared" si="3"/>
        <v>0</v>
      </c>
      <c r="U36" s="103">
        <v>0</v>
      </c>
      <c r="V36" s="799">
        <f t="shared" si="4"/>
        <v>0</v>
      </c>
      <c r="W36" s="106">
        <f t="shared" si="5"/>
        <v>0</v>
      </c>
      <c r="X36" s="108">
        <v>0</v>
      </c>
      <c r="Y36" s="103">
        <v>0</v>
      </c>
      <c r="Z36" s="91"/>
      <c r="AA36" s="91"/>
      <c r="AB36" s="91"/>
      <c r="AC36" s="92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  <c r="IR36" s="101"/>
      <c r="IS36" s="101"/>
      <c r="IT36" s="101"/>
    </row>
    <row r="37" spans="1:254" s="102" customFormat="1" ht="18.75" customHeight="1">
      <c r="A37" s="103">
        <v>29</v>
      </c>
      <c r="B37" s="104" t="s">
        <v>141</v>
      </c>
      <c r="C37" s="103">
        <v>1</v>
      </c>
      <c r="D37" s="103">
        <v>1</v>
      </c>
      <c r="E37" s="105">
        <f t="shared" si="0"/>
        <v>100</v>
      </c>
      <c r="F37" s="103">
        <v>9</v>
      </c>
      <c r="G37" s="103">
        <v>3</v>
      </c>
      <c r="H37" s="103">
        <v>0</v>
      </c>
      <c r="I37" s="106">
        <f t="shared" si="1"/>
        <v>12</v>
      </c>
      <c r="J37" s="103">
        <v>9</v>
      </c>
      <c r="K37" s="798">
        <f t="shared" si="6"/>
        <v>100</v>
      </c>
      <c r="L37" s="103">
        <v>3</v>
      </c>
      <c r="M37" s="799">
        <f t="shared" si="7"/>
        <v>100</v>
      </c>
      <c r="N37" s="103">
        <v>0</v>
      </c>
      <c r="O37" s="799">
        <f t="shared" si="8"/>
        <v>0</v>
      </c>
      <c r="P37" s="801">
        <f t="shared" si="9"/>
        <v>12</v>
      </c>
      <c r="Q37" s="103">
        <v>0</v>
      </c>
      <c r="R37" s="799">
        <f t="shared" si="2"/>
        <v>0</v>
      </c>
      <c r="S37" s="103">
        <v>0</v>
      </c>
      <c r="T37" s="799">
        <f t="shared" si="3"/>
        <v>0</v>
      </c>
      <c r="U37" s="103">
        <v>0</v>
      </c>
      <c r="V37" s="799">
        <f t="shared" si="4"/>
        <v>0</v>
      </c>
      <c r="W37" s="106">
        <f t="shared" si="5"/>
        <v>0</v>
      </c>
      <c r="X37" s="108">
        <v>0</v>
      </c>
      <c r="Y37" s="103">
        <v>0</v>
      </c>
      <c r="Z37" s="91"/>
      <c r="AA37" s="91"/>
      <c r="AB37" s="91"/>
      <c r="AC37" s="92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  <c r="IN37" s="101"/>
      <c r="IO37" s="101"/>
      <c r="IP37" s="101"/>
      <c r="IQ37" s="101"/>
      <c r="IR37" s="101"/>
      <c r="IS37" s="101"/>
      <c r="IT37" s="101"/>
    </row>
    <row r="38" spans="1:254" s="102" customFormat="1" ht="23.25" customHeight="1">
      <c r="A38" s="103">
        <v>30</v>
      </c>
      <c r="B38" s="104" t="s">
        <v>142</v>
      </c>
      <c r="C38" s="103">
        <v>1</v>
      </c>
      <c r="D38" s="103">
        <v>1</v>
      </c>
      <c r="E38" s="105">
        <f t="shared" si="0"/>
        <v>100</v>
      </c>
      <c r="F38" s="103">
        <v>1</v>
      </c>
      <c r="G38" s="103">
        <v>0</v>
      </c>
      <c r="H38" s="103">
        <v>0</v>
      </c>
      <c r="I38" s="106">
        <f t="shared" si="1"/>
        <v>1</v>
      </c>
      <c r="J38" s="103">
        <v>1</v>
      </c>
      <c r="K38" s="798">
        <f t="shared" si="6"/>
        <v>100</v>
      </c>
      <c r="L38" s="103">
        <v>0</v>
      </c>
      <c r="M38" s="799">
        <f t="shared" si="7"/>
        <v>0</v>
      </c>
      <c r="N38" s="103">
        <v>0</v>
      </c>
      <c r="O38" s="799">
        <f t="shared" si="8"/>
        <v>0</v>
      </c>
      <c r="P38" s="801">
        <f t="shared" si="9"/>
        <v>1</v>
      </c>
      <c r="Q38" s="103">
        <v>0</v>
      </c>
      <c r="R38" s="799">
        <f t="shared" si="2"/>
        <v>0</v>
      </c>
      <c r="S38" s="103">
        <v>0</v>
      </c>
      <c r="T38" s="799">
        <f t="shared" si="3"/>
        <v>0</v>
      </c>
      <c r="U38" s="103">
        <v>0</v>
      </c>
      <c r="V38" s="799">
        <f t="shared" si="4"/>
        <v>0</v>
      </c>
      <c r="W38" s="106">
        <f t="shared" si="5"/>
        <v>0</v>
      </c>
      <c r="X38" s="108">
        <v>0</v>
      </c>
      <c r="Y38" s="103">
        <v>0</v>
      </c>
      <c r="Z38" s="91"/>
      <c r="AA38" s="91"/>
      <c r="AB38" s="91"/>
      <c r="AC38" s="92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  <c r="IR38" s="101"/>
      <c r="IS38" s="101"/>
      <c r="IT38" s="101"/>
    </row>
    <row r="39" spans="1:254" s="102" customFormat="1" ht="21.75" customHeight="1">
      <c r="A39" s="103">
        <v>31</v>
      </c>
      <c r="B39" s="104" t="s">
        <v>143</v>
      </c>
      <c r="C39" s="103">
        <v>1</v>
      </c>
      <c r="D39" s="103">
        <v>1</v>
      </c>
      <c r="E39" s="105">
        <f t="shared" si="0"/>
        <v>100</v>
      </c>
      <c r="F39" s="103">
        <v>4</v>
      </c>
      <c r="G39" s="103">
        <v>3</v>
      </c>
      <c r="H39" s="103">
        <v>0</v>
      </c>
      <c r="I39" s="106">
        <f t="shared" si="1"/>
        <v>7</v>
      </c>
      <c r="J39" s="103">
        <v>4</v>
      </c>
      <c r="K39" s="798">
        <f t="shared" si="6"/>
        <v>100</v>
      </c>
      <c r="L39" s="103">
        <v>3</v>
      </c>
      <c r="M39" s="799">
        <f t="shared" si="7"/>
        <v>100</v>
      </c>
      <c r="N39" s="103">
        <v>0</v>
      </c>
      <c r="O39" s="799">
        <f t="shared" si="8"/>
        <v>0</v>
      </c>
      <c r="P39" s="801">
        <f t="shared" si="9"/>
        <v>7</v>
      </c>
      <c r="Q39" s="103">
        <v>0</v>
      </c>
      <c r="R39" s="799">
        <f t="shared" si="2"/>
        <v>0</v>
      </c>
      <c r="S39" s="103">
        <v>0</v>
      </c>
      <c r="T39" s="799">
        <f t="shared" si="3"/>
        <v>0</v>
      </c>
      <c r="U39" s="103">
        <v>0</v>
      </c>
      <c r="V39" s="799">
        <f t="shared" si="4"/>
        <v>0</v>
      </c>
      <c r="W39" s="106">
        <f t="shared" si="5"/>
        <v>0</v>
      </c>
      <c r="X39" s="108">
        <v>0</v>
      </c>
      <c r="Y39" s="103">
        <v>0</v>
      </c>
      <c r="Z39" s="91"/>
      <c r="AA39" s="91"/>
      <c r="AB39" s="91"/>
      <c r="AC39" s="92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101"/>
      <c r="IC39" s="101"/>
      <c r="ID39" s="101"/>
      <c r="IE39" s="101"/>
      <c r="IF39" s="101"/>
      <c r="IG39" s="101"/>
      <c r="IH39" s="101"/>
      <c r="II39" s="101"/>
      <c r="IJ39" s="101"/>
      <c r="IK39" s="101"/>
      <c r="IL39" s="101"/>
      <c r="IM39" s="101"/>
      <c r="IN39" s="101"/>
      <c r="IO39" s="101"/>
      <c r="IP39" s="101"/>
      <c r="IQ39" s="101"/>
      <c r="IR39" s="101"/>
      <c r="IS39" s="101"/>
      <c r="IT39" s="101"/>
    </row>
    <row r="40" spans="1:254" s="102" customFormat="1" ht="23.25" customHeight="1">
      <c r="A40" s="103">
        <v>32</v>
      </c>
      <c r="B40" s="104" t="s">
        <v>144</v>
      </c>
      <c r="C40" s="103">
        <v>1</v>
      </c>
      <c r="D40" s="103">
        <v>1</v>
      </c>
      <c r="E40" s="105">
        <f t="shared" si="0"/>
        <v>100</v>
      </c>
      <c r="F40" s="103">
        <v>10</v>
      </c>
      <c r="G40" s="103">
        <v>0</v>
      </c>
      <c r="H40" s="103">
        <v>2</v>
      </c>
      <c r="I40" s="106">
        <f t="shared" si="1"/>
        <v>12</v>
      </c>
      <c r="J40" s="103">
        <v>2</v>
      </c>
      <c r="K40" s="798">
        <f t="shared" si="6"/>
        <v>20</v>
      </c>
      <c r="L40" s="103">
        <v>0</v>
      </c>
      <c r="M40" s="799">
        <f t="shared" si="7"/>
        <v>0</v>
      </c>
      <c r="N40" s="103">
        <v>0</v>
      </c>
      <c r="O40" s="799">
        <f t="shared" si="8"/>
        <v>0</v>
      </c>
      <c r="P40" s="801">
        <f t="shared" si="9"/>
        <v>2</v>
      </c>
      <c r="Q40" s="103">
        <v>1</v>
      </c>
      <c r="R40" s="799">
        <f t="shared" si="2"/>
        <v>50</v>
      </c>
      <c r="S40" s="103">
        <v>0</v>
      </c>
      <c r="T40" s="799">
        <f t="shared" si="3"/>
        <v>0</v>
      </c>
      <c r="U40" s="103">
        <v>0</v>
      </c>
      <c r="V40" s="799">
        <f t="shared" si="4"/>
        <v>0</v>
      </c>
      <c r="W40" s="106">
        <f t="shared" si="5"/>
        <v>1</v>
      </c>
      <c r="X40" s="108">
        <v>0</v>
      </c>
      <c r="Y40" s="103">
        <v>0</v>
      </c>
      <c r="Z40" s="91"/>
      <c r="AA40" s="91"/>
      <c r="AB40" s="91"/>
      <c r="AC40" s="92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1"/>
      <c r="IP40" s="101"/>
      <c r="IQ40" s="101"/>
      <c r="IR40" s="101"/>
      <c r="IS40" s="101"/>
      <c r="IT40" s="101"/>
    </row>
    <row r="41" spans="1:254" s="102" customFormat="1" ht="24" customHeight="1">
      <c r="A41" s="103">
        <v>33</v>
      </c>
      <c r="B41" s="104" t="s">
        <v>145</v>
      </c>
      <c r="C41" s="103">
        <v>1</v>
      </c>
      <c r="D41" s="103">
        <v>0</v>
      </c>
      <c r="E41" s="105">
        <f t="shared" si="0"/>
        <v>0</v>
      </c>
      <c r="F41" s="103">
        <v>2</v>
      </c>
      <c r="G41" s="103">
        <v>1</v>
      </c>
      <c r="H41" s="103">
        <v>1</v>
      </c>
      <c r="I41" s="106">
        <f t="shared" si="1"/>
        <v>4</v>
      </c>
      <c r="J41" s="103">
        <v>0</v>
      </c>
      <c r="K41" s="798">
        <f t="shared" si="6"/>
        <v>0</v>
      </c>
      <c r="L41" s="103">
        <v>0</v>
      </c>
      <c r="M41" s="799">
        <f t="shared" si="7"/>
        <v>0</v>
      </c>
      <c r="N41" s="103">
        <v>0</v>
      </c>
      <c r="O41" s="799">
        <f t="shared" si="8"/>
        <v>0</v>
      </c>
      <c r="P41" s="801">
        <f t="shared" si="9"/>
        <v>0</v>
      </c>
      <c r="Q41" s="103">
        <v>0</v>
      </c>
      <c r="R41" s="799">
        <f t="shared" si="2"/>
        <v>0</v>
      </c>
      <c r="S41" s="103">
        <v>0</v>
      </c>
      <c r="T41" s="799">
        <f t="shared" si="3"/>
        <v>0</v>
      </c>
      <c r="U41" s="103">
        <v>0</v>
      </c>
      <c r="V41" s="799">
        <f t="shared" si="4"/>
        <v>0</v>
      </c>
      <c r="W41" s="106">
        <f t="shared" si="5"/>
        <v>0</v>
      </c>
      <c r="X41" s="108">
        <v>0</v>
      </c>
      <c r="Y41" s="103">
        <v>0</v>
      </c>
      <c r="Z41" s="91"/>
      <c r="AA41" s="91"/>
      <c r="AB41" s="91"/>
      <c r="AC41" s="92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101"/>
      <c r="IP41" s="101"/>
      <c r="IQ41" s="101"/>
      <c r="IR41" s="101"/>
      <c r="IS41" s="101"/>
      <c r="IT41" s="101"/>
    </row>
    <row r="42" spans="1:254" s="102" customFormat="1" ht="20.25" customHeight="1">
      <c r="A42" s="103">
        <v>34</v>
      </c>
      <c r="B42" s="104" t="s">
        <v>146</v>
      </c>
      <c r="C42" s="103">
        <v>1</v>
      </c>
      <c r="D42" s="103">
        <v>0</v>
      </c>
      <c r="E42" s="105">
        <f t="shared" si="0"/>
        <v>0</v>
      </c>
      <c r="F42" s="103">
        <v>0</v>
      </c>
      <c r="G42" s="103">
        <v>0</v>
      </c>
      <c r="H42" s="103">
        <v>0</v>
      </c>
      <c r="I42" s="106">
        <f t="shared" si="1"/>
        <v>0</v>
      </c>
      <c r="J42" s="103">
        <v>0</v>
      </c>
      <c r="K42" s="798">
        <f t="shared" si="6"/>
        <v>0</v>
      </c>
      <c r="L42" s="103">
        <v>0</v>
      </c>
      <c r="M42" s="799">
        <f t="shared" si="7"/>
        <v>0</v>
      </c>
      <c r="N42" s="103">
        <v>0</v>
      </c>
      <c r="O42" s="799">
        <f t="shared" si="8"/>
        <v>0</v>
      </c>
      <c r="P42" s="801">
        <f t="shared" si="9"/>
        <v>0</v>
      </c>
      <c r="Q42" s="103"/>
      <c r="R42" s="799">
        <f t="shared" si="2"/>
        <v>0</v>
      </c>
      <c r="S42" s="103"/>
      <c r="T42" s="799">
        <f t="shared" si="3"/>
        <v>0</v>
      </c>
      <c r="U42" s="103"/>
      <c r="V42" s="799">
        <f t="shared" si="4"/>
        <v>0</v>
      </c>
      <c r="W42" s="106">
        <f t="shared" si="5"/>
        <v>0</v>
      </c>
      <c r="X42" s="108">
        <v>0</v>
      </c>
      <c r="Y42" s="103">
        <v>0</v>
      </c>
      <c r="Z42" s="91"/>
      <c r="AA42" s="91"/>
      <c r="AB42" s="91"/>
      <c r="AC42" s="92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</row>
    <row r="43" spans="1:254" s="102" customFormat="1" ht="23.25" customHeight="1">
      <c r="A43" s="103">
        <v>35</v>
      </c>
      <c r="B43" s="104" t="s">
        <v>147</v>
      </c>
      <c r="C43" s="103">
        <v>1</v>
      </c>
      <c r="D43" s="103">
        <v>0</v>
      </c>
      <c r="E43" s="105">
        <f t="shared" si="0"/>
        <v>0</v>
      </c>
      <c r="F43" s="103">
        <v>7</v>
      </c>
      <c r="G43" s="103">
        <v>0</v>
      </c>
      <c r="H43" s="103">
        <v>2</v>
      </c>
      <c r="I43" s="106">
        <f t="shared" si="1"/>
        <v>9</v>
      </c>
      <c r="J43" s="103">
        <v>0</v>
      </c>
      <c r="K43" s="798">
        <f t="shared" si="6"/>
        <v>0</v>
      </c>
      <c r="L43" s="103">
        <v>0</v>
      </c>
      <c r="M43" s="799">
        <f t="shared" si="7"/>
        <v>0</v>
      </c>
      <c r="N43" s="103">
        <v>0</v>
      </c>
      <c r="O43" s="799">
        <f t="shared" si="8"/>
        <v>0</v>
      </c>
      <c r="P43" s="801">
        <f t="shared" si="9"/>
        <v>0</v>
      </c>
      <c r="Q43" s="103">
        <v>0</v>
      </c>
      <c r="R43" s="799">
        <f t="shared" si="2"/>
        <v>0</v>
      </c>
      <c r="S43" s="103">
        <v>0</v>
      </c>
      <c r="T43" s="799">
        <f t="shared" si="3"/>
        <v>0</v>
      </c>
      <c r="U43" s="103">
        <v>0</v>
      </c>
      <c r="V43" s="799">
        <f t="shared" si="4"/>
        <v>0</v>
      </c>
      <c r="W43" s="106">
        <f t="shared" si="5"/>
        <v>0</v>
      </c>
      <c r="X43" s="108">
        <v>0</v>
      </c>
      <c r="Y43" s="103">
        <v>0</v>
      </c>
      <c r="Z43" s="91"/>
      <c r="AA43" s="91"/>
      <c r="AB43" s="91"/>
      <c r="AC43" s="92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  <c r="HU43" s="101"/>
      <c r="HV43" s="101"/>
      <c r="HW43" s="101"/>
      <c r="HX43" s="101"/>
      <c r="HY43" s="101"/>
      <c r="HZ43" s="101"/>
      <c r="IA43" s="101"/>
      <c r="IB43" s="101"/>
      <c r="IC43" s="101"/>
      <c r="ID43" s="101"/>
      <c r="IE43" s="101"/>
      <c r="IF43" s="101"/>
      <c r="IG43" s="101"/>
      <c r="IH43" s="101"/>
      <c r="II43" s="101"/>
      <c r="IJ43" s="101"/>
      <c r="IK43" s="101"/>
      <c r="IL43" s="101"/>
      <c r="IM43" s="101"/>
      <c r="IN43" s="101"/>
      <c r="IO43" s="101"/>
      <c r="IP43" s="101"/>
      <c r="IQ43" s="101"/>
      <c r="IR43" s="101"/>
      <c r="IS43" s="101"/>
      <c r="IT43" s="101"/>
    </row>
    <row r="44" spans="1:254" s="102" customFormat="1" ht="21" customHeight="1">
      <c r="A44" s="103">
        <v>36</v>
      </c>
      <c r="B44" s="113" t="s">
        <v>148</v>
      </c>
      <c r="C44" s="103">
        <v>1</v>
      </c>
      <c r="D44" s="103">
        <v>0</v>
      </c>
      <c r="E44" s="105">
        <f t="shared" si="0"/>
        <v>0</v>
      </c>
      <c r="F44" s="103">
        <v>5</v>
      </c>
      <c r="G44" s="103">
        <v>1</v>
      </c>
      <c r="H44" s="103">
        <v>2</v>
      </c>
      <c r="I44" s="106">
        <f t="shared" si="1"/>
        <v>8</v>
      </c>
      <c r="J44" s="103">
        <v>0</v>
      </c>
      <c r="K44" s="798">
        <f t="shared" si="6"/>
        <v>0</v>
      </c>
      <c r="L44" s="103">
        <v>0</v>
      </c>
      <c r="M44" s="799">
        <f t="shared" si="7"/>
        <v>0</v>
      </c>
      <c r="N44" s="103">
        <v>0</v>
      </c>
      <c r="O44" s="799">
        <f t="shared" si="8"/>
        <v>0</v>
      </c>
      <c r="P44" s="801">
        <f t="shared" si="9"/>
        <v>0</v>
      </c>
      <c r="Q44" s="103">
        <v>0</v>
      </c>
      <c r="R44" s="799">
        <f t="shared" si="2"/>
        <v>0</v>
      </c>
      <c r="S44" s="103">
        <v>0</v>
      </c>
      <c r="T44" s="799">
        <f t="shared" si="3"/>
        <v>0</v>
      </c>
      <c r="U44" s="103">
        <v>0</v>
      </c>
      <c r="V44" s="799">
        <f t="shared" si="4"/>
        <v>0</v>
      </c>
      <c r="W44" s="106">
        <f t="shared" si="5"/>
        <v>0</v>
      </c>
      <c r="X44" s="108">
        <v>0</v>
      </c>
      <c r="Y44" s="103">
        <v>0</v>
      </c>
      <c r="Z44" s="91"/>
      <c r="AA44" s="91"/>
      <c r="AB44" s="91"/>
      <c r="AC44" s="92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  <c r="HU44" s="101"/>
      <c r="HV44" s="101"/>
      <c r="HW44" s="101"/>
      <c r="HX44" s="101"/>
      <c r="HY44" s="101"/>
      <c r="HZ44" s="101"/>
      <c r="IA44" s="101"/>
      <c r="IB44" s="101"/>
      <c r="IC44" s="101"/>
      <c r="ID44" s="101"/>
      <c r="IE44" s="101"/>
      <c r="IF44" s="101"/>
      <c r="IG44" s="101"/>
      <c r="IH44" s="101"/>
      <c r="II44" s="101"/>
      <c r="IJ44" s="101"/>
      <c r="IK44" s="101"/>
      <c r="IL44" s="101"/>
      <c r="IM44" s="101"/>
      <c r="IN44" s="101"/>
      <c r="IO44" s="101"/>
      <c r="IP44" s="101"/>
      <c r="IQ44" s="101"/>
      <c r="IR44" s="101"/>
      <c r="IS44" s="101"/>
      <c r="IT44" s="101"/>
    </row>
    <row r="45" spans="1:254" s="102" customFormat="1" ht="21.75" customHeight="1">
      <c r="A45" s="103">
        <v>37</v>
      </c>
      <c r="B45" s="104" t="s">
        <v>149</v>
      </c>
      <c r="C45" s="103">
        <v>1</v>
      </c>
      <c r="D45" s="103">
        <v>1</v>
      </c>
      <c r="E45" s="105">
        <f t="shared" si="0"/>
        <v>100</v>
      </c>
      <c r="F45" s="103">
        <v>39</v>
      </c>
      <c r="G45" s="103">
        <v>4</v>
      </c>
      <c r="H45" s="103">
        <v>7</v>
      </c>
      <c r="I45" s="106">
        <f t="shared" si="1"/>
        <v>50</v>
      </c>
      <c r="J45" s="103">
        <v>25</v>
      </c>
      <c r="K45" s="798">
        <f t="shared" si="6"/>
        <v>64.1025641025641</v>
      </c>
      <c r="L45" s="103">
        <v>4</v>
      </c>
      <c r="M45" s="799">
        <f t="shared" si="7"/>
        <v>100</v>
      </c>
      <c r="N45" s="103">
        <v>5</v>
      </c>
      <c r="O45" s="799">
        <f t="shared" si="8"/>
        <v>71.42857142857143</v>
      </c>
      <c r="P45" s="801">
        <f t="shared" si="9"/>
        <v>34</v>
      </c>
      <c r="Q45" s="103">
        <v>0</v>
      </c>
      <c r="R45" s="799">
        <f t="shared" si="2"/>
        <v>0</v>
      </c>
      <c r="S45" s="103">
        <v>0</v>
      </c>
      <c r="T45" s="799">
        <f t="shared" si="3"/>
        <v>0</v>
      </c>
      <c r="U45" s="103">
        <v>0</v>
      </c>
      <c r="V45" s="799">
        <f t="shared" si="4"/>
        <v>0</v>
      </c>
      <c r="W45" s="106">
        <f t="shared" si="5"/>
        <v>0</v>
      </c>
      <c r="X45" s="108">
        <v>0</v>
      </c>
      <c r="Y45" s="103">
        <v>0</v>
      </c>
      <c r="Z45" s="91"/>
      <c r="AA45" s="91"/>
      <c r="AB45" s="91"/>
      <c r="AC45" s="92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  <c r="HT45" s="101"/>
      <c r="HU45" s="101"/>
      <c r="HV45" s="101"/>
      <c r="HW45" s="101"/>
      <c r="HX45" s="101"/>
      <c r="HY45" s="101"/>
      <c r="HZ45" s="101"/>
      <c r="IA45" s="101"/>
      <c r="IB45" s="101"/>
      <c r="IC45" s="101"/>
      <c r="ID45" s="101"/>
      <c r="IE45" s="101"/>
      <c r="IF45" s="101"/>
      <c r="IG45" s="101"/>
      <c r="IH45" s="101"/>
      <c r="II45" s="101"/>
      <c r="IJ45" s="101"/>
      <c r="IK45" s="101"/>
      <c r="IL45" s="101"/>
      <c r="IM45" s="101"/>
      <c r="IN45" s="101"/>
      <c r="IO45" s="101"/>
      <c r="IP45" s="101"/>
      <c r="IQ45" s="101"/>
      <c r="IR45" s="101"/>
      <c r="IS45" s="101"/>
      <c r="IT45" s="101"/>
    </row>
    <row r="46" spans="1:254" s="102" customFormat="1" ht="21.75" customHeight="1">
      <c r="A46" s="103">
        <v>38</v>
      </c>
      <c r="B46" s="113" t="s">
        <v>150</v>
      </c>
      <c r="C46" s="103">
        <v>1</v>
      </c>
      <c r="D46" s="103">
        <v>0</v>
      </c>
      <c r="E46" s="105">
        <f t="shared" si="0"/>
        <v>0</v>
      </c>
      <c r="F46" s="103">
        <v>19</v>
      </c>
      <c r="G46" s="103">
        <v>1</v>
      </c>
      <c r="H46" s="103">
        <v>3</v>
      </c>
      <c r="I46" s="106">
        <f t="shared" si="1"/>
        <v>23</v>
      </c>
      <c r="J46" s="103">
        <v>0</v>
      </c>
      <c r="K46" s="798">
        <f t="shared" si="6"/>
        <v>0</v>
      </c>
      <c r="L46" s="103">
        <v>0</v>
      </c>
      <c r="M46" s="799">
        <f t="shared" si="7"/>
        <v>0</v>
      </c>
      <c r="N46" s="103">
        <v>0</v>
      </c>
      <c r="O46" s="799">
        <f t="shared" si="8"/>
        <v>0</v>
      </c>
      <c r="P46" s="801">
        <f t="shared" si="9"/>
        <v>0</v>
      </c>
      <c r="Q46" s="103">
        <v>0</v>
      </c>
      <c r="R46" s="799">
        <f t="shared" si="2"/>
        <v>0</v>
      </c>
      <c r="S46" s="103">
        <v>0</v>
      </c>
      <c r="T46" s="799">
        <f t="shared" si="3"/>
        <v>0</v>
      </c>
      <c r="U46" s="103">
        <v>0</v>
      </c>
      <c r="V46" s="799">
        <f t="shared" si="4"/>
        <v>0</v>
      </c>
      <c r="W46" s="106">
        <f t="shared" si="5"/>
        <v>0</v>
      </c>
      <c r="X46" s="108">
        <v>0</v>
      </c>
      <c r="Y46" s="103">
        <v>0</v>
      </c>
      <c r="Z46" s="91"/>
      <c r="AA46" s="91"/>
      <c r="AB46" s="91"/>
      <c r="AC46" s="92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  <c r="HT46" s="101"/>
      <c r="HU46" s="101"/>
      <c r="HV46" s="101"/>
      <c r="HW46" s="101"/>
      <c r="HX46" s="101"/>
      <c r="HY46" s="101"/>
      <c r="HZ46" s="101"/>
      <c r="IA46" s="101"/>
      <c r="IB46" s="101"/>
      <c r="IC46" s="101"/>
      <c r="ID46" s="101"/>
      <c r="IE46" s="101"/>
      <c r="IF46" s="101"/>
      <c r="IG46" s="101"/>
      <c r="IH46" s="101"/>
      <c r="II46" s="101"/>
      <c r="IJ46" s="101"/>
      <c r="IK46" s="101"/>
      <c r="IL46" s="101"/>
      <c r="IM46" s="101"/>
      <c r="IN46" s="101"/>
      <c r="IO46" s="101"/>
      <c r="IP46" s="101"/>
      <c r="IQ46" s="101"/>
      <c r="IR46" s="101"/>
      <c r="IS46" s="101"/>
      <c r="IT46" s="101"/>
    </row>
    <row r="47" spans="1:254" s="102" customFormat="1" ht="21" customHeight="1">
      <c r="A47" s="103">
        <v>39</v>
      </c>
      <c r="B47" s="104" t="s">
        <v>151</v>
      </c>
      <c r="C47" s="103">
        <v>1</v>
      </c>
      <c r="D47" s="103">
        <v>1</v>
      </c>
      <c r="E47" s="105">
        <f t="shared" si="0"/>
        <v>100</v>
      </c>
      <c r="F47" s="103">
        <v>1</v>
      </c>
      <c r="G47" s="103">
        <v>0</v>
      </c>
      <c r="H47" s="103">
        <v>0</v>
      </c>
      <c r="I47" s="106">
        <f t="shared" si="1"/>
        <v>1</v>
      </c>
      <c r="J47" s="103">
        <v>1</v>
      </c>
      <c r="K47" s="798">
        <f t="shared" si="6"/>
        <v>100</v>
      </c>
      <c r="L47" s="103">
        <v>0</v>
      </c>
      <c r="M47" s="799">
        <f t="shared" si="7"/>
        <v>0</v>
      </c>
      <c r="N47" s="103">
        <v>0</v>
      </c>
      <c r="O47" s="799">
        <f t="shared" si="8"/>
        <v>0</v>
      </c>
      <c r="P47" s="801">
        <f t="shared" si="9"/>
        <v>1</v>
      </c>
      <c r="Q47" s="103">
        <v>0</v>
      </c>
      <c r="R47" s="799">
        <f t="shared" si="2"/>
        <v>0</v>
      </c>
      <c r="S47" s="103">
        <v>0</v>
      </c>
      <c r="T47" s="799">
        <f t="shared" si="3"/>
        <v>0</v>
      </c>
      <c r="U47" s="103">
        <v>0</v>
      </c>
      <c r="V47" s="799">
        <f t="shared" si="4"/>
        <v>0</v>
      </c>
      <c r="W47" s="106">
        <f t="shared" si="5"/>
        <v>0</v>
      </c>
      <c r="X47" s="108">
        <v>0</v>
      </c>
      <c r="Y47" s="103">
        <v>0</v>
      </c>
      <c r="Z47" s="91"/>
      <c r="AA47" s="91"/>
      <c r="AB47" s="91"/>
      <c r="AC47" s="92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  <c r="HT47" s="101"/>
      <c r="HU47" s="101"/>
      <c r="HV47" s="101"/>
      <c r="HW47" s="101"/>
      <c r="HX47" s="101"/>
      <c r="HY47" s="101"/>
      <c r="HZ47" s="101"/>
      <c r="IA47" s="101"/>
      <c r="IB47" s="101"/>
      <c r="IC47" s="101"/>
      <c r="ID47" s="101"/>
      <c r="IE47" s="101"/>
      <c r="IF47" s="101"/>
      <c r="IG47" s="101"/>
      <c r="IH47" s="101"/>
      <c r="II47" s="101"/>
      <c r="IJ47" s="101"/>
      <c r="IK47" s="101"/>
      <c r="IL47" s="101"/>
      <c r="IM47" s="101"/>
      <c r="IN47" s="101"/>
      <c r="IO47" s="101"/>
      <c r="IP47" s="101"/>
      <c r="IQ47" s="101"/>
      <c r="IR47" s="101"/>
      <c r="IS47" s="101"/>
      <c r="IT47" s="101"/>
    </row>
    <row r="48" spans="1:254" s="102" customFormat="1" ht="21.75" customHeight="1">
      <c r="A48" s="103">
        <v>40</v>
      </c>
      <c r="B48" s="104" t="s">
        <v>152</v>
      </c>
      <c r="C48" s="103">
        <v>1</v>
      </c>
      <c r="D48" s="103">
        <v>1</v>
      </c>
      <c r="E48" s="105">
        <f t="shared" si="0"/>
        <v>100</v>
      </c>
      <c r="F48" s="103">
        <v>6</v>
      </c>
      <c r="G48" s="103">
        <v>1</v>
      </c>
      <c r="H48" s="103">
        <v>0</v>
      </c>
      <c r="I48" s="106">
        <f t="shared" si="1"/>
        <v>7</v>
      </c>
      <c r="J48" s="103">
        <v>6</v>
      </c>
      <c r="K48" s="798">
        <f t="shared" si="6"/>
        <v>100</v>
      </c>
      <c r="L48" s="103">
        <v>1</v>
      </c>
      <c r="M48" s="799">
        <f t="shared" si="7"/>
        <v>100</v>
      </c>
      <c r="N48" s="103">
        <v>0</v>
      </c>
      <c r="O48" s="799">
        <f t="shared" si="8"/>
        <v>0</v>
      </c>
      <c r="P48" s="801">
        <f t="shared" si="9"/>
        <v>7</v>
      </c>
      <c r="Q48" s="103">
        <v>0</v>
      </c>
      <c r="R48" s="799">
        <f t="shared" si="2"/>
        <v>0</v>
      </c>
      <c r="S48" s="103">
        <v>0</v>
      </c>
      <c r="T48" s="799">
        <f t="shared" si="3"/>
        <v>0</v>
      </c>
      <c r="U48" s="103">
        <v>0</v>
      </c>
      <c r="V48" s="799">
        <f t="shared" si="4"/>
        <v>0</v>
      </c>
      <c r="W48" s="106">
        <f t="shared" si="5"/>
        <v>0</v>
      </c>
      <c r="X48" s="108">
        <v>0</v>
      </c>
      <c r="Y48" s="103">
        <v>0</v>
      </c>
      <c r="Z48" s="91"/>
      <c r="AA48" s="91"/>
      <c r="AB48" s="91"/>
      <c r="AC48" s="92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  <c r="HT48" s="101"/>
      <c r="HU48" s="101"/>
      <c r="HV48" s="101"/>
      <c r="HW48" s="101"/>
      <c r="HX48" s="101"/>
      <c r="HY48" s="101"/>
      <c r="HZ48" s="101"/>
      <c r="IA48" s="101"/>
      <c r="IB48" s="101"/>
      <c r="IC48" s="101"/>
      <c r="ID48" s="101"/>
      <c r="IE48" s="101"/>
      <c r="IF48" s="101"/>
      <c r="IG48" s="101"/>
      <c r="IH48" s="101"/>
      <c r="II48" s="101"/>
      <c r="IJ48" s="101"/>
      <c r="IK48" s="101"/>
      <c r="IL48" s="101"/>
      <c r="IM48" s="101"/>
      <c r="IN48" s="101"/>
      <c r="IO48" s="101"/>
      <c r="IP48" s="101"/>
      <c r="IQ48" s="101"/>
      <c r="IR48" s="101"/>
      <c r="IS48" s="101"/>
      <c r="IT48" s="101"/>
    </row>
    <row r="49" spans="1:254" s="102" customFormat="1" ht="23.25" customHeight="1">
      <c r="A49" s="103">
        <v>41</v>
      </c>
      <c r="B49" s="104" t="s">
        <v>153</v>
      </c>
      <c r="C49" s="103">
        <v>1</v>
      </c>
      <c r="D49" s="103">
        <v>1</v>
      </c>
      <c r="E49" s="105">
        <f t="shared" si="0"/>
        <v>100</v>
      </c>
      <c r="F49" s="103">
        <v>45</v>
      </c>
      <c r="G49" s="103">
        <v>9</v>
      </c>
      <c r="H49" s="103">
        <v>5</v>
      </c>
      <c r="I49" s="106">
        <f t="shared" si="1"/>
        <v>59</v>
      </c>
      <c r="J49" s="103">
        <v>5</v>
      </c>
      <c r="K49" s="798">
        <f t="shared" si="6"/>
        <v>11.11111111111111</v>
      </c>
      <c r="L49" s="103">
        <v>0</v>
      </c>
      <c r="M49" s="799">
        <f t="shared" si="7"/>
        <v>0</v>
      </c>
      <c r="N49" s="103">
        <v>1</v>
      </c>
      <c r="O49" s="799">
        <f t="shared" si="8"/>
        <v>20</v>
      </c>
      <c r="P49" s="801">
        <f t="shared" si="9"/>
        <v>6</v>
      </c>
      <c r="Q49" s="103">
        <v>0</v>
      </c>
      <c r="R49" s="799">
        <f t="shared" si="2"/>
        <v>0</v>
      </c>
      <c r="S49" s="103">
        <v>0</v>
      </c>
      <c r="T49" s="799">
        <f t="shared" si="3"/>
        <v>0</v>
      </c>
      <c r="U49" s="103">
        <v>0</v>
      </c>
      <c r="V49" s="799">
        <f t="shared" si="4"/>
        <v>0</v>
      </c>
      <c r="W49" s="106">
        <f t="shared" si="5"/>
        <v>0</v>
      </c>
      <c r="X49" s="108">
        <v>0</v>
      </c>
      <c r="Y49" s="103">
        <v>0</v>
      </c>
      <c r="Z49" s="91"/>
      <c r="AA49" s="91"/>
      <c r="AB49" s="91"/>
      <c r="AC49" s="92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  <c r="HU49" s="101"/>
      <c r="HV49" s="101"/>
      <c r="HW49" s="101"/>
      <c r="HX49" s="101"/>
      <c r="HY49" s="101"/>
      <c r="HZ49" s="101"/>
      <c r="IA49" s="101"/>
      <c r="IB49" s="101"/>
      <c r="IC49" s="101"/>
      <c r="ID49" s="101"/>
      <c r="IE49" s="101"/>
      <c r="IF49" s="101"/>
      <c r="IG49" s="101"/>
      <c r="IH49" s="101"/>
      <c r="II49" s="101"/>
      <c r="IJ49" s="101"/>
      <c r="IK49" s="101"/>
      <c r="IL49" s="101"/>
      <c r="IM49" s="101"/>
      <c r="IN49" s="101"/>
      <c r="IO49" s="101"/>
      <c r="IP49" s="101"/>
      <c r="IQ49" s="101"/>
      <c r="IR49" s="101"/>
      <c r="IS49" s="101"/>
      <c r="IT49" s="101"/>
    </row>
    <row r="50" spans="1:29" s="87" customFormat="1" ht="22.5" customHeight="1" thickBot="1">
      <c r="A50" s="103">
        <v>42</v>
      </c>
      <c r="B50" s="104" t="s">
        <v>154</v>
      </c>
      <c r="C50" s="114">
        <v>1</v>
      </c>
      <c r="D50" s="114">
        <v>1</v>
      </c>
      <c r="E50" s="105">
        <f t="shared" si="0"/>
        <v>100</v>
      </c>
      <c r="F50" s="116">
        <v>31</v>
      </c>
      <c r="G50" s="116">
        <v>2</v>
      </c>
      <c r="H50" s="116">
        <v>1</v>
      </c>
      <c r="I50" s="106">
        <f t="shared" si="1"/>
        <v>34</v>
      </c>
      <c r="J50" s="116">
        <f>SUM(A42)</f>
        <v>34</v>
      </c>
      <c r="K50" s="798">
        <f t="shared" si="6"/>
        <v>109.6774193548387</v>
      </c>
      <c r="L50" s="116">
        <v>1</v>
      </c>
      <c r="M50" s="799">
        <f t="shared" si="7"/>
        <v>50</v>
      </c>
      <c r="N50" s="116">
        <v>0</v>
      </c>
      <c r="O50" s="799">
        <f t="shared" si="8"/>
        <v>0</v>
      </c>
      <c r="P50" s="801">
        <f t="shared" si="9"/>
        <v>35</v>
      </c>
      <c r="Q50" s="116">
        <v>0</v>
      </c>
      <c r="R50" s="799">
        <f t="shared" si="2"/>
        <v>0</v>
      </c>
      <c r="S50" s="116">
        <v>0</v>
      </c>
      <c r="T50" s="799">
        <f t="shared" si="3"/>
        <v>0</v>
      </c>
      <c r="U50" s="116">
        <v>0</v>
      </c>
      <c r="V50" s="799">
        <f t="shared" si="4"/>
        <v>0</v>
      </c>
      <c r="W50" s="106">
        <f t="shared" si="5"/>
        <v>0</v>
      </c>
      <c r="X50" s="120">
        <v>0</v>
      </c>
      <c r="Y50" s="121">
        <v>0</v>
      </c>
      <c r="Z50" s="91"/>
      <c r="AA50" s="91"/>
      <c r="AB50" s="91"/>
      <c r="AC50" s="92"/>
    </row>
    <row r="51" spans="1:254" s="129" customFormat="1" ht="24" customHeight="1" thickBot="1">
      <c r="A51" s="1134" t="s">
        <v>13</v>
      </c>
      <c r="B51" s="1135"/>
      <c r="C51" s="651">
        <v>42</v>
      </c>
      <c r="D51" s="123">
        <f>SUM(D9:D50)</f>
        <v>32</v>
      </c>
      <c r="E51" s="802">
        <f t="shared" si="0"/>
        <v>76.19047619047619</v>
      </c>
      <c r="F51" s="123">
        <f>SUM(F9:F50)</f>
        <v>1899</v>
      </c>
      <c r="G51" s="123">
        <f>SUM(G9:G50)</f>
        <v>313</v>
      </c>
      <c r="H51" s="123">
        <f>SUM(H9:H50)</f>
        <v>415</v>
      </c>
      <c r="I51" s="123">
        <f>SUM(I9:I50)</f>
        <v>2627</v>
      </c>
      <c r="J51" s="123">
        <f>SUM(J8:J50)</f>
        <v>492</v>
      </c>
      <c r="K51" s="798">
        <f t="shared" si="6"/>
        <v>25.908372827804104</v>
      </c>
      <c r="L51" s="123">
        <f>SUM(L9:L50)</f>
        <v>111</v>
      </c>
      <c r="M51" s="799">
        <f t="shared" si="7"/>
        <v>35.46325878594249</v>
      </c>
      <c r="N51" s="123">
        <f>SUM(N9:N50)</f>
        <v>55</v>
      </c>
      <c r="O51" s="799">
        <f t="shared" si="8"/>
        <v>13.253012048192772</v>
      </c>
      <c r="P51" s="801">
        <f t="shared" si="9"/>
        <v>658</v>
      </c>
      <c r="Q51" s="123">
        <f>SUM(Q9:Q50)</f>
        <v>25</v>
      </c>
      <c r="R51" s="799">
        <f t="shared" si="2"/>
        <v>5.08130081300813</v>
      </c>
      <c r="S51" s="123">
        <f>SUM(S9:S50)</f>
        <v>32</v>
      </c>
      <c r="T51" s="799">
        <f t="shared" si="3"/>
        <v>28.82882882882883</v>
      </c>
      <c r="U51" s="123">
        <f>SUM(U9:U50)</f>
        <v>0</v>
      </c>
      <c r="V51" s="799">
        <f t="shared" si="4"/>
        <v>0</v>
      </c>
      <c r="W51" s="106">
        <f t="shared" si="5"/>
        <v>57</v>
      </c>
      <c r="X51" s="127">
        <v>0</v>
      </c>
      <c r="Y51" s="128">
        <v>0</v>
      </c>
      <c r="Z51" s="91"/>
      <c r="AA51" s="91"/>
      <c r="AB51" s="91"/>
      <c r="AC51" s="92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  <c r="FV51" s="130"/>
      <c r="FW51" s="130"/>
      <c r="FX51" s="130"/>
      <c r="FY51" s="130"/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30"/>
      <c r="GK51" s="130"/>
      <c r="GL51" s="130"/>
      <c r="GM51" s="130"/>
      <c r="GN51" s="130"/>
      <c r="GO51" s="130"/>
      <c r="GP51" s="130"/>
      <c r="GQ51" s="130"/>
      <c r="GR51" s="130"/>
      <c r="GS51" s="130"/>
      <c r="GT51" s="130"/>
      <c r="GU51" s="130"/>
      <c r="GV51" s="130"/>
      <c r="GW51" s="130"/>
      <c r="GX51" s="130"/>
      <c r="GY51" s="130"/>
      <c r="GZ51" s="130"/>
      <c r="HA51" s="130"/>
      <c r="HB51" s="130"/>
      <c r="HC51" s="130"/>
      <c r="HD51" s="130"/>
      <c r="HE51" s="130"/>
      <c r="HF51" s="130"/>
      <c r="HG51" s="130"/>
      <c r="HH51" s="130"/>
      <c r="HI51" s="130"/>
      <c r="HJ51" s="130"/>
      <c r="HK51" s="130"/>
      <c r="HL51" s="130"/>
      <c r="HM51" s="130"/>
      <c r="HN51" s="130"/>
      <c r="HO51" s="130"/>
      <c r="HP51" s="130"/>
      <c r="HQ51" s="130"/>
      <c r="HR51" s="130"/>
      <c r="HS51" s="130"/>
      <c r="HT51" s="130"/>
      <c r="HU51" s="130"/>
      <c r="HV51" s="130"/>
      <c r="HW51" s="130"/>
      <c r="HX51" s="130"/>
      <c r="HY51" s="130"/>
      <c r="HZ51" s="130"/>
      <c r="IA51" s="130"/>
      <c r="IB51" s="130"/>
      <c r="IC51" s="130"/>
      <c r="ID51" s="130"/>
      <c r="IE51" s="130"/>
      <c r="IF51" s="130"/>
      <c r="IG51" s="130"/>
      <c r="IH51" s="130"/>
      <c r="II51" s="130"/>
      <c r="IJ51" s="130"/>
      <c r="IK51" s="130"/>
      <c r="IL51" s="130"/>
      <c r="IM51" s="130"/>
      <c r="IN51" s="130"/>
      <c r="IO51" s="130"/>
      <c r="IP51" s="130"/>
      <c r="IQ51" s="130"/>
      <c r="IR51" s="130"/>
      <c r="IS51" s="130"/>
      <c r="IT51" s="130"/>
    </row>
    <row r="52" spans="1:254" s="131" customFormat="1" ht="17.25" customHeight="1">
      <c r="A52" s="1124"/>
      <c r="B52" s="1124"/>
      <c r="C52" s="1125"/>
      <c r="D52" s="1125"/>
      <c r="E52" s="1125"/>
      <c r="F52" s="1125"/>
      <c r="G52" s="1125"/>
      <c r="H52" s="1125"/>
      <c r="I52" s="1125"/>
      <c r="J52" s="1125"/>
      <c r="K52" s="1125"/>
      <c r="L52" s="1125"/>
      <c r="M52" s="1125"/>
      <c r="N52" s="1125"/>
      <c r="O52" s="1125"/>
      <c r="P52" s="1125"/>
      <c r="Q52" s="1125"/>
      <c r="R52" s="1125"/>
      <c r="S52" s="1125"/>
      <c r="T52" s="1125"/>
      <c r="U52" s="1125"/>
      <c r="V52" s="1125"/>
      <c r="W52" s="1125"/>
      <c r="X52" s="1125"/>
      <c r="Y52" s="1125"/>
      <c r="Z52" s="91"/>
      <c r="AA52" s="91"/>
      <c r="AB52" s="91"/>
      <c r="AC52" s="9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  <c r="FL52" s="132"/>
      <c r="FM52" s="132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  <c r="GF52" s="132"/>
      <c r="GG52" s="132"/>
      <c r="GH52" s="132"/>
      <c r="GI52" s="132"/>
      <c r="GJ52" s="132"/>
      <c r="GK52" s="132"/>
      <c r="GL52" s="132"/>
      <c r="GM52" s="132"/>
      <c r="GN52" s="132"/>
      <c r="GO52" s="132"/>
      <c r="GP52" s="132"/>
      <c r="GQ52" s="132"/>
      <c r="GR52" s="132"/>
      <c r="GS52" s="132"/>
      <c r="GT52" s="132"/>
      <c r="GU52" s="132"/>
      <c r="GV52" s="132"/>
      <c r="GW52" s="132"/>
      <c r="GX52" s="132"/>
      <c r="GY52" s="132"/>
      <c r="GZ52" s="132"/>
      <c r="HA52" s="132"/>
      <c r="HB52" s="132"/>
      <c r="HC52" s="132"/>
      <c r="HD52" s="132"/>
      <c r="HE52" s="132"/>
      <c r="HF52" s="132"/>
      <c r="HG52" s="132"/>
      <c r="HH52" s="132"/>
      <c r="HI52" s="132"/>
      <c r="HJ52" s="132"/>
      <c r="HK52" s="132"/>
      <c r="HL52" s="132"/>
      <c r="HM52" s="132"/>
      <c r="HN52" s="132"/>
      <c r="HO52" s="132"/>
      <c r="HP52" s="132"/>
      <c r="HQ52" s="132"/>
      <c r="HR52" s="132"/>
      <c r="HS52" s="132"/>
      <c r="HT52" s="132"/>
      <c r="HU52" s="132"/>
      <c r="HV52" s="132"/>
      <c r="HW52" s="132"/>
      <c r="HX52" s="132"/>
      <c r="HY52" s="132"/>
      <c r="HZ52" s="132"/>
      <c r="IA52" s="132"/>
      <c r="IB52" s="132"/>
      <c r="IC52" s="132"/>
      <c r="ID52" s="132"/>
      <c r="IE52" s="132"/>
      <c r="IF52" s="132"/>
      <c r="IG52" s="132"/>
      <c r="IH52" s="132"/>
      <c r="II52" s="132"/>
      <c r="IJ52" s="132"/>
      <c r="IK52" s="132"/>
      <c r="IL52" s="132"/>
      <c r="IM52" s="132"/>
      <c r="IN52" s="132"/>
      <c r="IO52" s="132"/>
      <c r="IP52" s="132"/>
      <c r="IQ52" s="132"/>
      <c r="IR52" s="132"/>
      <c r="IS52" s="132"/>
      <c r="IT52" s="132"/>
    </row>
    <row r="53" spans="1:29" ht="21" customHeight="1">
      <c r="A53" s="1125"/>
      <c r="B53" s="1125"/>
      <c r="C53" s="1125"/>
      <c r="D53" s="1125"/>
      <c r="E53" s="1125"/>
      <c r="F53" s="1125"/>
      <c r="G53" s="1125"/>
      <c r="H53" s="1125"/>
      <c r="I53" s="1125"/>
      <c r="J53" s="1125"/>
      <c r="K53" s="1125"/>
      <c r="L53" s="1125"/>
      <c r="M53" s="1125"/>
      <c r="N53" s="1125"/>
      <c r="O53" s="1125"/>
      <c r="P53" s="1125"/>
      <c r="Q53" s="1125"/>
      <c r="R53" s="1125"/>
      <c r="S53" s="1125"/>
      <c r="T53" s="1125"/>
      <c r="U53" s="1125"/>
      <c r="V53" s="1125"/>
      <c r="W53" s="1125"/>
      <c r="X53" s="1125"/>
      <c r="Y53" s="1125"/>
      <c r="Z53" s="91"/>
      <c r="AA53" s="91"/>
      <c r="AB53" s="91"/>
      <c r="AC53" s="92"/>
    </row>
    <row r="54" spans="1:29" ht="21.75" customHeight="1">
      <c r="A54" s="1125"/>
      <c r="B54" s="1125"/>
      <c r="C54" s="1125"/>
      <c r="D54" s="1125"/>
      <c r="E54" s="1125"/>
      <c r="F54" s="1125"/>
      <c r="G54" s="1125"/>
      <c r="H54" s="1125"/>
      <c r="I54" s="1125"/>
      <c r="J54" s="1125"/>
      <c r="K54" s="1125"/>
      <c r="L54" s="1125"/>
      <c r="M54" s="1125"/>
      <c r="N54" s="1125"/>
      <c r="O54" s="1125"/>
      <c r="P54" s="1125"/>
      <c r="Q54" s="1125"/>
      <c r="R54" s="1125"/>
      <c r="S54" s="1125"/>
      <c r="T54" s="1125"/>
      <c r="U54" s="1125"/>
      <c r="V54" s="1125"/>
      <c r="W54" s="1125"/>
      <c r="X54" s="1125"/>
      <c r="Y54" s="1125"/>
      <c r="Z54" s="91"/>
      <c r="AA54" s="91"/>
      <c r="AB54" s="91"/>
      <c r="AC54" s="92"/>
    </row>
    <row r="55" spans="1:29" ht="14.25" customHeight="1">
      <c r="A55" s="1125"/>
      <c r="B55" s="1125"/>
      <c r="C55" s="1125"/>
      <c r="D55" s="1125"/>
      <c r="E55" s="1125"/>
      <c r="F55" s="1125"/>
      <c r="G55" s="1125"/>
      <c r="H55" s="1125"/>
      <c r="I55" s="1125"/>
      <c r="J55" s="1125"/>
      <c r="K55" s="1125"/>
      <c r="L55" s="1125"/>
      <c r="M55" s="1125"/>
      <c r="N55" s="1125"/>
      <c r="O55" s="1125"/>
      <c r="P55" s="1125"/>
      <c r="Q55" s="1125"/>
      <c r="R55" s="1125"/>
      <c r="S55" s="1125"/>
      <c r="T55" s="1125"/>
      <c r="U55" s="1125"/>
      <c r="V55" s="1125"/>
      <c r="W55" s="1125"/>
      <c r="X55" s="1125"/>
      <c r="Y55" s="1125"/>
      <c r="Z55" s="91"/>
      <c r="AA55" s="91"/>
      <c r="AB55" s="91"/>
      <c r="AC55" s="92"/>
    </row>
    <row r="56" spans="1:29" ht="14.25" customHeight="1">
      <c r="A56" s="1125"/>
      <c r="B56" s="1125"/>
      <c r="C56" s="1125"/>
      <c r="D56" s="1125"/>
      <c r="E56" s="1125"/>
      <c r="F56" s="1125"/>
      <c r="G56" s="1125"/>
      <c r="H56" s="1125"/>
      <c r="I56" s="1125"/>
      <c r="J56" s="1125"/>
      <c r="K56" s="1125"/>
      <c r="L56" s="1125"/>
      <c r="M56" s="1125"/>
      <c r="N56" s="1125"/>
      <c r="O56" s="1125"/>
      <c r="P56" s="1125"/>
      <c r="Q56" s="1125"/>
      <c r="R56" s="1125"/>
      <c r="S56" s="1125"/>
      <c r="T56" s="1125"/>
      <c r="U56" s="1125"/>
      <c r="V56" s="1125"/>
      <c r="W56" s="1125"/>
      <c r="X56" s="1125"/>
      <c r="Y56" s="1125"/>
      <c r="Z56" s="91"/>
      <c r="AA56" s="91"/>
      <c r="AB56" s="91"/>
      <c r="AC56" s="92"/>
    </row>
    <row r="57" spans="1:29" ht="14.25" customHeight="1">
      <c r="A57" s="1125"/>
      <c r="B57" s="1125"/>
      <c r="C57" s="1125"/>
      <c r="D57" s="1125"/>
      <c r="E57" s="1125"/>
      <c r="F57" s="1125"/>
      <c r="G57" s="1125"/>
      <c r="H57" s="1125"/>
      <c r="I57" s="1125"/>
      <c r="J57" s="1125"/>
      <c r="K57" s="1125"/>
      <c r="L57" s="1125"/>
      <c r="M57" s="1125"/>
      <c r="N57" s="1125"/>
      <c r="O57" s="1125"/>
      <c r="P57" s="1125"/>
      <c r="Q57" s="1125"/>
      <c r="R57" s="1125"/>
      <c r="S57" s="1125"/>
      <c r="T57" s="1125"/>
      <c r="U57" s="1125"/>
      <c r="V57" s="1125"/>
      <c r="W57" s="1125"/>
      <c r="X57" s="1125"/>
      <c r="Y57" s="1125"/>
      <c r="Z57" s="91"/>
      <c r="AA57" s="91"/>
      <c r="AB57" s="91"/>
      <c r="AC57" s="92"/>
    </row>
    <row r="58" spans="1:29" ht="14.25" customHeight="1">
      <c r="A58" s="1125"/>
      <c r="B58" s="1125"/>
      <c r="C58" s="1125"/>
      <c r="D58" s="1125"/>
      <c r="E58" s="1125"/>
      <c r="F58" s="1125"/>
      <c r="G58" s="1125"/>
      <c r="H58" s="1125"/>
      <c r="I58" s="1125"/>
      <c r="J58" s="1125"/>
      <c r="K58" s="1125"/>
      <c r="L58" s="1125"/>
      <c r="M58" s="1125"/>
      <c r="N58" s="1125"/>
      <c r="O58" s="1125"/>
      <c r="P58" s="1125"/>
      <c r="Q58" s="1125"/>
      <c r="R58" s="1125"/>
      <c r="S58" s="1125"/>
      <c r="T58" s="1125"/>
      <c r="U58" s="1125"/>
      <c r="V58" s="1125"/>
      <c r="W58" s="1125"/>
      <c r="X58" s="1125"/>
      <c r="Y58" s="1125"/>
      <c r="Z58" s="91"/>
      <c r="AA58" s="91"/>
      <c r="AB58" s="91"/>
      <c r="AC58" s="92"/>
    </row>
    <row r="59" spans="1:29" ht="14.25" customHeight="1">
      <c r="A59" s="1125"/>
      <c r="B59" s="1125"/>
      <c r="C59" s="1125"/>
      <c r="D59" s="1125"/>
      <c r="E59" s="1125"/>
      <c r="F59" s="1125"/>
      <c r="G59" s="1125"/>
      <c r="H59" s="1125"/>
      <c r="I59" s="1125"/>
      <c r="J59" s="1125"/>
      <c r="K59" s="1125"/>
      <c r="L59" s="1125"/>
      <c r="M59" s="1125"/>
      <c r="N59" s="1125"/>
      <c r="O59" s="1125"/>
      <c r="P59" s="1125"/>
      <c r="Q59" s="1125"/>
      <c r="R59" s="1125"/>
      <c r="S59" s="1125"/>
      <c r="T59" s="1125"/>
      <c r="U59" s="1125"/>
      <c r="V59" s="1125"/>
      <c r="W59" s="1125"/>
      <c r="X59" s="1125"/>
      <c r="Y59" s="1125"/>
      <c r="Z59" s="91"/>
      <c r="AA59" s="91"/>
      <c r="AB59" s="91"/>
      <c r="AC59" s="92"/>
    </row>
    <row r="60" spans="1:29" ht="14.25" customHeight="1">
      <c r="A60" s="1125"/>
      <c r="B60" s="1125"/>
      <c r="C60" s="1125"/>
      <c r="D60" s="1125"/>
      <c r="E60" s="1125"/>
      <c r="F60" s="1125"/>
      <c r="G60" s="1125"/>
      <c r="H60" s="1125"/>
      <c r="I60" s="1125"/>
      <c r="J60" s="1125"/>
      <c r="K60" s="1125"/>
      <c r="L60" s="1125"/>
      <c r="M60" s="1125"/>
      <c r="N60" s="1125"/>
      <c r="O60" s="1125"/>
      <c r="P60" s="1125"/>
      <c r="Q60" s="1125"/>
      <c r="R60" s="1125"/>
      <c r="S60" s="1125"/>
      <c r="T60" s="1125"/>
      <c r="U60" s="1125"/>
      <c r="V60" s="1125"/>
      <c r="W60" s="1125"/>
      <c r="X60" s="1125"/>
      <c r="Y60" s="1125"/>
      <c r="Z60" s="91"/>
      <c r="AA60" s="91"/>
      <c r="AB60" s="91"/>
      <c r="AC60" s="92"/>
    </row>
    <row r="61" spans="1:29" ht="16.5">
      <c r="A61" s="86"/>
      <c r="B61" s="133"/>
      <c r="C61" s="133"/>
      <c r="D61" s="133"/>
      <c r="E61" s="133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</row>
    <row r="62" spans="1:29" ht="16.5">
      <c r="A62" s="86"/>
      <c r="B62" s="133"/>
      <c r="C62" s="133"/>
      <c r="D62" s="133"/>
      <c r="E62" s="133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</row>
    <row r="63" spans="1:29" ht="16.5">
      <c r="A63" s="86"/>
      <c r="B63" s="133"/>
      <c r="C63" s="133"/>
      <c r="D63" s="133"/>
      <c r="E63" s="133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</row>
  </sheetData>
  <sheetProtection/>
  <mergeCells count="27">
    <mergeCell ref="A52:Y60"/>
    <mergeCell ref="S6:T6"/>
    <mergeCell ref="U6:V6"/>
    <mergeCell ref="W6:W7"/>
    <mergeCell ref="X6:X7"/>
    <mergeCell ref="Y6:Y7"/>
    <mergeCell ref="A51:B51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Q6:R6"/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Q5:W5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T5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1" sqref="C51:Y51"/>
    </sheetView>
  </sheetViews>
  <sheetFormatPr defaultColWidth="9.140625" defaultRowHeight="15"/>
  <cols>
    <col min="1" max="1" width="4.7109375" style="692" customWidth="1"/>
    <col min="2" max="2" width="17.8515625" style="37" customWidth="1"/>
    <col min="3" max="3" width="6.421875" style="37" customWidth="1"/>
    <col min="4" max="4" width="6.57421875" style="37" customWidth="1"/>
    <col min="5" max="5" width="7.57421875" style="37" customWidth="1"/>
    <col min="6" max="6" width="6.140625" style="1" customWidth="1"/>
    <col min="7" max="7" width="6.8515625" style="1" customWidth="1"/>
    <col min="8" max="8" width="8.140625" style="1" customWidth="1"/>
    <col min="9" max="9" width="8.00390625" style="1" customWidth="1"/>
    <col min="10" max="10" width="7.57421875" style="1" customWidth="1"/>
    <col min="11" max="11" width="7.140625" style="1" customWidth="1"/>
    <col min="12" max="12" width="7.57421875" style="1" customWidth="1"/>
    <col min="13" max="13" width="7.7109375" style="1" customWidth="1"/>
    <col min="14" max="14" width="9.140625" style="1" customWidth="1"/>
    <col min="15" max="15" width="7.140625" style="1" customWidth="1"/>
    <col min="16" max="16" width="7.7109375" style="1" customWidth="1"/>
    <col min="17" max="17" width="7.8515625" style="1" customWidth="1"/>
    <col min="18" max="18" width="7.7109375" style="1" customWidth="1"/>
    <col min="19" max="19" width="9.140625" style="1" customWidth="1"/>
    <col min="20" max="21" width="7.28125" style="1" customWidth="1"/>
    <col min="22" max="22" width="6.421875" style="1" customWidth="1"/>
    <col min="23" max="24" width="7.57421875" style="1" customWidth="1"/>
    <col min="25" max="25" width="7.8515625" style="1" customWidth="1"/>
    <col min="26" max="95" width="9.140625" style="1" customWidth="1"/>
    <col min="96" max="254" width="9.140625" style="2" customWidth="1"/>
    <col min="255" max="16384" width="9.140625" style="1" customWidth="1"/>
  </cols>
  <sheetData>
    <row r="1" spans="1:25" ht="17.25" customHeight="1">
      <c r="A1" s="924" t="s">
        <v>0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</row>
    <row r="2" spans="1:254" s="3" customFormat="1" ht="17.25" customHeight="1">
      <c r="A2" s="925" t="s">
        <v>542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7" ht="17.25" customHeight="1">
      <c r="A3" s="925"/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925"/>
      <c r="T3" s="925"/>
      <c r="U3" s="925"/>
      <c r="V3" s="925"/>
      <c r="W3" s="925"/>
      <c r="X3" s="925"/>
      <c r="Y3" s="925"/>
      <c r="Z3" s="2"/>
      <c r="AA3" s="2"/>
    </row>
    <row r="4" spans="1:27" ht="18" thickBot="1">
      <c r="A4" s="925" t="s">
        <v>609</v>
      </c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5"/>
      <c r="X4" s="925"/>
      <c r="Y4" s="925"/>
      <c r="Z4" s="2"/>
      <c r="AA4" s="2"/>
    </row>
    <row r="5" spans="1:254" s="3" customFormat="1" ht="45.75" customHeight="1">
      <c r="A5" s="926" t="s">
        <v>2</v>
      </c>
      <c r="B5" s="929" t="s">
        <v>172</v>
      </c>
      <c r="C5" s="929" t="s">
        <v>610</v>
      </c>
      <c r="D5" s="930" t="s">
        <v>5</v>
      </c>
      <c r="E5" s="930"/>
      <c r="F5" s="930" t="s">
        <v>6</v>
      </c>
      <c r="G5" s="930"/>
      <c r="H5" s="930"/>
      <c r="I5" s="930"/>
      <c r="J5" s="930" t="s">
        <v>7</v>
      </c>
      <c r="K5" s="930"/>
      <c r="L5" s="930"/>
      <c r="M5" s="930"/>
      <c r="N5" s="930"/>
      <c r="O5" s="930"/>
      <c r="P5" s="930"/>
      <c r="Q5" s="932" t="s">
        <v>8</v>
      </c>
      <c r="R5" s="932"/>
      <c r="S5" s="932"/>
      <c r="T5" s="932"/>
      <c r="U5" s="932"/>
      <c r="V5" s="932"/>
      <c r="W5" s="932"/>
      <c r="X5" s="921" t="s">
        <v>9</v>
      </c>
      <c r="Y5" s="922"/>
      <c r="Z5" s="4"/>
      <c r="AA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3" customFormat="1" ht="19.5" customHeight="1">
      <c r="A6" s="927"/>
      <c r="B6" s="912"/>
      <c r="C6" s="912"/>
      <c r="D6" s="931"/>
      <c r="E6" s="931"/>
      <c r="F6" s="912" t="s">
        <v>10</v>
      </c>
      <c r="G6" s="912" t="s">
        <v>11</v>
      </c>
      <c r="H6" s="912" t="s">
        <v>12</v>
      </c>
      <c r="I6" s="912" t="s">
        <v>13</v>
      </c>
      <c r="J6" s="912" t="s">
        <v>10</v>
      </c>
      <c r="K6" s="912"/>
      <c r="L6" s="912" t="s">
        <v>11</v>
      </c>
      <c r="M6" s="912"/>
      <c r="N6" s="912" t="s">
        <v>12</v>
      </c>
      <c r="O6" s="912"/>
      <c r="P6" s="912" t="s">
        <v>13</v>
      </c>
      <c r="Q6" s="912" t="s">
        <v>10</v>
      </c>
      <c r="R6" s="912"/>
      <c r="S6" s="912" t="s">
        <v>11</v>
      </c>
      <c r="T6" s="912"/>
      <c r="U6" s="913" t="s">
        <v>12</v>
      </c>
      <c r="V6" s="913"/>
      <c r="W6" s="913" t="s">
        <v>13</v>
      </c>
      <c r="X6" s="1198" t="s">
        <v>14</v>
      </c>
      <c r="Y6" s="917" t="s">
        <v>15</v>
      </c>
      <c r="Z6" s="4"/>
      <c r="AA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3" customFormat="1" ht="35.25" customHeight="1" thickBot="1">
      <c r="A7" s="928"/>
      <c r="B7" s="923"/>
      <c r="C7" s="923"/>
      <c r="D7" s="183" t="s">
        <v>16</v>
      </c>
      <c r="E7" s="694" t="s">
        <v>17</v>
      </c>
      <c r="F7" s="923"/>
      <c r="G7" s="923"/>
      <c r="H7" s="923"/>
      <c r="I7" s="923"/>
      <c r="J7" s="183" t="s">
        <v>16</v>
      </c>
      <c r="K7" s="695" t="s">
        <v>17</v>
      </c>
      <c r="L7" s="183" t="s">
        <v>16</v>
      </c>
      <c r="M7" s="694" t="s">
        <v>17</v>
      </c>
      <c r="N7" s="183" t="s">
        <v>16</v>
      </c>
      <c r="O7" s="695" t="s">
        <v>17</v>
      </c>
      <c r="P7" s="923"/>
      <c r="Q7" s="183" t="s">
        <v>16</v>
      </c>
      <c r="R7" s="694" t="s">
        <v>17</v>
      </c>
      <c r="S7" s="183" t="s">
        <v>16</v>
      </c>
      <c r="T7" s="695" t="s">
        <v>17</v>
      </c>
      <c r="U7" s="183" t="s">
        <v>16</v>
      </c>
      <c r="V7" s="695" t="s">
        <v>17</v>
      </c>
      <c r="W7" s="914"/>
      <c r="X7" s="1199"/>
      <c r="Y7" s="918"/>
      <c r="Z7" s="4"/>
      <c r="AA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16" customFormat="1" ht="17.25" thickBot="1">
      <c r="A8" s="560">
        <v>1</v>
      </c>
      <c r="B8" s="561">
        <v>2</v>
      </c>
      <c r="C8" s="561">
        <v>3</v>
      </c>
      <c r="D8" s="561">
        <v>4</v>
      </c>
      <c r="E8" s="696">
        <v>5</v>
      </c>
      <c r="F8" s="561">
        <v>6</v>
      </c>
      <c r="G8" s="561">
        <v>7</v>
      </c>
      <c r="H8" s="561">
        <v>8</v>
      </c>
      <c r="I8" s="561">
        <v>9</v>
      </c>
      <c r="J8" s="561">
        <v>10</v>
      </c>
      <c r="K8" s="696">
        <v>11</v>
      </c>
      <c r="L8" s="561">
        <v>12</v>
      </c>
      <c r="M8" s="696">
        <v>13</v>
      </c>
      <c r="N8" s="561">
        <v>14</v>
      </c>
      <c r="O8" s="696">
        <v>15</v>
      </c>
      <c r="P8" s="561">
        <v>16</v>
      </c>
      <c r="Q8" s="561">
        <v>17</v>
      </c>
      <c r="R8" s="696">
        <v>18</v>
      </c>
      <c r="S8" s="561">
        <v>19</v>
      </c>
      <c r="T8" s="696">
        <v>20</v>
      </c>
      <c r="U8" s="561">
        <v>21</v>
      </c>
      <c r="V8" s="696">
        <v>22</v>
      </c>
      <c r="W8" s="561">
        <v>23</v>
      </c>
      <c r="X8" s="696">
        <v>24</v>
      </c>
      <c r="Y8" s="563">
        <v>25</v>
      </c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6" s="4" customFormat="1" ht="18" customHeight="1">
      <c r="A9" s="588">
        <v>1</v>
      </c>
      <c r="B9" s="597" t="s">
        <v>611</v>
      </c>
      <c r="C9" s="697">
        <v>1</v>
      </c>
      <c r="D9" s="697">
        <v>1</v>
      </c>
      <c r="E9" s="698">
        <f>IF((D9=0),,D9/C9*100)</f>
        <v>100</v>
      </c>
      <c r="F9" s="699">
        <v>491</v>
      </c>
      <c r="G9" s="699">
        <v>68</v>
      </c>
      <c r="H9" s="699">
        <v>88</v>
      </c>
      <c r="I9" s="700">
        <f>H9+G9+F9</f>
        <v>647</v>
      </c>
      <c r="J9" s="701">
        <v>6</v>
      </c>
      <c r="K9" s="702">
        <f>IF((F9=0),,J9/F9*100)</f>
        <v>1.2219959266802443</v>
      </c>
      <c r="L9" s="701">
        <v>5</v>
      </c>
      <c r="M9" s="698">
        <f>IF((G9=0),,L9/G9*100)</f>
        <v>7.352941176470589</v>
      </c>
      <c r="N9" s="703">
        <v>0</v>
      </c>
      <c r="O9" s="698">
        <f>IF((H9=0),,N9/H9*100)</f>
        <v>0</v>
      </c>
      <c r="P9" s="704">
        <f>J9+L9+N9</f>
        <v>11</v>
      </c>
      <c r="Q9" s="703">
        <v>5</v>
      </c>
      <c r="R9" s="698">
        <f>IF((J9=0),,Q9/J9*100)</f>
        <v>83.33333333333334</v>
      </c>
      <c r="S9" s="703">
        <v>4</v>
      </c>
      <c r="T9" s="698">
        <f>IF((L9=0),,S9/L9*100)</f>
        <v>80</v>
      </c>
      <c r="U9" s="703">
        <v>0</v>
      </c>
      <c r="V9" s="698">
        <f>IF((N9=0),,U9/N9*100)</f>
        <v>0</v>
      </c>
      <c r="W9" s="704">
        <f>Q9+S9+U9</f>
        <v>9</v>
      </c>
      <c r="X9" s="705">
        <v>0</v>
      </c>
      <c r="Y9" s="706">
        <v>210</v>
      </c>
      <c r="Z9" s="573"/>
    </row>
    <row r="10" spans="1:25" s="23" customFormat="1" ht="18" customHeight="1">
      <c r="A10" s="44">
        <v>2</v>
      </c>
      <c r="B10" s="597" t="s">
        <v>545</v>
      </c>
      <c r="C10" s="701">
        <v>1</v>
      </c>
      <c r="D10" s="701">
        <v>1</v>
      </c>
      <c r="E10" s="698">
        <f>IF((D10=0),,D10/C10*100)</f>
        <v>100</v>
      </c>
      <c r="F10" s="591">
        <v>36</v>
      </c>
      <c r="G10" s="591">
        <v>2</v>
      </c>
      <c r="H10" s="591">
        <v>2</v>
      </c>
      <c r="I10" s="700">
        <f aca="true" t="shared" si="0" ref="I10:I50">H10+G10+F10</f>
        <v>40</v>
      </c>
      <c r="J10" s="701">
        <v>11</v>
      </c>
      <c r="K10" s="702">
        <f aca="true" t="shared" si="1" ref="K10:K49">IF((F10=0),,J10/F10*100)</f>
        <v>30.555555555555557</v>
      </c>
      <c r="L10" s="701">
        <v>0</v>
      </c>
      <c r="M10" s="698">
        <f aca="true" t="shared" si="2" ref="M10:M50">IF((G10=0),,L10/G10*100)</f>
        <v>0</v>
      </c>
      <c r="N10" s="707">
        <v>1</v>
      </c>
      <c r="O10" s="698">
        <f aca="true" t="shared" si="3" ref="O10:O50">IF((H10=0),,N10/H10*100)</f>
        <v>50</v>
      </c>
      <c r="P10" s="704">
        <f aca="true" t="shared" si="4" ref="P10:P50">J10+L10+N10</f>
        <v>12</v>
      </c>
      <c r="Q10" s="701">
        <v>0</v>
      </c>
      <c r="R10" s="698">
        <f aca="true" t="shared" si="5" ref="R10:R50">IF((J10=0),,Q10/J10*100)</f>
        <v>0</v>
      </c>
      <c r="S10" s="701">
        <v>0</v>
      </c>
      <c r="T10" s="698">
        <f aca="true" t="shared" si="6" ref="T10:T50">IF((L10=0),,S10/L10*100)</f>
        <v>0</v>
      </c>
      <c r="U10" s="701">
        <v>0</v>
      </c>
      <c r="V10" s="698">
        <f aca="true" t="shared" si="7" ref="V10:V50">IF((N10=0),,U10/N10*100)</f>
        <v>0</v>
      </c>
      <c r="W10" s="704">
        <f aca="true" t="shared" si="8" ref="W10:W50">Q10+S10+U10</f>
        <v>0</v>
      </c>
      <c r="X10" s="708">
        <v>0</v>
      </c>
      <c r="Y10" s="709">
        <v>0</v>
      </c>
    </row>
    <row r="11" spans="1:95" ht="18" customHeight="1">
      <c r="A11" s="600">
        <v>3</v>
      </c>
      <c r="B11" s="597" t="s">
        <v>546</v>
      </c>
      <c r="C11" s="710">
        <v>1</v>
      </c>
      <c r="D11" s="710">
        <v>1</v>
      </c>
      <c r="E11" s="698">
        <f>IF((D11=0),,D11/C11*100)</f>
        <v>100</v>
      </c>
      <c r="F11" s="699">
        <v>13</v>
      </c>
      <c r="G11" s="699">
        <v>3</v>
      </c>
      <c r="H11" s="699">
        <v>0</v>
      </c>
      <c r="I11" s="700">
        <f t="shared" si="0"/>
        <v>16</v>
      </c>
      <c r="J11" s="701">
        <v>3</v>
      </c>
      <c r="K11" s="702">
        <f t="shared" si="1"/>
        <v>23.076923076923077</v>
      </c>
      <c r="L11" s="710">
        <v>1</v>
      </c>
      <c r="M11" s="698">
        <f t="shared" si="2"/>
        <v>33.33333333333333</v>
      </c>
      <c r="N11" s="711">
        <v>0</v>
      </c>
      <c r="O11" s="698">
        <f t="shared" si="3"/>
        <v>0</v>
      </c>
      <c r="P11" s="704">
        <f t="shared" si="4"/>
        <v>4</v>
      </c>
      <c r="Q11" s="710">
        <v>0</v>
      </c>
      <c r="R11" s="698">
        <f t="shared" si="5"/>
        <v>0</v>
      </c>
      <c r="S11" s="712">
        <v>0</v>
      </c>
      <c r="T11" s="698">
        <f t="shared" si="6"/>
        <v>0</v>
      </c>
      <c r="U11" s="712">
        <v>0</v>
      </c>
      <c r="V11" s="698">
        <f t="shared" si="7"/>
        <v>0</v>
      </c>
      <c r="W11" s="704">
        <f t="shared" si="8"/>
        <v>0</v>
      </c>
      <c r="X11" s="708">
        <v>0</v>
      </c>
      <c r="Y11" s="713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254" s="29" customFormat="1" ht="18" customHeight="1">
      <c r="A12" s="44">
        <v>4</v>
      </c>
      <c r="B12" s="597" t="s">
        <v>547</v>
      </c>
      <c r="C12" s="701">
        <v>1</v>
      </c>
      <c r="D12" s="701">
        <v>1</v>
      </c>
      <c r="E12" s="698">
        <f>IF((D12=0),,D12/C12*100)</f>
        <v>100</v>
      </c>
      <c r="F12" s="701">
        <v>1</v>
      </c>
      <c r="G12" s="701">
        <v>0</v>
      </c>
      <c r="H12" s="701">
        <v>0</v>
      </c>
      <c r="I12" s="700">
        <f t="shared" si="0"/>
        <v>1</v>
      </c>
      <c r="J12" s="701">
        <v>1</v>
      </c>
      <c r="K12" s="702">
        <f t="shared" si="1"/>
        <v>100</v>
      </c>
      <c r="L12" s="701">
        <v>0</v>
      </c>
      <c r="M12" s="698">
        <f t="shared" si="2"/>
        <v>0</v>
      </c>
      <c r="N12" s="707">
        <v>0</v>
      </c>
      <c r="O12" s="698">
        <f t="shared" si="3"/>
        <v>0</v>
      </c>
      <c r="P12" s="704">
        <f t="shared" si="4"/>
        <v>1</v>
      </c>
      <c r="Q12" s="701">
        <v>0</v>
      </c>
      <c r="R12" s="698">
        <f t="shared" si="5"/>
        <v>0</v>
      </c>
      <c r="S12" s="701">
        <v>0</v>
      </c>
      <c r="T12" s="698">
        <f t="shared" si="6"/>
        <v>0</v>
      </c>
      <c r="U12" s="701">
        <v>0</v>
      </c>
      <c r="V12" s="698">
        <f t="shared" si="7"/>
        <v>0</v>
      </c>
      <c r="W12" s="704">
        <f t="shared" si="8"/>
        <v>0</v>
      </c>
      <c r="X12" s="708">
        <v>0</v>
      </c>
      <c r="Y12" s="713">
        <v>0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</row>
    <row r="13" spans="1:95" ht="18" customHeight="1">
      <c r="A13" s="588">
        <v>5</v>
      </c>
      <c r="B13" s="597" t="s">
        <v>548</v>
      </c>
      <c r="C13" s="714">
        <v>1</v>
      </c>
      <c r="D13" s="714">
        <v>1</v>
      </c>
      <c r="E13" s="698">
        <f>IF((D13=0),,D13/C13*100)</f>
        <v>100</v>
      </c>
      <c r="F13" s="703">
        <v>2</v>
      </c>
      <c r="G13" s="703">
        <v>0</v>
      </c>
      <c r="H13" s="703">
        <v>0</v>
      </c>
      <c r="I13" s="700">
        <f t="shared" si="0"/>
        <v>2</v>
      </c>
      <c r="J13" s="701">
        <v>2</v>
      </c>
      <c r="K13" s="702">
        <f t="shared" si="1"/>
        <v>100</v>
      </c>
      <c r="L13" s="701">
        <v>0</v>
      </c>
      <c r="M13" s="698">
        <f t="shared" si="2"/>
        <v>0</v>
      </c>
      <c r="N13" s="701">
        <v>0</v>
      </c>
      <c r="O13" s="698">
        <f t="shared" si="3"/>
        <v>0</v>
      </c>
      <c r="P13" s="704">
        <f t="shared" si="4"/>
        <v>2</v>
      </c>
      <c r="Q13" s="701">
        <v>0</v>
      </c>
      <c r="R13" s="698">
        <f t="shared" si="5"/>
        <v>0</v>
      </c>
      <c r="S13" s="701">
        <v>0</v>
      </c>
      <c r="T13" s="698">
        <f t="shared" si="6"/>
        <v>0</v>
      </c>
      <c r="U13" s="701">
        <v>0</v>
      </c>
      <c r="V13" s="698">
        <f t="shared" si="7"/>
        <v>0</v>
      </c>
      <c r="W13" s="704">
        <f>Q13+S13+U13</f>
        <v>0</v>
      </c>
      <c r="X13" s="708">
        <v>0</v>
      </c>
      <c r="Y13" s="713">
        <v>0</v>
      </c>
      <c r="Z13" s="2"/>
      <c r="AA13" s="2"/>
      <c r="AB13" s="2"/>
      <c r="AC13" s="28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27" ht="18" customHeight="1">
      <c r="A14" s="44">
        <v>6</v>
      </c>
      <c r="B14" s="715" t="s">
        <v>549</v>
      </c>
      <c r="C14" s="710">
        <v>1</v>
      </c>
      <c r="D14" s="710">
        <v>0</v>
      </c>
      <c r="E14" s="698">
        <f aca="true" t="shared" si="9" ref="E14:E50">IF((D14=0),,D14/C14*100)</f>
        <v>0</v>
      </c>
      <c r="F14" s="703">
        <v>0</v>
      </c>
      <c r="G14" s="703">
        <v>0</v>
      </c>
      <c r="H14" s="703">
        <v>0</v>
      </c>
      <c r="I14" s="700">
        <f t="shared" si="0"/>
        <v>0</v>
      </c>
      <c r="J14" s="701">
        <v>0</v>
      </c>
      <c r="K14" s="702">
        <f t="shared" si="1"/>
        <v>0</v>
      </c>
      <c r="L14" s="710">
        <v>0</v>
      </c>
      <c r="M14" s="698">
        <f t="shared" si="2"/>
        <v>0</v>
      </c>
      <c r="N14" s="710">
        <v>0</v>
      </c>
      <c r="O14" s="698">
        <f t="shared" si="3"/>
        <v>0</v>
      </c>
      <c r="P14" s="704">
        <f t="shared" si="4"/>
        <v>0</v>
      </c>
      <c r="Q14" s="710">
        <v>0</v>
      </c>
      <c r="R14" s="698">
        <f t="shared" si="5"/>
        <v>0</v>
      </c>
      <c r="S14" s="710">
        <v>0</v>
      </c>
      <c r="T14" s="698">
        <f t="shared" si="6"/>
        <v>0</v>
      </c>
      <c r="U14" s="710">
        <v>0</v>
      </c>
      <c r="V14" s="698">
        <f t="shared" si="7"/>
        <v>0</v>
      </c>
      <c r="W14" s="704">
        <f t="shared" si="8"/>
        <v>0</v>
      </c>
      <c r="X14" s="708">
        <v>0</v>
      </c>
      <c r="Y14" s="713">
        <v>0</v>
      </c>
      <c r="Z14" s="2"/>
      <c r="AA14" s="2"/>
    </row>
    <row r="15" spans="1:27" ht="18" customHeight="1">
      <c r="A15" s="600">
        <v>7</v>
      </c>
      <c r="B15" s="597" t="s">
        <v>550</v>
      </c>
      <c r="C15" s="710">
        <v>1</v>
      </c>
      <c r="D15" s="710">
        <v>1</v>
      </c>
      <c r="E15" s="698">
        <f t="shared" si="9"/>
        <v>100</v>
      </c>
      <c r="F15" s="703">
        <v>2</v>
      </c>
      <c r="G15" s="703">
        <v>0</v>
      </c>
      <c r="H15" s="703">
        <v>0</v>
      </c>
      <c r="I15" s="700">
        <f t="shared" si="0"/>
        <v>2</v>
      </c>
      <c r="J15" s="701">
        <v>2</v>
      </c>
      <c r="K15" s="702">
        <f t="shared" si="1"/>
        <v>100</v>
      </c>
      <c r="L15" s="710">
        <v>0</v>
      </c>
      <c r="M15" s="698">
        <f t="shared" si="2"/>
        <v>0</v>
      </c>
      <c r="N15" s="710">
        <v>0</v>
      </c>
      <c r="O15" s="698">
        <f t="shared" si="3"/>
        <v>0</v>
      </c>
      <c r="P15" s="704">
        <f t="shared" si="4"/>
        <v>2</v>
      </c>
      <c r="Q15" s="710">
        <v>0</v>
      </c>
      <c r="R15" s="698">
        <f t="shared" si="5"/>
        <v>0</v>
      </c>
      <c r="S15" s="710">
        <v>0</v>
      </c>
      <c r="T15" s="698">
        <f t="shared" si="6"/>
        <v>0</v>
      </c>
      <c r="U15" s="710">
        <v>0</v>
      </c>
      <c r="V15" s="698">
        <f t="shared" si="7"/>
        <v>0</v>
      </c>
      <c r="W15" s="704">
        <f t="shared" si="8"/>
        <v>0</v>
      </c>
      <c r="X15" s="708">
        <v>0</v>
      </c>
      <c r="Y15" s="713">
        <v>0</v>
      </c>
      <c r="Z15" s="2"/>
      <c r="AA15" s="2"/>
    </row>
    <row r="16" spans="1:27" ht="18" customHeight="1">
      <c r="A16" s="44">
        <v>8</v>
      </c>
      <c r="B16" s="597" t="s">
        <v>551</v>
      </c>
      <c r="C16" s="710">
        <v>1</v>
      </c>
      <c r="D16" s="710">
        <v>1</v>
      </c>
      <c r="E16" s="698">
        <f t="shared" si="9"/>
        <v>100</v>
      </c>
      <c r="F16" s="701">
        <v>3</v>
      </c>
      <c r="G16" s="701">
        <v>0</v>
      </c>
      <c r="H16" s="701">
        <v>0</v>
      </c>
      <c r="I16" s="700">
        <f t="shared" si="0"/>
        <v>3</v>
      </c>
      <c r="J16" s="701">
        <v>3</v>
      </c>
      <c r="K16" s="702">
        <f t="shared" si="1"/>
        <v>100</v>
      </c>
      <c r="L16" s="710">
        <v>0</v>
      </c>
      <c r="M16" s="698">
        <f t="shared" si="2"/>
        <v>0</v>
      </c>
      <c r="N16" s="710">
        <v>0</v>
      </c>
      <c r="O16" s="698">
        <f t="shared" si="3"/>
        <v>0</v>
      </c>
      <c r="P16" s="704">
        <f t="shared" si="4"/>
        <v>3</v>
      </c>
      <c r="Q16" s="710">
        <v>0</v>
      </c>
      <c r="R16" s="698">
        <f t="shared" si="5"/>
        <v>0</v>
      </c>
      <c r="S16" s="710">
        <v>0</v>
      </c>
      <c r="T16" s="698">
        <f t="shared" si="6"/>
        <v>0</v>
      </c>
      <c r="U16" s="710">
        <v>0</v>
      </c>
      <c r="V16" s="698">
        <f t="shared" si="7"/>
        <v>0</v>
      </c>
      <c r="W16" s="704">
        <f t="shared" si="8"/>
        <v>0</v>
      </c>
      <c r="X16" s="708">
        <v>0</v>
      </c>
      <c r="Y16" s="713">
        <v>0</v>
      </c>
      <c r="Z16" s="2"/>
      <c r="AA16" s="2"/>
    </row>
    <row r="17" spans="1:27" ht="18" customHeight="1">
      <c r="A17" s="588">
        <v>9</v>
      </c>
      <c r="B17" s="715" t="s">
        <v>552</v>
      </c>
      <c r="C17" s="710">
        <v>1</v>
      </c>
      <c r="D17" s="710">
        <v>1</v>
      </c>
      <c r="E17" s="698">
        <f t="shared" si="9"/>
        <v>100</v>
      </c>
      <c r="F17" s="701">
        <v>2</v>
      </c>
      <c r="G17" s="701">
        <v>0</v>
      </c>
      <c r="H17" s="701">
        <v>0</v>
      </c>
      <c r="I17" s="700">
        <f t="shared" si="0"/>
        <v>2</v>
      </c>
      <c r="J17" s="701">
        <v>0</v>
      </c>
      <c r="K17" s="702">
        <f t="shared" si="1"/>
        <v>0</v>
      </c>
      <c r="L17" s="710">
        <v>0</v>
      </c>
      <c r="M17" s="698">
        <f t="shared" si="2"/>
        <v>0</v>
      </c>
      <c r="N17" s="710">
        <v>0</v>
      </c>
      <c r="O17" s="698">
        <f t="shared" si="3"/>
        <v>0</v>
      </c>
      <c r="P17" s="704">
        <f t="shared" si="4"/>
        <v>0</v>
      </c>
      <c r="Q17" s="710">
        <v>0</v>
      </c>
      <c r="R17" s="698">
        <f t="shared" si="5"/>
        <v>0</v>
      </c>
      <c r="S17" s="710">
        <v>0</v>
      </c>
      <c r="T17" s="698">
        <f t="shared" si="6"/>
        <v>0</v>
      </c>
      <c r="U17" s="710">
        <v>0</v>
      </c>
      <c r="V17" s="698">
        <f t="shared" si="7"/>
        <v>0</v>
      </c>
      <c r="W17" s="704">
        <f t="shared" si="8"/>
        <v>0</v>
      </c>
      <c r="X17" s="708">
        <v>0</v>
      </c>
      <c r="Y17" s="713">
        <v>0</v>
      </c>
      <c r="Z17" s="2"/>
      <c r="AA17" s="2"/>
    </row>
    <row r="18" spans="1:27" ht="18" customHeight="1">
      <c r="A18" s="44">
        <v>10</v>
      </c>
      <c r="B18" s="597" t="s">
        <v>235</v>
      </c>
      <c r="C18" s="710">
        <v>1</v>
      </c>
      <c r="D18" s="710">
        <v>1</v>
      </c>
      <c r="E18" s="698">
        <f t="shared" si="9"/>
        <v>100</v>
      </c>
      <c r="F18" s="701">
        <v>2</v>
      </c>
      <c r="G18" s="701">
        <v>0</v>
      </c>
      <c r="H18" s="701">
        <v>0</v>
      </c>
      <c r="I18" s="700">
        <f t="shared" si="0"/>
        <v>2</v>
      </c>
      <c r="J18" s="701">
        <v>2</v>
      </c>
      <c r="K18" s="702">
        <f t="shared" si="1"/>
        <v>100</v>
      </c>
      <c r="L18" s="710">
        <v>0</v>
      </c>
      <c r="M18" s="698">
        <f t="shared" si="2"/>
        <v>0</v>
      </c>
      <c r="N18" s="710">
        <v>0</v>
      </c>
      <c r="O18" s="698">
        <f t="shared" si="3"/>
        <v>0</v>
      </c>
      <c r="P18" s="704">
        <f t="shared" si="4"/>
        <v>2</v>
      </c>
      <c r="Q18" s="710">
        <v>0</v>
      </c>
      <c r="R18" s="698">
        <f t="shared" si="5"/>
        <v>0</v>
      </c>
      <c r="S18" s="710">
        <v>0</v>
      </c>
      <c r="T18" s="698">
        <f t="shared" si="6"/>
        <v>0</v>
      </c>
      <c r="U18" s="710">
        <v>0</v>
      </c>
      <c r="V18" s="698">
        <f t="shared" si="7"/>
        <v>0</v>
      </c>
      <c r="W18" s="704">
        <f t="shared" si="8"/>
        <v>0</v>
      </c>
      <c r="X18" s="708">
        <v>0</v>
      </c>
      <c r="Y18" s="713">
        <v>0</v>
      </c>
      <c r="Z18" s="2"/>
      <c r="AA18" s="2"/>
    </row>
    <row r="19" spans="1:27" ht="18" customHeight="1">
      <c r="A19" s="600">
        <v>11</v>
      </c>
      <c r="B19" s="716" t="s">
        <v>553</v>
      </c>
      <c r="C19" s="710">
        <v>1</v>
      </c>
      <c r="D19" s="710">
        <v>1</v>
      </c>
      <c r="E19" s="698">
        <f t="shared" si="9"/>
        <v>100</v>
      </c>
      <c r="F19" s="701">
        <v>2</v>
      </c>
      <c r="G19" s="701">
        <v>0</v>
      </c>
      <c r="H19" s="701">
        <v>0</v>
      </c>
      <c r="I19" s="700">
        <f t="shared" si="0"/>
        <v>2</v>
      </c>
      <c r="J19" s="701">
        <v>2</v>
      </c>
      <c r="K19" s="702">
        <f t="shared" si="1"/>
        <v>100</v>
      </c>
      <c r="L19" s="710">
        <v>0</v>
      </c>
      <c r="M19" s="698">
        <f t="shared" si="2"/>
        <v>0</v>
      </c>
      <c r="N19" s="710">
        <v>0</v>
      </c>
      <c r="O19" s="698">
        <f t="shared" si="3"/>
        <v>0</v>
      </c>
      <c r="P19" s="704">
        <f t="shared" si="4"/>
        <v>2</v>
      </c>
      <c r="Q19" s="710">
        <v>0</v>
      </c>
      <c r="R19" s="698">
        <f t="shared" si="5"/>
        <v>0</v>
      </c>
      <c r="S19" s="710">
        <v>0</v>
      </c>
      <c r="T19" s="698">
        <f t="shared" si="6"/>
        <v>0</v>
      </c>
      <c r="U19" s="710">
        <v>0</v>
      </c>
      <c r="V19" s="698">
        <f t="shared" si="7"/>
        <v>0</v>
      </c>
      <c r="W19" s="704">
        <f t="shared" si="8"/>
        <v>0</v>
      </c>
      <c r="X19" s="708">
        <v>0</v>
      </c>
      <c r="Y19" s="713">
        <v>0</v>
      </c>
      <c r="Z19" s="2"/>
      <c r="AA19" s="2"/>
    </row>
    <row r="20" spans="1:27" ht="18" customHeight="1">
      <c r="A20" s="44">
        <v>12</v>
      </c>
      <c r="B20" s="597" t="s">
        <v>554</v>
      </c>
      <c r="C20" s="710">
        <v>1</v>
      </c>
      <c r="D20" s="710">
        <v>1</v>
      </c>
      <c r="E20" s="698">
        <f t="shared" si="9"/>
        <v>100</v>
      </c>
      <c r="F20" s="701">
        <v>20</v>
      </c>
      <c r="G20" s="701">
        <v>2</v>
      </c>
      <c r="H20" s="701">
        <v>0</v>
      </c>
      <c r="I20" s="700">
        <f t="shared" si="0"/>
        <v>22</v>
      </c>
      <c r="J20" s="701">
        <v>20</v>
      </c>
      <c r="K20" s="702">
        <f t="shared" si="1"/>
        <v>100</v>
      </c>
      <c r="L20" s="701">
        <v>2</v>
      </c>
      <c r="M20" s="698">
        <f t="shared" si="2"/>
        <v>100</v>
      </c>
      <c r="N20" s="701">
        <v>0</v>
      </c>
      <c r="O20" s="698">
        <f t="shared" si="3"/>
        <v>0</v>
      </c>
      <c r="P20" s="704">
        <f t="shared" si="4"/>
        <v>22</v>
      </c>
      <c r="Q20" s="710">
        <v>0</v>
      </c>
      <c r="R20" s="698">
        <f t="shared" si="5"/>
        <v>0</v>
      </c>
      <c r="S20" s="710">
        <v>0</v>
      </c>
      <c r="T20" s="698">
        <f t="shared" si="6"/>
        <v>0</v>
      </c>
      <c r="U20" s="710">
        <v>0</v>
      </c>
      <c r="V20" s="698">
        <f t="shared" si="7"/>
        <v>0</v>
      </c>
      <c r="W20" s="704">
        <f t="shared" si="8"/>
        <v>0</v>
      </c>
      <c r="X20" s="708">
        <v>0</v>
      </c>
      <c r="Y20" s="713">
        <v>0</v>
      </c>
      <c r="Z20" s="2"/>
      <c r="AA20" s="2"/>
    </row>
    <row r="21" spans="1:27" ht="18" customHeight="1">
      <c r="A21" s="588">
        <v>13</v>
      </c>
      <c r="B21" s="597" t="s">
        <v>555</v>
      </c>
      <c r="C21" s="710">
        <v>1</v>
      </c>
      <c r="D21" s="710">
        <v>1</v>
      </c>
      <c r="E21" s="698">
        <f t="shared" si="9"/>
        <v>100</v>
      </c>
      <c r="F21" s="703">
        <v>3</v>
      </c>
      <c r="G21" s="703">
        <v>0</v>
      </c>
      <c r="H21" s="710">
        <v>0</v>
      </c>
      <c r="I21" s="700">
        <f t="shared" si="0"/>
        <v>3</v>
      </c>
      <c r="J21" s="701">
        <v>3</v>
      </c>
      <c r="K21" s="702">
        <f t="shared" si="1"/>
        <v>100</v>
      </c>
      <c r="L21" s="710">
        <v>0</v>
      </c>
      <c r="M21" s="698">
        <f t="shared" si="2"/>
        <v>0</v>
      </c>
      <c r="N21" s="710">
        <v>0</v>
      </c>
      <c r="O21" s="698">
        <f t="shared" si="3"/>
        <v>0</v>
      </c>
      <c r="P21" s="704">
        <f t="shared" si="4"/>
        <v>3</v>
      </c>
      <c r="Q21" s="710">
        <v>0</v>
      </c>
      <c r="R21" s="698">
        <f t="shared" si="5"/>
        <v>0</v>
      </c>
      <c r="S21" s="710">
        <v>0</v>
      </c>
      <c r="T21" s="698">
        <f t="shared" si="6"/>
        <v>0</v>
      </c>
      <c r="U21" s="710">
        <v>0</v>
      </c>
      <c r="V21" s="698">
        <f t="shared" si="7"/>
        <v>0</v>
      </c>
      <c r="W21" s="704">
        <f t="shared" si="8"/>
        <v>0</v>
      </c>
      <c r="X21" s="708">
        <v>0</v>
      </c>
      <c r="Y21" s="713">
        <v>0</v>
      </c>
      <c r="Z21" s="2"/>
      <c r="AA21" s="2"/>
    </row>
    <row r="22" spans="1:27" ht="18" customHeight="1">
      <c r="A22" s="44">
        <v>14</v>
      </c>
      <c r="B22" s="597" t="s">
        <v>556</v>
      </c>
      <c r="C22" s="710">
        <v>1</v>
      </c>
      <c r="D22" s="710">
        <v>0</v>
      </c>
      <c r="E22" s="698">
        <f t="shared" si="9"/>
        <v>0</v>
      </c>
      <c r="F22" s="701">
        <v>57</v>
      </c>
      <c r="G22" s="701">
        <v>2</v>
      </c>
      <c r="H22" s="701">
        <v>4</v>
      </c>
      <c r="I22" s="700">
        <f t="shared" si="0"/>
        <v>63</v>
      </c>
      <c r="J22" s="701">
        <v>0</v>
      </c>
      <c r="K22" s="702">
        <f t="shared" si="1"/>
        <v>0</v>
      </c>
      <c r="L22" s="701">
        <v>0</v>
      </c>
      <c r="M22" s="698">
        <f t="shared" si="2"/>
        <v>0</v>
      </c>
      <c r="N22" s="701">
        <v>0</v>
      </c>
      <c r="O22" s="698">
        <f t="shared" si="3"/>
        <v>0</v>
      </c>
      <c r="P22" s="704">
        <f t="shared" si="4"/>
        <v>0</v>
      </c>
      <c r="Q22" s="710">
        <v>0</v>
      </c>
      <c r="R22" s="698">
        <f t="shared" si="5"/>
        <v>0</v>
      </c>
      <c r="S22" s="710">
        <v>0</v>
      </c>
      <c r="T22" s="698">
        <f t="shared" si="6"/>
        <v>0</v>
      </c>
      <c r="U22" s="710">
        <v>0</v>
      </c>
      <c r="V22" s="698">
        <f t="shared" si="7"/>
        <v>0</v>
      </c>
      <c r="W22" s="704">
        <f t="shared" si="8"/>
        <v>0</v>
      </c>
      <c r="X22" s="708">
        <v>0</v>
      </c>
      <c r="Y22" s="713">
        <v>0</v>
      </c>
      <c r="Z22" s="2"/>
      <c r="AA22" s="2"/>
    </row>
    <row r="23" spans="1:27" ht="18" customHeight="1">
      <c r="A23" s="600">
        <v>15</v>
      </c>
      <c r="B23" s="715" t="s">
        <v>612</v>
      </c>
      <c r="C23" s="710">
        <v>1</v>
      </c>
      <c r="D23" s="710">
        <v>1</v>
      </c>
      <c r="E23" s="698">
        <f t="shared" si="9"/>
        <v>100</v>
      </c>
      <c r="F23" s="701">
        <v>110</v>
      </c>
      <c r="G23" s="701">
        <v>17</v>
      </c>
      <c r="H23" s="701">
        <v>24</v>
      </c>
      <c r="I23" s="700">
        <f t="shared" si="0"/>
        <v>151</v>
      </c>
      <c r="J23" s="701">
        <v>110</v>
      </c>
      <c r="K23" s="702">
        <f t="shared" si="1"/>
        <v>100</v>
      </c>
      <c r="L23" s="710">
        <v>17</v>
      </c>
      <c r="M23" s="698">
        <f t="shared" si="2"/>
        <v>100</v>
      </c>
      <c r="N23" s="710">
        <v>24</v>
      </c>
      <c r="O23" s="698">
        <f t="shared" si="3"/>
        <v>100</v>
      </c>
      <c r="P23" s="704">
        <f t="shared" si="4"/>
        <v>151</v>
      </c>
      <c r="Q23" s="710">
        <v>0</v>
      </c>
      <c r="R23" s="698">
        <f t="shared" si="5"/>
        <v>0</v>
      </c>
      <c r="S23" s="710">
        <v>0</v>
      </c>
      <c r="T23" s="698">
        <f t="shared" si="6"/>
        <v>0</v>
      </c>
      <c r="U23" s="710">
        <v>0</v>
      </c>
      <c r="V23" s="698">
        <f t="shared" si="7"/>
        <v>0</v>
      </c>
      <c r="W23" s="704">
        <f t="shared" si="8"/>
        <v>0</v>
      </c>
      <c r="X23" s="708">
        <v>0</v>
      </c>
      <c r="Y23" s="713">
        <v>0</v>
      </c>
      <c r="Z23" s="2"/>
      <c r="AA23" s="2"/>
    </row>
    <row r="24" spans="1:27" ht="18" customHeight="1">
      <c r="A24" s="44">
        <v>16</v>
      </c>
      <c r="B24" s="597" t="s">
        <v>558</v>
      </c>
      <c r="C24" s="710">
        <v>1</v>
      </c>
      <c r="D24" s="710">
        <v>1</v>
      </c>
      <c r="E24" s="698">
        <f t="shared" si="9"/>
        <v>100</v>
      </c>
      <c r="F24" s="701">
        <v>5</v>
      </c>
      <c r="G24" s="701">
        <v>0</v>
      </c>
      <c r="H24" s="701">
        <v>0</v>
      </c>
      <c r="I24" s="700">
        <f t="shared" si="0"/>
        <v>5</v>
      </c>
      <c r="J24" s="701">
        <v>3</v>
      </c>
      <c r="K24" s="702">
        <f t="shared" si="1"/>
        <v>60</v>
      </c>
      <c r="L24" s="710">
        <v>0</v>
      </c>
      <c r="M24" s="698">
        <f t="shared" si="2"/>
        <v>0</v>
      </c>
      <c r="N24" s="710">
        <v>0</v>
      </c>
      <c r="O24" s="698">
        <f t="shared" si="3"/>
        <v>0</v>
      </c>
      <c r="P24" s="704">
        <f t="shared" si="4"/>
        <v>3</v>
      </c>
      <c r="Q24" s="710">
        <v>2</v>
      </c>
      <c r="R24" s="698">
        <f t="shared" si="5"/>
        <v>66.66666666666666</v>
      </c>
      <c r="S24" s="710">
        <v>0</v>
      </c>
      <c r="T24" s="698">
        <f t="shared" si="6"/>
        <v>0</v>
      </c>
      <c r="U24" s="710">
        <v>0</v>
      </c>
      <c r="V24" s="698">
        <f t="shared" si="7"/>
        <v>0</v>
      </c>
      <c r="W24" s="704">
        <f t="shared" si="8"/>
        <v>2</v>
      </c>
      <c r="X24" s="708">
        <v>3</v>
      </c>
      <c r="Y24" s="713">
        <v>3</v>
      </c>
      <c r="Z24" s="2"/>
      <c r="AA24" s="2"/>
    </row>
    <row r="25" spans="1:27" ht="18" customHeight="1">
      <c r="A25" s="588">
        <v>17</v>
      </c>
      <c r="B25" s="597" t="s">
        <v>472</v>
      </c>
      <c r="C25" s="710">
        <v>1</v>
      </c>
      <c r="D25" s="710">
        <v>1</v>
      </c>
      <c r="E25" s="698">
        <f t="shared" si="9"/>
        <v>100</v>
      </c>
      <c r="F25" s="717">
        <v>3</v>
      </c>
      <c r="G25" s="717">
        <v>0</v>
      </c>
      <c r="H25" s="717">
        <v>0</v>
      </c>
      <c r="I25" s="700">
        <f t="shared" si="0"/>
        <v>3</v>
      </c>
      <c r="J25" s="718">
        <v>3</v>
      </c>
      <c r="K25" s="702">
        <f t="shared" si="1"/>
        <v>100</v>
      </c>
      <c r="L25" s="710">
        <v>0</v>
      </c>
      <c r="M25" s="698">
        <f t="shared" si="2"/>
        <v>0</v>
      </c>
      <c r="N25" s="710">
        <v>0</v>
      </c>
      <c r="O25" s="698">
        <f t="shared" si="3"/>
        <v>0</v>
      </c>
      <c r="P25" s="704">
        <f t="shared" si="4"/>
        <v>3</v>
      </c>
      <c r="Q25" s="710">
        <v>0</v>
      </c>
      <c r="R25" s="698">
        <f t="shared" si="5"/>
        <v>0</v>
      </c>
      <c r="S25" s="710">
        <v>0</v>
      </c>
      <c r="T25" s="698">
        <f t="shared" si="6"/>
        <v>0</v>
      </c>
      <c r="U25" s="710">
        <v>0</v>
      </c>
      <c r="V25" s="698">
        <f t="shared" si="7"/>
        <v>0</v>
      </c>
      <c r="W25" s="704">
        <f t="shared" si="8"/>
        <v>0</v>
      </c>
      <c r="X25" s="708">
        <v>0</v>
      </c>
      <c r="Y25" s="713">
        <v>0</v>
      </c>
      <c r="Z25" s="2"/>
      <c r="AA25" s="2"/>
    </row>
    <row r="26" spans="1:27" ht="18" customHeight="1">
      <c r="A26" s="44">
        <v>18</v>
      </c>
      <c r="B26" s="597" t="s">
        <v>559</v>
      </c>
      <c r="C26" s="710">
        <v>1</v>
      </c>
      <c r="D26" s="710">
        <v>1</v>
      </c>
      <c r="E26" s="698">
        <f t="shared" si="9"/>
        <v>100</v>
      </c>
      <c r="F26" s="719">
        <v>6</v>
      </c>
      <c r="G26" s="719">
        <v>0</v>
      </c>
      <c r="H26" s="719">
        <v>0</v>
      </c>
      <c r="I26" s="700">
        <f t="shared" si="0"/>
        <v>6</v>
      </c>
      <c r="J26" s="701">
        <v>6</v>
      </c>
      <c r="K26" s="702">
        <f t="shared" si="1"/>
        <v>100</v>
      </c>
      <c r="L26" s="710">
        <v>0</v>
      </c>
      <c r="M26" s="698">
        <f t="shared" si="2"/>
        <v>0</v>
      </c>
      <c r="N26" s="701">
        <v>0</v>
      </c>
      <c r="O26" s="698">
        <f t="shared" si="3"/>
        <v>0</v>
      </c>
      <c r="P26" s="704">
        <f t="shared" si="4"/>
        <v>6</v>
      </c>
      <c r="Q26" s="710">
        <v>0</v>
      </c>
      <c r="R26" s="698">
        <f t="shared" si="5"/>
        <v>0</v>
      </c>
      <c r="S26" s="710">
        <v>0</v>
      </c>
      <c r="T26" s="698">
        <f t="shared" si="6"/>
        <v>0</v>
      </c>
      <c r="U26" s="710">
        <v>0</v>
      </c>
      <c r="V26" s="698">
        <f t="shared" si="7"/>
        <v>0</v>
      </c>
      <c r="W26" s="704">
        <f t="shared" si="8"/>
        <v>0</v>
      </c>
      <c r="X26" s="708">
        <v>0</v>
      </c>
      <c r="Y26" s="713">
        <v>0</v>
      </c>
      <c r="Z26" s="2"/>
      <c r="AA26" s="2"/>
    </row>
    <row r="27" spans="1:27" ht="18" customHeight="1">
      <c r="A27" s="600">
        <v>19</v>
      </c>
      <c r="B27" s="597" t="s">
        <v>478</v>
      </c>
      <c r="C27" s="710">
        <v>1</v>
      </c>
      <c r="D27" s="710">
        <v>1</v>
      </c>
      <c r="E27" s="698">
        <f t="shared" si="9"/>
        <v>100</v>
      </c>
      <c r="F27" s="717">
        <v>3</v>
      </c>
      <c r="G27" s="717">
        <v>0</v>
      </c>
      <c r="H27" s="717">
        <v>0</v>
      </c>
      <c r="I27" s="700">
        <f t="shared" si="0"/>
        <v>3</v>
      </c>
      <c r="J27" s="701">
        <v>3</v>
      </c>
      <c r="K27" s="702">
        <f t="shared" si="1"/>
        <v>100</v>
      </c>
      <c r="L27" s="710">
        <v>0</v>
      </c>
      <c r="M27" s="698">
        <f t="shared" si="2"/>
        <v>0</v>
      </c>
      <c r="N27" s="710">
        <v>0</v>
      </c>
      <c r="O27" s="698">
        <f t="shared" si="3"/>
        <v>0</v>
      </c>
      <c r="P27" s="704">
        <f t="shared" si="4"/>
        <v>3</v>
      </c>
      <c r="Q27" s="710">
        <v>0</v>
      </c>
      <c r="R27" s="698">
        <f t="shared" si="5"/>
        <v>0</v>
      </c>
      <c r="S27" s="710">
        <v>0</v>
      </c>
      <c r="T27" s="698">
        <f t="shared" si="6"/>
        <v>0</v>
      </c>
      <c r="U27" s="710">
        <v>0</v>
      </c>
      <c r="V27" s="698">
        <f t="shared" si="7"/>
        <v>0</v>
      </c>
      <c r="W27" s="704">
        <f t="shared" si="8"/>
        <v>0</v>
      </c>
      <c r="X27" s="708">
        <v>0</v>
      </c>
      <c r="Y27" s="713">
        <v>0</v>
      </c>
      <c r="Z27" s="2"/>
      <c r="AA27" s="2"/>
    </row>
    <row r="28" spans="1:27" ht="18" customHeight="1">
      <c r="A28" s="44">
        <v>20</v>
      </c>
      <c r="B28" s="597" t="s">
        <v>560</v>
      </c>
      <c r="C28" s="710">
        <v>1</v>
      </c>
      <c r="D28" s="710">
        <v>1</v>
      </c>
      <c r="E28" s="698">
        <f t="shared" si="9"/>
        <v>100</v>
      </c>
      <c r="F28" s="717">
        <v>2</v>
      </c>
      <c r="G28" s="717">
        <v>0</v>
      </c>
      <c r="H28" s="717">
        <v>0</v>
      </c>
      <c r="I28" s="700">
        <f t="shared" si="0"/>
        <v>2</v>
      </c>
      <c r="J28" s="701">
        <v>2</v>
      </c>
      <c r="K28" s="702">
        <f t="shared" si="1"/>
        <v>100</v>
      </c>
      <c r="L28" s="710">
        <v>0</v>
      </c>
      <c r="M28" s="698">
        <f t="shared" si="2"/>
        <v>0</v>
      </c>
      <c r="N28" s="710">
        <v>0</v>
      </c>
      <c r="O28" s="698">
        <f t="shared" si="3"/>
        <v>0</v>
      </c>
      <c r="P28" s="704">
        <f t="shared" si="4"/>
        <v>2</v>
      </c>
      <c r="Q28" s="710">
        <v>0</v>
      </c>
      <c r="R28" s="698">
        <f t="shared" si="5"/>
        <v>0</v>
      </c>
      <c r="S28" s="710">
        <v>0</v>
      </c>
      <c r="T28" s="698">
        <f t="shared" si="6"/>
        <v>0</v>
      </c>
      <c r="U28" s="710">
        <v>0</v>
      </c>
      <c r="V28" s="698">
        <f t="shared" si="7"/>
        <v>0</v>
      </c>
      <c r="W28" s="704">
        <f t="shared" si="8"/>
        <v>0</v>
      </c>
      <c r="X28" s="708">
        <v>0</v>
      </c>
      <c r="Y28" s="713">
        <v>0</v>
      </c>
      <c r="Z28" s="2"/>
      <c r="AA28" s="2"/>
    </row>
    <row r="29" spans="1:27" ht="18" customHeight="1">
      <c r="A29" s="588">
        <v>21</v>
      </c>
      <c r="B29" s="597" t="s">
        <v>561</v>
      </c>
      <c r="C29" s="710">
        <v>1</v>
      </c>
      <c r="D29" s="710">
        <v>0</v>
      </c>
      <c r="E29" s="698">
        <f t="shared" si="9"/>
        <v>0</v>
      </c>
      <c r="F29" s="701">
        <v>2</v>
      </c>
      <c r="G29" s="701">
        <v>0</v>
      </c>
      <c r="H29" s="701">
        <v>0</v>
      </c>
      <c r="I29" s="700">
        <f t="shared" si="0"/>
        <v>2</v>
      </c>
      <c r="J29" s="701">
        <v>0</v>
      </c>
      <c r="K29" s="702">
        <f t="shared" si="1"/>
        <v>0</v>
      </c>
      <c r="L29" s="710">
        <v>0</v>
      </c>
      <c r="M29" s="698">
        <f t="shared" si="2"/>
        <v>0</v>
      </c>
      <c r="N29" s="710">
        <v>0</v>
      </c>
      <c r="O29" s="698">
        <f t="shared" si="3"/>
        <v>0</v>
      </c>
      <c r="P29" s="704">
        <f t="shared" si="4"/>
        <v>0</v>
      </c>
      <c r="Q29" s="710">
        <v>0</v>
      </c>
      <c r="R29" s="698">
        <f t="shared" si="5"/>
        <v>0</v>
      </c>
      <c r="S29" s="710">
        <v>0</v>
      </c>
      <c r="T29" s="698">
        <f t="shared" si="6"/>
        <v>0</v>
      </c>
      <c r="U29" s="710">
        <v>0</v>
      </c>
      <c r="V29" s="698">
        <f t="shared" si="7"/>
        <v>0</v>
      </c>
      <c r="W29" s="704">
        <f t="shared" si="8"/>
        <v>0</v>
      </c>
      <c r="X29" s="708">
        <v>0</v>
      </c>
      <c r="Y29" s="713">
        <v>0</v>
      </c>
      <c r="Z29" s="2"/>
      <c r="AA29" s="2"/>
    </row>
    <row r="30" spans="1:27" ht="18" customHeight="1">
      <c r="A30" s="44">
        <v>22</v>
      </c>
      <c r="B30" s="597" t="s">
        <v>562</v>
      </c>
      <c r="C30" s="710">
        <v>1</v>
      </c>
      <c r="D30" s="710">
        <v>0</v>
      </c>
      <c r="E30" s="698">
        <f t="shared" si="9"/>
        <v>0</v>
      </c>
      <c r="F30" s="710">
        <v>3</v>
      </c>
      <c r="G30" s="710">
        <v>0</v>
      </c>
      <c r="H30" s="710">
        <v>0</v>
      </c>
      <c r="I30" s="700">
        <f t="shared" si="0"/>
        <v>3</v>
      </c>
      <c r="J30" s="701">
        <v>0</v>
      </c>
      <c r="K30" s="702">
        <f t="shared" si="1"/>
        <v>0</v>
      </c>
      <c r="L30" s="710">
        <v>0</v>
      </c>
      <c r="M30" s="698">
        <f t="shared" si="2"/>
        <v>0</v>
      </c>
      <c r="N30" s="710">
        <v>0</v>
      </c>
      <c r="O30" s="698">
        <f t="shared" si="3"/>
        <v>0</v>
      </c>
      <c r="P30" s="704">
        <f t="shared" si="4"/>
        <v>0</v>
      </c>
      <c r="Q30" s="710">
        <v>0</v>
      </c>
      <c r="R30" s="698">
        <f t="shared" si="5"/>
        <v>0</v>
      </c>
      <c r="S30" s="710">
        <v>0</v>
      </c>
      <c r="T30" s="698">
        <f t="shared" si="6"/>
        <v>0</v>
      </c>
      <c r="U30" s="710">
        <v>0</v>
      </c>
      <c r="V30" s="698">
        <f t="shared" si="7"/>
        <v>0</v>
      </c>
      <c r="W30" s="704">
        <f t="shared" si="8"/>
        <v>0</v>
      </c>
      <c r="X30" s="708">
        <v>0</v>
      </c>
      <c r="Y30" s="713">
        <v>0</v>
      </c>
      <c r="Z30" s="2"/>
      <c r="AA30" s="2"/>
    </row>
    <row r="31" spans="1:27" ht="18" customHeight="1">
      <c r="A31" s="600">
        <v>23</v>
      </c>
      <c r="B31" s="597" t="s">
        <v>563</v>
      </c>
      <c r="C31" s="710">
        <v>1</v>
      </c>
      <c r="D31" s="710">
        <v>0</v>
      </c>
      <c r="E31" s="698">
        <f t="shared" si="9"/>
        <v>0</v>
      </c>
      <c r="F31" s="710">
        <v>0</v>
      </c>
      <c r="G31" s="710">
        <v>0</v>
      </c>
      <c r="H31" s="710">
        <v>0</v>
      </c>
      <c r="I31" s="700">
        <f t="shared" si="0"/>
        <v>0</v>
      </c>
      <c r="J31" s="701">
        <v>0</v>
      </c>
      <c r="K31" s="702">
        <f t="shared" si="1"/>
        <v>0</v>
      </c>
      <c r="L31" s="710">
        <v>0</v>
      </c>
      <c r="M31" s="698">
        <f t="shared" si="2"/>
        <v>0</v>
      </c>
      <c r="N31" s="710">
        <v>0</v>
      </c>
      <c r="O31" s="698">
        <f t="shared" si="3"/>
        <v>0</v>
      </c>
      <c r="P31" s="704">
        <f t="shared" si="4"/>
        <v>0</v>
      </c>
      <c r="Q31" s="710">
        <v>0</v>
      </c>
      <c r="R31" s="698">
        <f t="shared" si="5"/>
        <v>0</v>
      </c>
      <c r="S31" s="710">
        <v>0</v>
      </c>
      <c r="T31" s="698">
        <f t="shared" si="6"/>
        <v>0</v>
      </c>
      <c r="U31" s="710">
        <v>0</v>
      </c>
      <c r="V31" s="698">
        <f t="shared" si="7"/>
        <v>0</v>
      </c>
      <c r="W31" s="704">
        <f t="shared" si="8"/>
        <v>0</v>
      </c>
      <c r="X31" s="708">
        <v>0</v>
      </c>
      <c r="Y31" s="713">
        <v>0</v>
      </c>
      <c r="Z31" s="2"/>
      <c r="AA31" s="2"/>
    </row>
    <row r="32" spans="1:27" ht="18" customHeight="1">
      <c r="A32" s="44">
        <v>24</v>
      </c>
      <c r="B32" s="597" t="s">
        <v>564</v>
      </c>
      <c r="C32" s="710">
        <v>1</v>
      </c>
      <c r="D32" s="710">
        <v>1</v>
      </c>
      <c r="E32" s="698">
        <f t="shared" si="9"/>
        <v>100</v>
      </c>
      <c r="F32" s="710">
        <v>7</v>
      </c>
      <c r="G32" s="710">
        <v>0</v>
      </c>
      <c r="H32" s="710">
        <v>0</v>
      </c>
      <c r="I32" s="700">
        <f t="shared" si="0"/>
        <v>7</v>
      </c>
      <c r="J32" s="701">
        <v>7</v>
      </c>
      <c r="K32" s="702">
        <f t="shared" si="1"/>
        <v>100</v>
      </c>
      <c r="L32" s="710">
        <v>0</v>
      </c>
      <c r="M32" s="698">
        <f t="shared" si="2"/>
        <v>0</v>
      </c>
      <c r="N32" s="710">
        <v>0</v>
      </c>
      <c r="O32" s="698">
        <f t="shared" si="3"/>
        <v>0</v>
      </c>
      <c r="P32" s="704">
        <f t="shared" si="4"/>
        <v>7</v>
      </c>
      <c r="Q32" s="710">
        <v>0</v>
      </c>
      <c r="R32" s="698">
        <f t="shared" si="5"/>
        <v>0</v>
      </c>
      <c r="S32" s="710">
        <v>0</v>
      </c>
      <c r="T32" s="698">
        <f t="shared" si="6"/>
        <v>0</v>
      </c>
      <c r="U32" s="710">
        <v>0</v>
      </c>
      <c r="V32" s="698">
        <f t="shared" si="7"/>
        <v>0</v>
      </c>
      <c r="W32" s="704">
        <f t="shared" si="8"/>
        <v>0</v>
      </c>
      <c r="X32" s="708">
        <v>0</v>
      </c>
      <c r="Y32" s="713">
        <v>0</v>
      </c>
      <c r="Z32" s="2"/>
      <c r="AA32" s="2"/>
    </row>
    <row r="33" spans="1:27" ht="18" customHeight="1">
      <c r="A33" s="588">
        <v>25</v>
      </c>
      <c r="B33" s="597" t="s">
        <v>504</v>
      </c>
      <c r="C33" s="710">
        <v>1</v>
      </c>
      <c r="D33" s="710">
        <v>0</v>
      </c>
      <c r="E33" s="698">
        <f t="shared" si="9"/>
        <v>0</v>
      </c>
      <c r="F33" s="710">
        <v>1</v>
      </c>
      <c r="G33" s="710">
        <v>1</v>
      </c>
      <c r="H33" s="710">
        <v>0</v>
      </c>
      <c r="I33" s="700">
        <f t="shared" si="0"/>
        <v>2</v>
      </c>
      <c r="J33" s="701">
        <v>0</v>
      </c>
      <c r="K33" s="702">
        <f t="shared" si="1"/>
        <v>0</v>
      </c>
      <c r="L33" s="710">
        <v>0</v>
      </c>
      <c r="M33" s="698">
        <f t="shared" si="2"/>
        <v>0</v>
      </c>
      <c r="N33" s="710">
        <v>0</v>
      </c>
      <c r="O33" s="698">
        <f t="shared" si="3"/>
        <v>0</v>
      </c>
      <c r="P33" s="704">
        <f t="shared" si="4"/>
        <v>0</v>
      </c>
      <c r="Q33" s="710">
        <v>0</v>
      </c>
      <c r="R33" s="698">
        <f t="shared" si="5"/>
        <v>0</v>
      </c>
      <c r="S33" s="710">
        <v>0</v>
      </c>
      <c r="T33" s="698">
        <f t="shared" si="6"/>
        <v>0</v>
      </c>
      <c r="U33" s="710">
        <v>0</v>
      </c>
      <c r="V33" s="698">
        <f t="shared" si="7"/>
        <v>0</v>
      </c>
      <c r="W33" s="704">
        <f t="shared" si="8"/>
        <v>0</v>
      </c>
      <c r="X33" s="708">
        <v>0</v>
      </c>
      <c r="Y33" s="713">
        <v>0</v>
      </c>
      <c r="Z33" s="2"/>
      <c r="AA33" s="2"/>
    </row>
    <row r="34" spans="1:27" ht="18" customHeight="1">
      <c r="A34" s="44">
        <v>26</v>
      </c>
      <c r="B34" s="597" t="s">
        <v>565</v>
      </c>
      <c r="C34" s="710">
        <v>1</v>
      </c>
      <c r="D34" s="710">
        <v>0</v>
      </c>
      <c r="E34" s="698">
        <f t="shared" si="9"/>
        <v>0</v>
      </c>
      <c r="F34" s="710">
        <v>7</v>
      </c>
      <c r="G34" s="710">
        <v>0</v>
      </c>
      <c r="H34" s="710">
        <v>0</v>
      </c>
      <c r="I34" s="700">
        <f t="shared" si="0"/>
        <v>7</v>
      </c>
      <c r="J34" s="701">
        <v>0</v>
      </c>
      <c r="K34" s="702">
        <f t="shared" si="1"/>
        <v>0</v>
      </c>
      <c r="L34" s="710">
        <v>0</v>
      </c>
      <c r="M34" s="698">
        <f t="shared" si="2"/>
        <v>0</v>
      </c>
      <c r="N34" s="710">
        <v>0</v>
      </c>
      <c r="O34" s="698">
        <f t="shared" si="3"/>
        <v>0</v>
      </c>
      <c r="P34" s="704">
        <f t="shared" si="4"/>
        <v>0</v>
      </c>
      <c r="Q34" s="710">
        <v>0</v>
      </c>
      <c r="R34" s="698">
        <f t="shared" si="5"/>
        <v>0</v>
      </c>
      <c r="S34" s="710">
        <v>0</v>
      </c>
      <c r="T34" s="698">
        <f t="shared" si="6"/>
        <v>0</v>
      </c>
      <c r="U34" s="710">
        <v>0</v>
      </c>
      <c r="V34" s="698">
        <f t="shared" si="7"/>
        <v>0</v>
      </c>
      <c r="W34" s="704">
        <f t="shared" si="8"/>
        <v>0</v>
      </c>
      <c r="X34" s="708">
        <v>0</v>
      </c>
      <c r="Y34" s="713">
        <v>0</v>
      </c>
      <c r="Z34" s="2"/>
      <c r="AA34" s="2"/>
    </row>
    <row r="35" spans="1:27" ht="18" customHeight="1">
      <c r="A35" s="600">
        <v>27</v>
      </c>
      <c r="B35" s="597" t="s">
        <v>566</v>
      </c>
      <c r="C35" s="710">
        <v>1</v>
      </c>
      <c r="D35" s="710">
        <v>1</v>
      </c>
      <c r="E35" s="698">
        <f t="shared" si="9"/>
        <v>100</v>
      </c>
      <c r="F35" s="710">
        <v>4</v>
      </c>
      <c r="G35" s="710">
        <v>0</v>
      </c>
      <c r="H35" s="710">
        <v>0</v>
      </c>
      <c r="I35" s="700">
        <f t="shared" si="0"/>
        <v>4</v>
      </c>
      <c r="J35" s="701">
        <v>4</v>
      </c>
      <c r="K35" s="702">
        <f t="shared" si="1"/>
        <v>100</v>
      </c>
      <c r="L35" s="710">
        <v>0</v>
      </c>
      <c r="M35" s="698">
        <f t="shared" si="2"/>
        <v>0</v>
      </c>
      <c r="N35" s="710">
        <v>0</v>
      </c>
      <c r="O35" s="698">
        <f t="shared" si="3"/>
        <v>0</v>
      </c>
      <c r="P35" s="704">
        <f t="shared" si="4"/>
        <v>4</v>
      </c>
      <c r="Q35" s="710">
        <v>0</v>
      </c>
      <c r="R35" s="698">
        <f t="shared" si="5"/>
        <v>0</v>
      </c>
      <c r="S35" s="710">
        <v>0</v>
      </c>
      <c r="T35" s="698">
        <f t="shared" si="6"/>
        <v>0</v>
      </c>
      <c r="U35" s="710">
        <v>0</v>
      </c>
      <c r="V35" s="698">
        <f t="shared" si="7"/>
        <v>0</v>
      </c>
      <c r="W35" s="704">
        <f t="shared" si="8"/>
        <v>0</v>
      </c>
      <c r="X35" s="708">
        <v>0</v>
      </c>
      <c r="Y35" s="713">
        <v>0</v>
      </c>
      <c r="Z35" s="2"/>
      <c r="AA35" s="2"/>
    </row>
    <row r="36" spans="1:27" ht="18" customHeight="1">
      <c r="A36" s="44">
        <v>28</v>
      </c>
      <c r="B36" s="597" t="s">
        <v>567</v>
      </c>
      <c r="C36" s="710">
        <v>1</v>
      </c>
      <c r="D36" s="710">
        <v>1</v>
      </c>
      <c r="E36" s="698">
        <f t="shared" si="9"/>
        <v>100</v>
      </c>
      <c r="F36" s="710">
        <v>8</v>
      </c>
      <c r="G36" s="710">
        <v>0</v>
      </c>
      <c r="H36" s="710">
        <v>0</v>
      </c>
      <c r="I36" s="700">
        <f t="shared" si="0"/>
        <v>8</v>
      </c>
      <c r="J36" s="701">
        <v>8</v>
      </c>
      <c r="K36" s="702">
        <f t="shared" si="1"/>
        <v>100</v>
      </c>
      <c r="L36" s="701">
        <v>0</v>
      </c>
      <c r="M36" s="698">
        <f t="shared" si="2"/>
        <v>0</v>
      </c>
      <c r="N36" s="710">
        <v>0</v>
      </c>
      <c r="O36" s="698">
        <f t="shared" si="3"/>
        <v>0</v>
      </c>
      <c r="P36" s="704">
        <f t="shared" si="4"/>
        <v>8</v>
      </c>
      <c r="Q36" s="710">
        <v>0</v>
      </c>
      <c r="R36" s="698">
        <f t="shared" si="5"/>
        <v>0</v>
      </c>
      <c r="S36" s="710">
        <v>0</v>
      </c>
      <c r="T36" s="698">
        <f t="shared" si="6"/>
        <v>0</v>
      </c>
      <c r="U36" s="710">
        <v>0</v>
      </c>
      <c r="V36" s="698">
        <f t="shared" si="7"/>
        <v>0</v>
      </c>
      <c r="W36" s="704">
        <f t="shared" si="8"/>
        <v>0</v>
      </c>
      <c r="X36" s="708">
        <v>0</v>
      </c>
      <c r="Y36" s="713">
        <v>0</v>
      </c>
      <c r="Z36" s="2"/>
      <c r="AA36" s="2"/>
    </row>
    <row r="37" spans="1:27" ht="18" customHeight="1">
      <c r="A37" s="588">
        <v>29</v>
      </c>
      <c r="B37" s="716" t="s">
        <v>568</v>
      </c>
      <c r="C37" s="710">
        <v>1</v>
      </c>
      <c r="D37" s="710">
        <v>1</v>
      </c>
      <c r="E37" s="698">
        <f t="shared" si="9"/>
        <v>100</v>
      </c>
      <c r="F37" s="710">
        <v>3</v>
      </c>
      <c r="G37" s="710">
        <v>0</v>
      </c>
      <c r="H37" s="710">
        <v>0</v>
      </c>
      <c r="I37" s="700">
        <f t="shared" si="0"/>
        <v>3</v>
      </c>
      <c r="J37" s="701">
        <v>3</v>
      </c>
      <c r="K37" s="702">
        <f t="shared" si="1"/>
        <v>100</v>
      </c>
      <c r="L37" s="710">
        <v>0</v>
      </c>
      <c r="M37" s="698">
        <f t="shared" si="2"/>
        <v>0</v>
      </c>
      <c r="N37" s="710">
        <v>0</v>
      </c>
      <c r="O37" s="698">
        <f t="shared" si="3"/>
        <v>0</v>
      </c>
      <c r="P37" s="704">
        <f t="shared" si="4"/>
        <v>3</v>
      </c>
      <c r="Q37" s="710">
        <v>0</v>
      </c>
      <c r="R37" s="698">
        <f t="shared" si="5"/>
        <v>0</v>
      </c>
      <c r="S37" s="710">
        <v>0</v>
      </c>
      <c r="T37" s="698">
        <f t="shared" si="6"/>
        <v>0</v>
      </c>
      <c r="U37" s="710">
        <v>0</v>
      </c>
      <c r="V37" s="698">
        <f t="shared" si="7"/>
        <v>0</v>
      </c>
      <c r="W37" s="704">
        <f t="shared" si="8"/>
        <v>0</v>
      </c>
      <c r="X37" s="708">
        <v>0</v>
      </c>
      <c r="Y37" s="713">
        <v>0</v>
      </c>
      <c r="Z37" s="2"/>
      <c r="AA37" s="2"/>
    </row>
    <row r="38" spans="1:27" ht="18" customHeight="1">
      <c r="A38" s="44">
        <v>30</v>
      </c>
      <c r="B38" s="597" t="s">
        <v>569</v>
      </c>
      <c r="C38" s="710">
        <v>1</v>
      </c>
      <c r="D38" s="710">
        <v>1</v>
      </c>
      <c r="E38" s="698">
        <f>IF((D38=0),,D38/C38*100)</f>
        <v>100</v>
      </c>
      <c r="F38" s="710">
        <v>5</v>
      </c>
      <c r="G38" s="710">
        <v>0</v>
      </c>
      <c r="H38" s="710">
        <v>0</v>
      </c>
      <c r="I38" s="700">
        <f t="shared" si="0"/>
        <v>5</v>
      </c>
      <c r="J38" s="701">
        <v>5</v>
      </c>
      <c r="K38" s="702">
        <f>IF((F38=0),,J38/F38*100)</f>
        <v>100</v>
      </c>
      <c r="L38" s="710">
        <v>0</v>
      </c>
      <c r="M38" s="698">
        <f>IF((G38=0),,L38/G38*100)</f>
        <v>0</v>
      </c>
      <c r="N38" s="710">
        <v>0</v>
      </c>
      <c r="O38" s="698">
        <f t="shared" si="3"/>
        <v>0</v>
      </c>
      <c r="P38" s="704">
        <f t="shared" si="4"/>
        <v>5</v>
      </c>
      <c r="Q38" s="710">
        <v>0</v>
      </c>
      <c r="R38" s="698">
        <f t="shared" si="5"/>
        <v>0</v>
      </c>
      <c r="S38" s="710">
        <v>0</v>
      </c>
      <c r="T38" s="698">
        <f t="shared" si="6"/>
        <v>0</v>
      </c>
      <c r="U38" s="710">
        <v>0</v>
      </c>
      <c r="V38" s="698">
        <f t="shared" si="7"/>
        <v>0</v>
      </c>
      <c r="W38" s="704">
        <f t="shared" si="8"/>
        <v>0</v>
      </c>
      <c r="X38" s="708">
        <v>0</v>
      </c>
      <c r="Y38" s="713">
        <v>0</v>
      </c>
      <c r="Z38" s="2"/>
      <c r="AA38" s="2"/>
    </row>
    <row r="39" spans="1:27" ht="18" customHeight="1">
      <c r="A39" s="600">
        <v>31</v>
      </c>
      <c r="B39" s="597" t="s">
        <v>570</v>
      </c>
      <c r="C39" s="710">
        <v>1</v>
      </c>
      <c r="D39" s="710">
        <v>1</v>
      </c>
      <c r="E39" s="698">
        <f t="shared" si="9"/>
        <v>100</v>
      </c>
      <c r="F39" s="710">
        <v>8</v>
      </c>
      <c r="G39" s="710">
        <v>0</v>
      </c>
      <c r="H39" s="710">
        <v>0</v>
      </c>
      <c r="I39" s="700">
        <f t="shared" si="0"/>
        <v>8</v>
      </c>
      <c r="J39" s="701">
        <v>8</v>
      </c>
      <c r="K39" s="702">
        <f t="shared" si="1"/>
        <v>100</v>
      </c>
      <c r="L39" s="710">
        <v>0</v>
      </c>
      <c r="M39" s="698">
        <f t="shared" si="2"/>
        <v>0</v>
      </c>
      <c r="N39" s="710">
        <v>0</v>
      </c>
      <c r="O39" s="698">
        <f t="shared" si="3"/>
        <v>0</v>
      </c>
      <c r="P39" s="704">
        <f t="shared" si="4"/>
        <v>8</v>
      </c>
      <c r="Q39" s="710">
        <v>0</v>
      </c>
      <c r="R39" s="698">
        <f t="shared" si="5"/>
        <v>0</v>
      </c>
      <c r="S39" s="710">
        <v>0</v>
      </c>
      <c r="T39" s="698">
        <f t="shared" si="6"/>
        <v>0</v>
      </c>
      <c r="U39" s="710">
        <v>0</v>
      </c>
      <c r="V39" s="698">
        <f t="shared" si="7"/>
        <v>0</v>
      </c>
      <c r="W39" s="704">
        <f t="shared" si="8"/>
        <v>0</v>
      </c>
      <c r="X39" s="708">
        <v>0</v>
      </c>
      <c r="Y39" s="713">
        <v>0</v>
      </c>
      <c r="Z39" s="2"/>
      <c r="AA39" s="2"/>
    </row>
    <row r="40" spans="1:27" ht="18" customHeight="1">
      <c r="A40" s="235">
        <v>32</v>
      </c>
      <c r="B40" s="597" t="s">
        <v>571</v>
      </c>
      <c r="C40" s="701">
        <v>1</v>
      </c>
      <c r="D40" s="701">
        <v>1</v>
      </c>
      <c r="E40" s="698">
        <f t="shared" si="9"/>
        <v>100</v>
      </c>
      <c r="F40" s="701">
        <v>2</v>
      </c>
      <c r="G40" s="701">
        <v>0</v>
      </c>
      <c r="H40" s="701">
        <v>0</v>
      </c>
      <c r="I40" s="700">
        <f t="shared" si="0"/>
        <v>2</v>
      </c>
      <c r="J40" s="701">
        <v>2</v>
      </c>
      <c r="K40" s="702">
        <f t="shared" si="1"/>
        <v>100</v>
      </c>
      <c r="L40" s="701">
        <v>0</v>
      </c>
      <c r="M40" s="698">
        <f t="shared" si="2"/>
        <v>0</v>
      </c>
      <c r="N40" s="701">
        <v>0</v>
      </c>
      <c r="O40" s="698">
        <f t="shared" si="3"/>
        <v>0</v>
      </c>
      <c r="P40" s="704">
        <f t="shared" si="4"/>
        <v>2</v>
      </c>
      <c r="Q40" s="701">
        <v>0</v>
      </c>
      <c r="R40" s="698">
        <f t="shared" si="5"/>
        <v>0</v>
      </c>
      <c r="S40" s="701">
        <v>0</v>
      </c>
      <c r="T40" s="698">
        <f t="shared" si="6"/>
        <v>0</v>
      </c>
      <c r="U40" s="701">
        <v>0</v>
      </c>
      <c r="V40" s="698">
        <f t="shared" si="7"/>
        <v>0</v>
      </c>
      <c r="W40" s="704">
        <f t="shared" si="8"/>
        <v>0</v>
      </c>
      <c r="X40" s="708">
        <v>0</v>
      </c>
      <c r="Y40" s="720">
        <v>0</v>
      </c>
      <c r="Z40" s="2"/>
      <c r="AA40" s="2"/>
    </row>
    <row r="41" spans="1:27" ht="18" customHeight="1">
      <c r="A41" s="588">
        <v>33</v>
      </c>
      <c r="B41" s="597" t="s">
        <v>359</v>
      </c>
      <c r="C41" s="710">
        <v>1</v>
      </c>
      <c r="D41" s="710">
        <v>1</v>
      </c>
      <c r="E41" s="698">
        <f t="shared" si="9"/>
        <v>100</v>
      </c>
      <c r="F41" s="701">
        <v>4</v>
      </c>
      <c r="G41" s="701">
        <v>0</v>
      </c>
      <c r="H41" s="701">
        <v>0</v>
      </c>
      <c r="I41" s="700">
        <f t="shared" si="0"/>
        <v>4</v>
      </c>
      <c r="J41" s="701">
        <v>4</v>
      </c>
      <c r="K41" s="702">
        <f t="shared" si="1"/>
        <v>100</v>
      </c>
      <c r="L41" s="710">
        <v>0</v>
      </c>
      <c r="M41" s="698">
        <f t="shared" si="2"/>
        <v>0</v>
      </c>
      <c r="N41" s="710">
        <v>0</v>
      </c>
      <c r="O41" s="698">
        <f t="shared" si="3"/>
        <v>0</v>
      </c>
      <c r="P41" s="704">
        <f t="shared" si="4"/>
        <v>4</v>
      </c>
      <c r="Q41" s="710">
        <v>0</v>
      </c>
      <c r="R41" s="698">
        <f t="shared" si="5"/>
        <v>0</v>
      </c>
      <c r="S41" s="710">
        <v>0</v>
      </c>
      <c r="T41" s="698">
        <f t="shared" si="6"/>
        <v>0</v>
      </c>
      <c r="U41" s="710">
        <v>0</v>
      </c>
      <c r="V41" s="698">
        <f t="shared" si="7"/>
        <v>0</v>
      </c>
      <c r="W41" s="704">
        <f t="shared" si="8"/>
        <v>0</v>
      </c>
      <c r="X41" s="708">
        <v>0</v>
      </c>
      <c r="Y41" s="713">
        <v>0</v>
      </c>
      <c r="Z41" s="2"/>
      <c r="AA41" s="2"/>
    </row>
    <row r="42" spans="1:27" ht="18" customHeight="1">
      <c r="A42" s="44">
        <v>34</v>
      </c>
      <c r="B42" s="597" t="s">
        <v>572</v>
      </c>
      <c r="C42" s="710">
        <v>1</v>
      </c>
      <c r="D42" s="710">
        <v>1</v>
      </c>
      <c r="E42" s="698">
        <f t="shared" si="9"/>
        <v>100</v>
      </c>
      <c r="F42" s="701">
        <v>4</v>
      </c>
      <c r="G42" s="701">
        <v>0</v>
      </c>
      <c r="H42" s="701">
        <v>0</v>
      </c>
      <c r="I42" s="700">
        <f t="shared" si="0"/>
        <v>4</v>
      </c>
      <c r="J42" s="701">
        <v>4</v>
      </c>
      <c r="K42" s="702">
        <f t="shared" si="1"/>
        <v>100</v>
      </c>
      <c r="L42" s="710">
        <v>0</v>
      </c>
      <c r="M42" s="698">
        <f t="shared" si="2"/>
        <v>0</v>
      </c>
      <c r="N42" s="710">
        <v>0</v>
      </c>
      <c r="O42" s="698">
        <f t="shared" si="3"/>
        <v>0</v>
      </c>
      <c r="P42" s="704">
        <f t="shared" si="4"/>
        <v>4</v>
      </c>
      <c r="Q42" s="710">
        <v>0</v>
      </c>
      <c r="R42" s="698">
        <f t="shared" si="5"/>
        <v>0</v>
      </c>
      <c r="S42" s="710">
        <v>0</v>
      </c>
      <c r="T42" s="698">
        <f t="shared" si="6"/>
        <v>0</v>
      </c>
      <c r="U42" s="710">
        <v>0</v>
      </c>
      <c r="V42" s="698">
        <f t="shared" si="7"/>
        <v>0</v>
      </c>
      <c r="W42" s="704">
        <f t="shared" si="8"/>
        <v>0</v>
      </c>
      <c r="X42" s="708">
        <v>0</v>
      </c>
      <c r="Y42" s="713">
        <v>0</v>
      </c>
      <c r="Z42" s="2"/>
      <c r="AA42" s="2"/>
    </row>
    <row r="43" spans="1:27" ht="18" customHeight="1">
      <c r="A43" s="600">
        <v>35</v>
      </c>
      <c r="B43" s="597" t="s">
        <v>573</v>
      </c>
      <c r="C43" s="710">
        <v>1</v>
      </c>
      <c r="D43" s="710">
        <v>0</v>
      </c>
      <c r="E43" s="698">
        <f t="shared" si="9"/>
        <v>0</v>
      </c>
      <c r="F43" s="710">
        <v>1</v>
      </c>
      <c r="G43" s="710">
        <v>0</v>
      </c>
      <c r="H43" s="710">
        <v>0</v>
      </c>
      <c r="I43" s="700">
        <f t="shared" si="0"/>
        <v>1</v>
      </c>
      <c r="J43" s="701">
        <v>0</v>
      </c>
      <c r="K43" s="702">
        <f t="shared" si="1"/>
        <v>0</v>
      </c>
      <c r="L43" s="710">
        <v>0</v>
      </c>
      <c r="M43" s="698">
        <f t="shared" si="2"/>
        <v>0</v>
      </c>
      <c r="N43" s="710">
        <v>0</v>
      </c>
      <c r="O43" s="698">
        <f t="shared" si="3"/>
        <v>0</v>
      </c>
      <c r="P43" s="704">
        <f t="shared" si="4"/>
        <v>0</v>
      </c>
      <c r="Q43" s="710">
        <v>0</v>
      </c>
      <c r="R43" s="698">
        <f t="shared" si="5"/>
        <v>0</v>
      </c>
      <c r="S43" s="710">
        <v>0</v>
      </c>
      <c r="T43" s="698">
        <f t="shared" si="6"/>
        <v>0</v>
      </c>
      <c r="U43" s="710">
        <v>0</v>
      </c>
      <c r="V43" s="698">
        <f t="shared" si="7"/>
        <v>0</v>
      </c>
      <c r="W43" s="704">
        <f t="shared" si="8"/>
        <v>0</v>
      </c>
      <c r="X43" s="708">
        <v>0</v>
      </c>
      <c r="Y43" s="713">
        <v>0</v>
      </c>
      <c r="Z43" s="2"/>
      <c r="AA43" s="2"/>
    </row>
    <row r="44" spans="1:27" ht="18" customHeight="1">
      <c r="A44" s="44">
        <v>36</v>
      </c>
      <c r="B44" s="597" t="s">
        <v>574</v>
      </c>
      <c r="C44" s="710">
        <v>1</v>
      </c>
      <c r="D44" s="710">
        <v>0</v>
      </c>
      <c r="E44" s="698">
        <f t="shared" si="9"/>
        <v>0</v>
      </c>
      <c r="F44" s="701">
        <v>2</v>
      </c>
      <c r="G44" s="701">
        <v>0</v>
      </c>
      <c r="H44" s="701">
        <v>0</v>
      </c>
      <c r="I44" s="700">
        <f t="shared" si="0"/>
        <v>2</v>
      </c>
      <c r="J44" s="701">
        <v>0</v>
      </c>
      <c r="K44" s="702">
        <f t="shared" si="1"/>
        <v>0</v>
      </c>
      <c r="L44" s="710">
        <v>0</v>
      </c>
      <c r="M44" s="698">
        <f t="shared" si="2"/>
        <v>0</v>
      </c>
      <c r="N44" s="710">
        <v>0</v>
      </c>
      <c r="O44" s="698">
        <f t="shared" si="3"/>
        <v>0</v>
      </c>
      <c r="P44" s="704">
        <f t="shared" si="4"/>
        <v>0</v>
      </c>
      <c r="Q44" s="710">
        <v>0</v>
      </c>
      <c r="R44" s="698">
        <f t="shared" si="5"/>
        <v>0</v>
      </c>
      <c r="S44" s="710">
        <v>0</v>
      </c>
      <c r="T44" s="698">
        <f t="shared" si="6"/>
        <v>0</v>
      </c>
      <c r="U44" s="710">
        <v>0</v>
      </c>
      <c r="V44" s="698">
        <f t="shared" si="7"/>
        <v>0</v>
      </c>
      <c r="W44" s="704">
        <f t="shared" si="8"/>
        <v>0</v>
      </c>
      <c r="X44" s="708">
        <v>0</v>
      </c>
      <c r="Y44" s="713">
        <v>0</v>
      </c>
      <c r="Z44" s="2"/>
      <c r="AA44" s="2"/>
    </row>
    <row r="45" spans="1:27" ht="18" customHeight="1">
      <c r="A45" s="588">
        <v>37</v>
      </c>
      <c r="B45" s="597" t="s">
        <v>575</v>
      </c>
      <c r="C45" s="710">
        <v>1</v>
      </c>
      <c r="D45" s="710">
        <v>1</v>
      </c>
      <c r="E45" s="698">
        <f t="shared" si="9"/>
        <v>100</v>
      </c>
      <c r="F45" s="701">
        <v>2</v>
      </c>
      <c r="G45" s="701">
        <v>0</v>
      </c>
      <c r="H45" s="701">
        <v>0</v>
      </c>
      <c r="I45" s="700">
        <f t="shared" si="0"/>
        <v>2</v>
      </c>
      <c r="J45" s="701">
        <v>2</v>
      </c>
      <c r="K45" s="702">
        <f t="shared" si="1"/>
        <v>100</v>
      </c>
      <c r="L45" s="710">
        <v>0</v>
      </c>
      <c r="M45" s="698">
        <f t="shared" si="2"/>
        <v>0</v>
      </c>
      <c r="N45" s="710">
        <v>0</v>
      </c>
      <c r="O45" s="698">
        <f t="shared" si="3"/>
        <v>0</v>
      </c>
      <c r="P45" s="704">
        <f t="shared" si="4"/>
        <v>2</v>
      </c>
      <c r="Q45" s="710">
        <v>0</v>
      </c>
      <c r="R45" s="698">
        <f t="shared" si="5"/>
        <v>0</v>
      </c>
      <c r="S45" s="710">
        <v>0</v>
      </c>
      <c r="T45" s="698">
        <f t="shared" si="6"/>
        <v>0</v>
      </c>
      <c r="U45" s="710">
        <v>0</v>
      </c>
      <c r="V45" s="698">
        <f t="shared" si="7"/>
        <v>0</v>
      </c>
      <c r="W45" s="704">
        <f t="shared" si="8"/>
        <v>0</v>
      </c>
      <c r="X45" s="708">
        <v>0</v>
      </c>
      <c r="Y45" s="713">
        <v>0</v>
      </c>
      <c r="Z45" s="2"/>
      <c r="AA45" s="2"/>
    </row>
    <row r="46" spans="1:27" ht="17.25">
      <c r="A46" s="44">
        <v>38</v>
      </c>
      <c r="B46" s="715" t="s">
        <v>576</v>
      </c>
      <c r="C46" s="710">
        <v>1</v>
      </c>
      <c r="D46" s="710">
        <v>1</v>
      </c>
      <c r="E46" s="698">
        <f t="shared" si="9"/>
        <v>100</v>
      </c>
      <c r="F46" s="701">
        <v>9</v>
      </c>
      <c r="G46" s="701">
        <v>0</v>
      </c>
      <c r="H46" s="701">
        <v>0</v>
      </c>
      <c r="I46" s="700">
        <f t="shared" si="0"/>
        <v>9</v>
      </c>
      <c r="J46" s="701">
        <v>9</v>
      </c>
      <c r="K46" s="702">
        <f t="shared" si="1"/>
        <v>100</v>
      </c>
      <c r="L46" s="710">
        <v>0</v>
      </c>
      <c r="M46" s="698">
        <f t="shared" si="2"/>
        <v>0</v>
      </c>
      <c r="N46" s="710">
        <v>0</v>
      </c>
      <c r="O46" s="698">
        <f t="shared" si="3"/>
        <v>0</v>
      </c>
      <c r="P46" s="704">
        <f t="shared" si="4"/>
        <v>9</v>
      </c>
      <c r="Q46" s="710">
        <v>0</v>
      </c>
      <c r="R46" s="698">
        <f t="shared" si="5"/>
        <v>0</v>
      </c>
      <c r="S46" s="710">
        <v>0</v>
      </c>
      <c r="T46" s="698">
        <f t="shared" si="6"/>
        <v>0</v>
      </c>
      <c r="U46" s="710">
        <v>0</v>
      </c>
      <c r="V46" s="698">
        <f t="shared" si="7"/>
        <v>0</v>
      </c>
      <c r="W46" s="704">
        <f t="shared" si="8"/>
        <v>0</v>
      </c>
      <c r="X46" s="708">
        <v>0</v>
      </c>
      <c r="Y46" s="713">
        <v>0</v>
      </c>
      <c r="Z46" s="2"/>
      <c r="AA46" s="2"/>
    </row>
    <row r="47" spans="1:27" ht="17.25">
      <c r="A47" s="600">
        <v>39</v>
      </c>
      <c r="B47" s="721" t="s">
        <v>577</v>
      </c>
      <c r="C47" s="710">
        <v>1</v>
      </c>
      <c r="D47" s="710">
        <v>1</v>
      </c>
      <c r="E47" s="698">
        <f t="shared" si="9"/>
        <v>100</v>
      </c>
      <c r="F47" s="701">
        <v>34</v>
      </c>
      <c r="G47" s="701">
        <v>1</v>
      </c>
      <c r="H47" s="701">
        <v>0</v>
      </c>
      <c r="I47" s="700">
        <f t="shared" si="0"/>
        <v>35</v>
      </c>
      <c r="J47" s="701">
        <v>34</v>
      </c>
      <c r="K47" s="702">
        <f t="shared" si="1"/>
        <v>100</v>
      </c>
      <c r="L47" s="701">
        <v>1</v>
      </c>
      <c r="M47" s="698">
        <f t="shared" si="2"/>
        <v>100</v>
      </c>
      <c r="N47" s="710">
        <v>0</v>
      </c>
      <c r="O47" s="698">
        <f t="shared" si="3"/>
        <v>0</v>
      </c>
      <c r="P47" s="704">
        <f t="shared" si="4"/>
        <v>35</v>
      </c>
      <c r="Q47" s="710">
        <v>0</v>
      </c>
      <c r="R47" s="698">
        <f t="shared" si="5"/>
        <v>0</v>
      </c>
      <c r="S47" s="710">
        <v>0</v>
      </c>
      <c r="T47" s="698">
        <f t="shared" si="6"/>
        <v>0</v>
      </c>
      <c r="U47" s="710">
        <v>0</v>
      </c>
      <c r="V47" s="698">
        <f t="shared" si="7"/>
        <v>0</v>
      </c>
      <c r="W47" s="704">
        <f t="shared" si="8"/>
        <v>0</v>
      </c>
      <c r="X47" s="708">
        <v>0</v>
      </c>
      <c r="Y47" s="713">
        <v>0</v>
      </c>
      <c r="Z47" s="2"/>
      <c r="AA47" s="2"/>
    </row>
    <row r="48" spans="1:27" ht="17.25">
      <c r="A48" s="44">
        <v>40</v>
      </c>
      <c r="B48" s="721" t="s">
        <v>578</v>
      </c>
      <c r="C48" s="697">
        <v>1</v>
      </c>
      <c r="D48" s="697">
        <v>1</v>
      </c>
      <c r="E48" s="698">
        <f t="shared" si="9"/>
        <v>100</v>
      </c>
      <c r="F48" s="701">
        <v>11</v>
      </c>
      <c r="G48" s="701">
        <v>1</v>
      </c>
      <c r="H48" s="701">
        <v>1</v>
      </c>
      <c r="I48" s="700">
        <f t="shared" si="0"/>
        <v>13</v>
      </c>
      <c r="J48" s="701">
        <v>11</v>
      </c>
      <c r="K48" s="702">
        <f t="shared" si="1"/>
        <v>100</v>
      </c>
      <c r="L48" s="701">
        <v>1</v>
      </c>
      <c r="M48" s="698">
        <f t="shared" si="2"/>
        <v>100</v>
      </c>
      <c r="N48" s="722">
        <v>0</v>
      </c>
      <c r="O48" s="698">
        <f t="shared" si="3"/>
        <v>0</v>
      </c>
      <c r="P48" s="704">
        <f t="shared" si="4"/>
        <v>12</v>
      </c>
      <c r="Q48" s="701">
        <v>0</v>
      </c>
      <c r="R48" s="698">
        <f t="shared" si="5"/>
        <v>0</v>
      </c>
      <c r="S48" s="701">
        <v>0</v>
      </c>
      <c r="T48" s="698">
        <f t="shared" si="6"/>
        <v>0</v>
      </c>
      <c r="U48" s="722">
        <v>0</v>
      </c>
      <c r="V48" s="698">
        <f t="shared" si="7"/>
        <v>0</v>
      </c>
      <c r="W48" s="704">
        <f t="shared" si="8"/>
        <v>0</v>
      </c>
      <c r="X48" s="708">
        <v>0</v>
      </c>
      <c r="Y48" s="713">
        <v>0</v>
      </c>
      <c r="Z48" s="2"/>
      <c r="AA48" s="2"/>
    </row>
    <row r="49" spans="1:27" ht="17.25">
      <c r="A49" s="588">
        <v>41</v>
      </c>
      <c r="B49" s="721" t="s">
        <v>218</v>
      </c>
      <c r="C49" s="701">
        <v>1</v>
      </c>
      <c r="D49" s="701">
        <v>0</v>
      </c>
      <c r="E49" s="698">
        <f t="shared" si="9"/>
        <v>0</v>
      </c>
      <c r="F49" s="701">
        <v>20</v>
      </c>
      <c r="G49" s="701">
        <v>0</v>
      </c>
      <c r="H49" s="701">
        <v>0</v>
      </c>
      <c r="I49" s="700">
        <f t="shared" si="0"/>
        <v>20</v>
      </c>
      <c r="J49" s="701">
        <v>0</v>
      </c>
      <c r="K49" s="702">
        <f t="shared" si="1"/>
        <v>0</v>
      </c>
      <c r="L49" s="701">
        <v>0</v>
      </c>
      <c r="M49" s="698">
        <f t="shared" si="2"/>
        <v>0</v>
      </c>
      <c r="N49" s="701">
        <v>0</v>
      </c>
      <c r="O49" s="698">
        <f t="shared" si="3"/>
        <v>0</v>
      </c>
      <c r="P49" s="704">
        <f t="shared" si="4"/>
        <v>0</v>
      </c>
      <c r="Q49" s="701">
        <v>0</v>
      </c>
      <c r="R49" s="698">
        <f t="shared" si="5"/>
        <v>0</v>
      </c>
      <c r="S49" s="701">
        <v>0</v>
      </c>
      <c r="T49" s="698">
        <f t="shared" si="6"/>
        <v>0</v>
      </c>
      <c r="U49" s="701">
        <v>0</v>
      </c>
      <c r="V49" s="698">
        <f t="shared" si="7"/>
        <v>0</v>
      </c>
      <c r="W49" s="704">
        <f t="shared" si="8"/>
        <v>0</v>
      </c>
      <c r="X49" s="708">
        <v>0</v>
      </c>
      <c r="Y49" s="713">
        <v>0</v>
      </c>
      <c r="Z49" s="2"/>
      <c r="AA49" s="2"/>
    </row>
    <row r="50" spans="1:254" s="186" customFormat="1" ht="18" thickBot="1">
      <c r="A50" s="44">
        <v>42</v>
      </c>
      <c r="B50" s="723" t="s">
        <v>579</v>
      </c>
      <c r="C50" s="724">
        <v>1</v>
      </c>
      <c r="D50" s="725">
        <v>0</v>
      </c>
      <c r="E50" s="698">
        <f t="shared" si="9"/>
        <v>0</v>
      </c>
      <c r="F50" s="701">
        <v>5</v>
      </c>
      <c r="G50" s="701">
        <v>0</v>
      </c>
      <c r="H50" s="701">
        <v>0</v>
      </c>
      <c r="I50" s="700">
        <f t="shared" si="0"/>
        <v>5</v>
      </c>
      <c r="J50" s="726">
        <v>5</v>
      </c>
      <c r="K50" s="702">
        <f>IF((F50=0),,J50/F50*100)</f>
        <v>100</v>
      </c>
      <c r="L50" s="725">
        <v>0</v>
      </c>
      <c r="M50" s="698">
        <f t="shared" si="2"/>
        <v>0</v>
      </c>
      <c r="N50" s="725">
        <v>0</v>
      </c>
      <c r="O50" s="698">
        <f t="shared" si="3"/>
        <v>0</v>
      </c>
      <c r="P50" s="704">
        <f t="shared" si="4"/>
        <v>5</v>
      </c>
      <c r="Q50" s="725">
        <v>0</v>
      </c>
      <c r="R50" s="698">
        <f t="shared" si="5"/>
        <v>0</v>
      </c>
      <c r="S50" s="725">
        <v>0</v>
      </c>
      <c r="T50" s="698">
        <f t="shared" si="6"/>
        <v>0</v>
      </c>
      <c r="U50" s="725">
        <v>0</v>
      </c>
      <c r="V50" s="698">
        <f t="shared" si="7"/>
        <v>0</v>
      </c>
      <c r="W50" s="704">
        <f t="shared" si="8"/>
        <v>0</v>
      </c>
      <c r="X50" s="727">
        <v>0</v>
      </c>
      <c r="Y50" s="728">
        <v>0</v>
      </c>
      <c r="Z50" s="185"/>
      <c r="AA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5"/>
      <c r="FB50" s="185"/>
      <c r="FC50" s="185"/>
      <c r="FD50" s="185"/>
      <c r="FE50" s="185"/>
      <c r="FF50" s="185"/>
      <c r="FG50" s="185"/>
      <c r="FH50" s="185"/>
      <c r="FI50" s="185"/>
      <c r="FJ50" s="185"/>
      <c r="FK50" s="185"/>
      <c r="FL50" s="185"/>
      <c r="FM50" s="185"/>
      <c r="FN50" s="185"/>
      <c r="FO50" s="185"/>
      <c r="FP50" s="185"/>
      <c r="FQ50" s="185"/>
      <c r="FR50" s="185"/>
      <c r="FS50" s="185"/>
      <c r="FT50" s="185"/>
      <c r="FU50" s="185"/>
      <c r="FV50" s="185"/>
      <c r="FW50" s="185"/>
      <c r="FX50" s="185"/>
      <c r="FY50" s="185"/>
      <c r="FZ50" s="185"/>
      <c r="GA50" s="185"/>
      <c r="GB50" s="185"/>
      <c r="GC50" s="185"/>
      <c r="GD50" s="185"/>
      <c r="GE50" s="185"/>
      <c r="GF50" s="185"/>
      <c r="GG50" s="185"/>
      <c r="GH50" s="185"/>
      <c r="GI50" s="185"/>
      <c r="GJ50" s="185"/>
      <c r="GK50" s="185"/>
      <c r="GL50" s="185"/>
      <c r="GM50" s="185"/>
      <c r="GN50" s="185"/>
      <c r="GO50" s="185"/>
      <c r="GP50" s="185"/>
      <c r="GQ50" s="185"/>
      <c r="GR50" s="185"/>
      <c r="GS50" s="185"/>
      <c r="GT50" s="185"/>
      <c r="GU50" s="185"/>
      <c r="GV50" s="185"/>
      <c r="GW50" s="185"/>
      <c r="GX50" s="185"/>
      <c r="GY50" s="185"/>
      <c r="GZ50" s="185"/>
      <c r="HA50" s="185"/>
      <c r="HB50" s="185"/>
      <c r="HC50" s="185"/>
      <c r="HD50" s="185"/>
      <c r="HE50" s="185"/>
      <c r="HF50" s="185"/>
      <c r="HG50" s="185"/>
      <c r="HH50" s="185"/>
      <c r="HI50" s="185"/>
      <c r="HJ50" s="185"/>
      <c r="HK50" s="185"/>
      <c r="HL50" s="185"/>
      <c r="HM50" s="185"/>
      <c r="HN50" s="185"/>
      <c r="HO50" s="185"/>
      <c r="HP50" s="185"/>
      <c r="HQ50" s="185"/>
      <c r="HR50" s="185"/>
      <c r="HS50" s="185"/>
      <c r="HT50" s="185"/>
      <c r="HU50" s="185"/>
      <c r="HV50" s="185"/>
      <c r="HW50" s="185"/>
      <c r="HX50" s="185"/>
      <c r="HY50" s="185"/>
      <c r="HZ50" s="185"/>
      <c r="IA50" s="185"/>
      <c r="IB50" s="185"/>
      <c r="IC50" s="185"/>
      <c r="ID50" s="185"/>
      <c r="IE50" s="185"/>
      <c r="IF50" s="185"/>
      <c r="IG50" s="185"/>
      <c r="IH50" s="185"/>
      <c r="II50" s="185"/>
      <c r="IJ50" s="185"/>
      <c r="IK50" s="185"/>
      <c r="IL50" s="185"/>
      <c r="IM50" s="185"/>
      <c r="IN50" s="185"/>
      <c r="IO50" s="185"/>
      <c r="IP50" s="185"/>
      <c r="IQ50" s="185"/>
      <c r="IR50" s="185"/>
      <c r="IS50" s="185"/>
      <c r="IT50" s="185"/>
    </row>
    <row r="51" spans="1:254" s="736" customFormat="1" ht="18" thickBot="1">
      <c r="A51" s="1200" t="s">
        <v>13</v>
      </c>
      <c r="B51" s="1201"/>
      <c r="C51" s="729">
        <f>SUM(C9:C50)</f>
        <v>42</v>
      </c>
      <c r="D51" s="729">
        <f>SUM(D9:D50)</f>
        <v>31</v>
      </c>
      <c r="E51" s="730">
        <f>IF((C51=0),,D51/C51*100)</f>
        <v>73.80952380952381</v>
      </c>
      <c r="F51" s="729">
        <f>SUM(F9:F50)</f>
        <v>905</v>
      </c>
      <c r="G51" s="729">
        <f>SUM(G9:G50)</f>
        <v>97</v>
      </c>
      <c r="H51" s="729">
        <f>SUM(H9:H50)</f>
        <v>119</v>
      </c>
      <c r="I51" s="729">
        <f>H51+G51+F51</f>
        <v>1121</v>
      </c>
      <c r="J51" s="729">
        <f>SUM(J9:J50)</f>
        <v>288</v>
      </c>
      <c r="K51" s="731">
        <f>IF((F51=0),,J51/F51*100)</f>
        <v>31.8232044198895</v>
      </c>
      <c r="L51" s="729">
        <f>SUM(L9:L50)</f>
        <v>27</v>
      </c>
      <c r="M51" s="731">
        <f>IF((G51=0),,L51/G51*100)</f>
        <v>27.835051546391753</v>
      </c>
      <c r="N51" s="729">
        <f>SUM(N9:N50)</f>
        <v>25</v>
      </c>
      <c r="O51" s="731">
        <f>IF((H51=0),,N51/H51*100)</f>
        <v>21.008403361344538</v>
      </c>
      <c r="P51" s="732">
        <f>N51+L51+J51</f>
        <v>340</v>
      </c>
      <c r="Q51" s="731">
        <f>SUM(Q9:Q50)</f>
        <v>7</v>
      </c>
      <c r="R51" s="731">
        <f>IF((J51=0),,Q51/J51*100)</f>
        <v>2.430555555555556</v>
      </c>
      <c r="S51" s="729">
        <f>SUM(S9:S50)</f>
        <v>4</v>
      </c>
      <c r="T51" s="731">
        <f>IF((L51=0),,S51/L51*100)</f>
        <v>14.814814814814813</v>
      </c>
      <c r="U51" s="729">
        <f>SUM(U9:U50)</f>
        <v>0</v>
      </c>
      <c r="V51" s="729">
        <f>IF((N51=0),,U51/N51*100)</f>
        <v>0</v>
      </c>
      <c r="W51" s="732">
        <f>U51+S51+Q51</f>
        <v>11</v>
      </c>
      <c r="X51" s="733">
        <f>SUM(X9:X50)</f>
        <v>3</v>
      </c>
      <c r="Y51" s="734">
        <f>SUM(Y9:Y50)</f>
        <v>213</v>
      </c>
      <c r="Z51" s="735"/>
      <c r="AA51" s="735"/>
      <c r="CR51" s="735"/>
      <c r="CS51" s="735"/>
      <c r="CT51" s="735"/>
      <c r="CU51" s="735"/>
      <c r="CV51" s="735"/>
      <c r="CW51" s="735"/>
      <c r="CX51" s="735"/>
      <c r="CY51" s="735"/>
      <c r="CZ51" s="735"/>
      <c r="DA51" s="735"/>
      <c r="DB51" s="735"/>
      <c r="DC51" s="735"/>
      <c r="DD51" s="735"/>
      <c r="DE51" s="735"/>
      <c r="DF51" s="735"/>
      <c r="DG51" s="735"/>
      <c r="DH51" s="735"/>
      <c r="DI51" s="735"/>
      <c r="DJ51" s="735"/>
      <c r="DK51" s="735"/>
      <c r="DL51" s="735"/>
      <c r="DM51" s="735"/>
      <c r="DN51" s="735"/>
      <c r="DO51" s="735"/>
      <c r="DP51" s="735"/>
      <c r="DQ51" s="735"/>
      <c r="DR51" s="735"/>
      <c r="DS51" s="735"/>
      <c r="DT51" s="735"/>
      <c r="DU51" s="735"/>
      <c r="DV51" s="735"/>
      <c r="DW51" s="735"/>
      <c r="DX51" s="735"/>
      <c r="DY51" s="735"/>
      <c r="DZ51" s="735"/>
      <c r="EA51" s="735"/>
      <c r="EB51" s="735"/>
      <c r="EC51" s="735"/>
      <c r="ED51" s="735"/>
      <c r="EE51" s="735"/>
      <c r="EF51" s="735"/>
      <c r="EG51" s="735"/>
      <c r="EH51" s="735"/>
      <c r="EI51" s="735"/>
      <c r="EJ51" s="735"/>
      <c r="EK51" s="735"/>
      <c r="EL51" s="735"/>
      <c r="EM51" s="735"/>
      <c r="EN51" s="735"/>
      <c r="EO51" s="735"/>
      <c r="EP51" s="735"/>
      <c r="EQ51" s="735"/>
      <c r="ER51" s="735"/>
      <c r="ES51" s="735"/>
      <c r="ET51" s="735"/>
      <c r="EU51" s="735"/>
      <c r="EV51" s="735"/>
      <c r="EW51" s="735"/>
      <c r="EX51" s="735"/>
      <c r="EY51" s="735"/>
      <c r="EZ51" s="735"/>
      <c r="FA51" s="735"/>
      <c r="FB51" s="735"/>
      <c r="FC51" s="735"/>
      <c r="FD51" s="735"/>
      <c r="FE51" s="735"/>
      <c r="FF51" s="735"/>
      <c r="FG51" s="735"/>
      <c r="FH51" s="735"/>
      <c r="FI51" s="735"/>
      <c r="FJ51" s="735"/>
      <c r="FK51" s="735"/>
      <c r="FL51" s="735"/>
      <c r="FM51" s="735"/>
      <c r="FN51" s="735"/>
      <c r="FO51" s="735"/>
      <c r="FP51" s="735"/>
      <c r="FQ51" s="735"/>
      <c r="FR51" s="735"/>
      <c r="FS51" s="735"/>
      <c r="FT51" s="735"/>
      <c r="FU51" s="735"/>
      <c r="FV51" s="735"/>
      <c r="FW51" s="735"/>
      <c r="FX51" s="735"/>
      <c r="FY51" s="735"/>
      <c r="FZ51" s="735"/>
      <c r="GA51" s="735"/>
      <c r="GB51" s="735"/>
      <c r="GC51" s="735"/>
      <c r="GD51" s="735"/>
      <c r="GE51" s="735"/>
      <c r="GF51" s="735"/>
      <c r="GG51" s="735"/>
      <c r="GH51" s="735"/>
      <c r="GI51" s="735"/>
      <c r="GJ51" s="735"/>
      <c r="GK51" s="735"/>
      <c r="GL51" s="735"/>
      <c r="GM51" s="735"/>
      <c r="GN51" s="735"/>
      <c r="GO51" s="735"/>
      <c r="GP51" s="735"/>
      <c r="GQ51" s="735"/>
      <c r="GR51" s="735"/>
      <c r="GS51" s="735"/>
      <c r="GT51" s="735"/>
      <c r="GU51" s="735"/>
      <c r="GV51" s="735"/>
      <c r="GW51" s="735"/>
      <c r="GX51" s="735"/>
      <c r="GY51" s="735"/>
      <c r="GZ51" s="735"/>
      <c r="HA51" s="735"/>
      <c r="HB51" s="735"/>
      <c r="HC51" s="735"/>
      <c r="HD51" s="735"/>
      <c r="HE51" s="735"/>
      <c r="HF51" s="735"/>
      <c r="HG51" s="735"/>
      <c r="HH51" s="735"/>
      <c r="HI51" s="735"/>
      <c r="HJ51" s="735"/>
      <c r="HK51" s="735"/>
      <c r="HL51" s="735"/>
      <c r="HM51" s="735"/>
      <c r="HN51" s="735"/>
      <c r="HO51" s="735"/>
      <c r="HP51" s="735"/>
      <c r="HQ51" s="735"/>
      <c r="HR51" s="735"/>
      <c r="HS51" s="735"/>
      <c r="HT51" s="735"/>
      <c r="HU51" s="735"/>
      <c r="HV51" s="735"/>
      <c r="HW51" s="735"/>
      <c r="HX51" s="735"/>
      <c r="HY51" s="735"/>
      <c r="HZ51" s="735"/>
      <c r="IA51" s="735"/>
      <c r="IB51" s="735"/>
      <c r="IC51" s="735"/>
      <c r="ID51" s="735"/>
      <c r="IE51" s="735"/>
      <c r="IF51" s="735"/>
      <c r="IG51" s="735"/>
      <c r="IH51" s="735"/>
      <c r="II51" s="735"/>
      <c r="IJ51" s="735"/>
      <c r="IK51" s="735"/>
      <c r="IL51" s="735"/>
      <c r="IM51" s="735"/>
      <c r="IN51" s="735"/>
      <c r="IO51" s="735"/>
      <c r="IP51" s="735"/>
      <c r="IQ51" s="735"/>
      <c r="IR51" s="735"/>
      <c r="IS51" s="735"/>
      <c r="IT51" s="735"/>
    </row>
    <row r="52" spans="1:26" ht="16.5">
      <c r="A52" s="737"/>
      <c r="B52" s="179"/>
      <c r="C52" s="179"/>
      <c r="D52" s="179"/>
      <c r="E52" s="546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547"/>
      <c r="Y52" s="547"/>
      <c r="Z52" s="80"/>
    </row>
    <row r="53" spans="1:26" ht="16.5">
      <c r="A53" s="737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80"/>
    </row>
    <row r="54" spans="1:26" ht="16.5">
      <c r="A54" s="737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2"/>
    </row>
    <row r="55" spans="8:12" ht="16.5">
      <c r="H55" s="2"/>
      <c r="I55" s="2"/>
      <c r="J55" s="80"/>
      <c r="K55" s="80"/>
      <c r="L55" s="2"/>
    </row>
    <row r="56" spans="8:12" ht="16.5">
      <c r="H56" s="2"/>
      <c r="I56" s="2"/>
      <c r="J56" s="80"/>
      <c r="K56" s="80"/>
      <c r="L56" s="2"/>
    </row>
    <row r="57" spans="8:12" ht="16.5">
      <c r="H57" s="2"/>
      <c r="I57" s="2"/>
      <c r="J57" s="80"/>
      <c r="K57" s="80"/>
      <c r="L57" s="2"/>
    </row>
    <row r="58" spans="8:12" ht="16.5">
      <c r="H58" s="2"/>
      <c r="I58" s="2"/>
      <c r="J58" s="80"/>
      <c r="K58" s="80"/>
      <c r="L58" s="2"/>
    </row>
    <row r="59" spans="8:12" ht="16.5">
      <c r="H59" s="2"/>
      <c r="I59" s="2"/>
      <c r="J59" s="2"/>
      <c r="K59" s="2"/>
      <c r="L59" s="2"/>
    </row>
  </sheetData>
  <sheetProtection/>
  <mergeCells count="26">
    <mergeCell ref="S6:T6"/>
    <mergeCell ref="U6:V6"/>
    <mergeCell ref="W6:W7"/>
    <mergeCell ref="X6:X7"/>
    <mergeCell ref="Y6:Y7"/>
    <mergeCell ref="A51:B51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Q6:R6"/>
    <mergeCell ref="A1:Y1"/>
    <mergeCell ref="A2:Y3"/>
    <mergeCell ref="A4:Y4"/>
    <mergeCell ref="A5:A7"/>
    <mergeCell ref="B5:B7"/>
    <mergeCell ref="C5:C7"/>
    <mergeCell ref="D5:E6"/>
    <mergeCell ref="F5:I5"/>
    <mergeCell ref="J5:P5"/>
    <mergeCell ref="Q5:W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A1">
      <selection activeCell="C16" sqref="C16:Y16"/>
    </sheetView>
  </sheetViews>
  <sheetFormatPr defaultColWidth="9.140625" defaultRowHeight="15"/>
  <cols>
    <col min="1" max="1" width="4.7109375" style="0" customWidth="1"/>
    <col min="2" max="2" width="12.28125" style="0" customWidth="1"/>
    <col min="10" max="10" width="10.8515625" style="0" customWidth="1"/>
    <col min="25" max="25" width="11.421875" style="0" customWidth="1"/>
  </cols>
  <sheetData>
    <row r="1" spans="1:25" ht="17.25">
      <c r="A1" s="1202" t="s">
        <v>0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1202"/>
      <c r="R1" s="1202"/>
      <c r="S1" s="1202"/>
      <c r="T1" s="1202"/>
      <c r="U1" s="1202"/>
      <c r="V1" s="1202"/>
      <c r="W1" s="1202"/>
      <c r="X1" s="1202"/>
      <c r="Y1" s="1202"/>
    </row>
    <row r="2" spans="1:25" ht="36.75" customHeight="1">
      <c r="A2" s="1203" t="s">
        <v>580</v>
      </c>
      <c r="B2" s="1203"/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1203"/>
      <c r="N2" s="1203"/>
      <c r="O2" s="1203"/>
      <c r="P2" s="1203"/>
      <c r="Q2" s="1203"/>
      <c r="R2" s="1203"/>
      <c r="S2" s="1203"/>
      <c r="T2" s="1203"/>
      <c r="U2" s="1203"/>
      <c r="V2" s="1203"/>
      <c r="W2" s="1203"/>
      <c r="X2" s="1203"/>
      <c r="Y2" s="1203"/>
    </row>
    <row r="3" spans="1:25" ht="17.25">
      <c r="A3" s="1204" t="s">
        <v>617</v>
      </c>
      <c r="B3" s="1204"/>
      <c r="C3" s="1204"/>
      <c r="D3" s="1204"/>
      <c r="E3" s="1204"/>
      <c r="F3" s="1204"/>
      <c r="G3" s="1204"/>
      <c r="H3" s="1204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</row>
    <row r="4" spans="1:25" ht="32.25" customHeight="1">
      <c r="A4" s="1161" t="s">
        <v>2</v>
      </c>
      <c r="B4" s="1162" t="s">
        <v>455</v>
      </c>
      <c r="C4" s="1162" t="s">
        <v>4</v>
      </c>
      <c r="D4" s="1162" t="s">
        <v>5</v>
      </c>
      <c r="E4" s="1162"/>
      <c r="F4" s="1162" t="s">
        <v>6</v>
      </c>
      <c r="G4" s="1162"/>
      <c r="H4" s="1162"/>
      <c r="I4" s="1162"/>
      <c r="J4" s="1162" t="s">
        <v>7</v>
      </c>
      <c r="K4" s="1162"/>
      <c r="L4" s="1162"/>
      <c r="M4" s="1162"/>
      <c r="N4" s="1162"/>
      <c r="O4" s="1162"/>
      <c r="P4" s="1162"/>
      <c r="Q4" s="1164" t="s">
        <v>8</v>
      </c>
      <c r="R4" s="1164"/>
      <c r="S4" s="1164"/>
      <c r="T4" s="1164"/>
      <c r="U4" s="1164"/>
      <c r="V4" s="1164"/>
      <c r="W4" s="1164"/>
      <c r="X4" s="1159" t="s">
        <v>9</v>
      </c>
      <c r="Y4" s="1159"/>
    </row>
    <row r="5" spans="1:25" ht="27" customHeight="1">
      <c r="A5" s="1161"/>
      <c r="B5" s="1162"/>
      <c r="C5" s="1162"/>
      <c r="D5" s="1162"/>
      <c r="E5" s="1162"/>
      <c r="F5" s="1162" t="s">
        <v>10</v>
      </c>
      <c r="G5" s="1162" t="s">
        <v>11</v>
      </c>
      <c r="H5" s="1162" t="s">
        <v>12</v>
      </c>
      <c r="I5" s="1162" t="s">
        <v>582</v>
      </c>
      <c r="J5" s="1162" t="s">
        <v>10</v>
      </c>
      <c r="K5" s="1162"/>
      <c r="L5" s="1162" t="s">
        <v>11</v>
      </c>
      <c r="M5" s="1162"/>
      <c r="N5" s="1162" t="s">
        <v>12</v>
      </c>
      <c r="O5" s="1162"/>
      <c r="P5" s="1162" t="s">
        <v>13</v>
      </c>
      <c r="Q5" s="1162" t="s">
        <v>10</v>
      </c>
      <c r="R5" s="1162"/>
      <c r="S5" s="1162" t="s">
        <v>11</v>
      </c>
      <c r="T5" s="1162"/>
      <c r="U5" s="1164" t="s">
        <v>12</v>
      </c>
      <c r="V5" s="1164"/>
      <c r="W5" s="1164" t="s">
        <v>13</v>
      </c>
      <c r="X5" s="1163" t="s">
        <v>14</v>
      </c>
      <c r="Y5" s="1159" t="s">
        <v>15</v>
      </c>
    </row>
    <row r="6" spans="1:25" ht="24.75" customHeight="1">
      <c r="A6" s="1161"/>
      <c r="B6" s="1162"/>
      <c r="C6" s="1162"/>
      <c r="D6" s="670" t="s">
        <v>16</v>
      </c>
      <c r="E6" s="803" t="s">
        <v>17</v>
      </c>
      <c r="F6" s="1162"/>
      <c r="G6" s="1162"/>
      <c r="H6" s="1162"/>
      <c r="I6" s="1162"/>
      <c r="J6" s="670" t="s">
        <v>16</v>
      </c>
      <c r="K6" s="806" t="s">
        <v>17</v>
      </c>
      <c r="L6" s="670" t="s">
        <v>16</v>
      </c>
      <c r="M6" s="803" t="s">
        <v>17</v>
      </c>
      <c r="N6" s="670" t="s">
        <v>16</v>
      </c>
      <c r="O6" s="806" t="s">
        <v>17</v>
      </c>
      <c r="P6" s="1162"/>
      <c r="Q6" s="670" t="s">
        <v>16</v>
      </c>
      <c r="R6" s="803" t="s">
        <v>17</v>
      </c>
      <c r="S6" s="670" t="s">
        <v>16</v>
      </c>
      <c r="T6" s="807" t="s">
        <v>17</v>
      </c>
      <c r="U6" s="670" t="s">
        <v>16</v>
      </c>
      <c r="V6" s="806" t="s">
        <v>17</v>
      </c>
      <c r="W6" s="1164"/>
      <c r="X6" s="1163"/>
      <c r="Y6" s="1159"/>
    </row>
    <row r="7" spans="1:25" ht="15">
      <c r="A7" s="619">
        <v>1</v>
      </c>
      <c r="B7" s="619">
        <v>2</v>
      </c>
      <c r="C7" s="619">
        <v>3</v>
      </c>
      <c r="D7" s="619">
        <v>4</v>
      </c>
      <c r="E7" s="804">
        <v>5</v>
      </c>
      <c r="F7" s="619">
        <v>6</v>
      </c>
      <c r="G7" s="619">
        <v>7</v>
      </c>
      <c r="H7" s="619">
        <v>8</v>
      </c>
      <c r="I7" s="619">
        <v>9</v>
      </c>
      <c r="J7" s="619">
        <v>10</v>
      </c>
      <c r="K7" s="804">
        <v>11</v>
      </c>
      <c r="L7" s="619">
        <v>12</v>
      </c>
      <c r="M7" s="804">
        <v>13</v>
      </c>
      <c r="N7" s="619">
        <v>14</v>
      </c>
      <c r="O7" s="804">
        <v>15</v>
      </c>
      <c r="P7" s="619">
        <v>16</v>
      </c>
      <c r="Q7" s="619">
        <v>17</v>
      </c>
      <c r="R7" s="804">
        <v>18</v>
      </c>
      <c r="S7" s="619">
        <v>19</v>
      </c>
      <c r="T7" s="808">
        <v>20</v>
      </c>
      <c r="U7" s="619">
        <v>21</v>
      </c>
      <c r="V7" s="804">
        <v>22</v>
      </c>
      <c r="W7" s="619">
        <v>23</v>
      </c>
      <c r="X7" s="619">
        <v>24</v>
      </c>
      <c r="Y7" s="619">
        <v>25</v>
      </c>
    </row>
    <row r="8" spans="1:25" s="773" customFormat="1" ht="16.5">
      <c r="A8" s="621">
        <v>1</v>
      </c>
      <c r="B8" s="622" t="s">
        <v>583</v>
      </c>
      <c r="C8" s="623">
        <v>1</v>
      </c>
      <c r="D8" s="623">
        <v>1</v>
      </c>
      <c r="E8" s="805">
        <f>D8/C8*100</f>
        <v>100</v>
      </c>
      <c r="F8" s="625">
        <v>388</v>
      </c>
      <c r="G8" s="625">
        <v>65</v>
      </c>
      <c r="H8" s="626">
        <v>62</v>
      </c>
      <c r="I8" s="627">
        <f aca="true" t="shared" si="0" ref="I8:I16">SUM(F8:H8)</f>
        <v>515</v>
      </c>
      <c r="J8" s="623">
        <v>188</v>
      </c>
      <c r="K8" s="810">
        <f aca="true" t="shared" si="1" ref="K8:K16">IF((F8=0),,J8/F8*100)</f>
        <v>48.45360824742268</v>
      </c>
      <c r="L8" s="623">
        <v>55</v>
      </c>
      <c r="M8" s="810">
        <f>IF((G8=0),,L8/G8*100)</f>
        <v>84.61538461538461</v>
      </c>
      <c r="N8" s="629">
        <v>8</v>
      </c>
      <c r="O8" s="810">
        <f aca="true" t="shared" si="2" ref="O8:O16">IF((H8=0),,N8/H8*100)</f>
        <v>12.903225806451612</v>
      </c>
      <c r="P8" s="598">
        <f>J8+L8+N8</f>
        <v>251</v>
      </c>
      <c r="Q8" s="630">
        <v>12</v>
      </c>
      <c r="R8" s="809">
        <f>IF((J8=0),,Q8/J8*100)</f>
        <v>6.382978723404255</v>
      </c>
      <c r="S8" s="630">
        <v>5</v>
      </c>
      <c r="T8" s="809">
        <f>IF((L8=0),,S8/L8*100)</f>
        <v>9.090909090909092</v>
      </c>
      <c r="U8" s="630">
        <v>1</v>
      </c>
      <c r="V8" s="809">
        <f>IF((N8=0),,U8/N8*100)</f>
        <v>12.5</v>
      </c>
      <c r="W8" s="598">
        <f>Q8+S8+U8</f>
        <v>18</v>
      </c>
      <c r="X8" s="632">
        <v>0</v>
      </c>
      <c r="Y8" s="772">
        <v>0</v>
      </c>
    </row>
    <row r="9" spans="1:25" s="773" customFormat="1" ht="16.5">
      <c r="A9" s="774">
        <v>2</v>
      </c>
      <c r="B9" s="637" t="s">
        <v>588</v>
      </c>
      <c r="C9" s="623">
        <v>1</v>
      </c>
      <c r="D9" s="638">
        <v>1</v>
      </c>
      <c r="E9" s="805">
        <f aca="true" t="shared" si="3" ref="E9:E16">D9/C9*100</f>
        <v>100</v>
      </c>
      <c r="F9" s="625">
        <v>188</v>
      </c>
      <c r="G9" s="625">
        <v>18</v>
      </c>
      <c r="H9" s="626">
        <v>14</v>
      </c>
      <c r="I9" s="627">
        <f t="shared" si="0"/>
        <v>220</v>
      </c>
      <c r="J9" s="623">
        <v>39</v>
      </c>
      <c r="K9" s="810">
        <f t="shared" si="1"/>
        <v>20.74468085106383</v>
      </c>
      <c r="L9" s="623">
        <v>4</v>
      </c>
      <c r="M9" s="810">
        <f>IF((G9=0),,L9/G9*100)</f>
        <v>22.22222222222222</v>
      </c>
      <c r="N9" s="629">
        <v>3</v>
      </c>
      <c r="O9" s="810">
        <f t="shared" si="2"/>
        <v>21.428571428571427</v>
      </c>
      <c r="P9" s="598">
        <f aca="true" t="shared" si="4" ref="P9:P16">J9+L9+N9</f>
        <v>46</v>
      </c>
      <c r="Q9" s="775">
        <v>0</v>
      </c>
      <c r="R9" s="809">
        <f aca="true" t="shared" si="5" ref="R9:R16">IF((J9=0),,Q9/J9*100)</f>
        <v>0</v>
      </c>
      <c r="S9" s="775">
        <v>0</v>
      </c>
      <c r="T9" s="809">
        <f aca="true" t="shared" si="6" ref="T9:T16">IF((L9=0),,S9/L9*100)</f>
        <v>0</v>
      </c>
      <c r="U9" s="775">
        <v>0</v>
      </c>
      <c r="V9" s="809">
        <f aca="true" t="shared" si="7" ref="V9:V16">IF((N9=0),,U9/N9*100)</f>
        <v>0</v>
      </c>
      <c r="W9" s="598">
        <f aca="true" t="shared" si="8" ref="W9:W16">Q9+S9+U9</f>
        <v>0</v>
      </c>
      <c r="X9" s="778">
        <v>0</v>
      </c>
      <c r="Y9" s="776">
        <v>0</v>
      </c>
    </row>
    <row r="10" spans="1:25" s="773" customFormat="1" ht="16.5">
      <c r="A10" s="774">
        <v>3</v>
      </c>
      <c r="B10" s="777" t="s">
        <v>591</v>
      </c>
      <c r="C10" s="775">
        <v>1</v>
      </c>
      <c r="D10" s="775">
        <v>1</v>
      </c>
      <c r="E10" s="805">
        <f t="shared" si="3"/>
        <v>100</v>
      </c>
      <c r="F10" s="775">
        <v>113</v>
      </c>
      <c r="G10" s="775">
        <v>18</v>
      </c>
      <c r="H10" s="775">
        <v>26</v>
      </c>
      <c r="I10" s="627">
        <f t="shared" si="0"/>
        <v>157</v>
      </c>
      <c r="J10" s="775">
        <v>12</v>
      </c>
      <c r="K10" s="810">
        <f t="shared" si="1"/>
        <v>10.619469026548673</v>
      </c>
      <c r="L10" s="775">
        <v>5</v>
      </c>
      <c r="M10" s="810">
        <f>IF((G10=0),,L10/G10*100)</f>
        <v>27.77777777777778</v>
      </c>
      <c r="N10" s="775">
        <v>10</v>
      </c>
      <c r="O10" s="810">
        <f t="shared" si="2"/>
        <v>38.46153846153847</v>
      </c>
      <c r="P10" s="598">
        <f t="shared" si="4"/>
        <v>27</v>
      </c>
      <c r="Q10" s="775">
        <v>0</v>
      </c>
      <c r="R10" s="809">
        <f t="shared" si="5"/>
        <v>0</v>
      </c>
      <c r="S10" s="775">
        <v>0</v>
      </c>
      <c r="T10" s="809">
        <f t="shared" si="6"/>
        <v>0</v>
      </c>
      <c r="U10" s="775">
        <v>0</v>
      </c>
      <c r="V10" s="809">
        <f t="shared" si="7"/>
        <v>0</v>
      </c>
      <c r="W10" s="598">
        <f t="shared" si="8"/>
        <v>0</v>
      </c>
      <c r="X10" s="778">
        <v>0</v>
      </c>
      <c r="Y10" s="776">
        <v>0</v>
      </c>
    </row>
    <row r="11" spans="1:25" s="773" customFormat="1" ht="16.5">
      <c r="A11" s="774">
        <v>4</v>
      </c>
      <c r="B11" s="777" t="s">
        <v>587</v>
      </c>
      <c r="C11" s="775">
        <v>1</v>
      </c>
      <c r="D11" s="775">
        <v>1</v>
      </c>
      <c r="E11" s="805">
        <f t="shared" si="3"/>
        <v>100</v>
      </c>
      <c r="F11" s="775">
        <v>86</v>
      </c>
      <c r="G11" s="775">
        <v>13</v>
      </c>
      <c r="H11" s="775">
        <v>13</v>
      </c>
      <c r="I11" s="627">
        <f t="shared" si="0"/>
        <v>112</v>
      </c>
      <c r="J11" s="775">
        <v>44</v>
      </c>
      <c r="K11" s="810">
        <f t="shared" si="1"/>
        <v>51.162790697674424</v>
      </c>
      <c r="L11" s="775">
        <v>7</v>
      </c>
      <c r="M11" s="810">
        <f aca="true" t="shared" si="9" ref="M11:M16">IF((G11=0),,L11/G11*100)</f>
        <v>53.84615384615385</v>
      </c>
      <c r="N11" s="775">
        <v>6</v>
      </c>
      <c r="O11" s="810">
        <f t="shared" si="2"/>
        <v>46.15384615384615</v>
      </c>
      <c r="P11" s="598">
        <f t="shared" si="4"/>
        <v>57</v>
      </c>
      <c r="Q11" s="775">
        <v>0</v>
      </c>
      <c r="R11" s="809">
        <f t="shared" si="5"/>
        <v>0</v>
      </c>
      <c r="S11" s="775">
        <v>0</v>
      </c>
      <c r="T11" s="809">
        <f t="shared" si="6"/>
        <v>0</v>
      </c>
      <c r="U11" s="775">
        <v>0</v>
      </c>
      <c r="V11" s="809">
        <f t="shared" si="7"/>
        <v>0</v>
      </c>
      <c r="W11" s="598">
        <f t="shared" si="8"/>
        <v>0</v>
      </c>
      <c r="X11" s="778">
        <v>0</v>
      </c>
      <c r="Y11" s="776">
        <f>SUM(X2)</f>
        <v>0</v>
      </c>
    </row>
    <row r="12" spans="1:25" s="773" customFormat="1" ht="16.5">
      <c r="A12" s="774">
        <v>5</v>
      </c>
      <c r="B12" s="777" t="s">
        <v>593</v>
      </c>
      <c r="C12" s="642">
        <v>1</v>
      </c>
      <c r="D12" s="643">
        <v>1</v>
      </c>
      <c r="E12" s="805">
        <f t="shared" si="3"/>
        <v>100</v>
      </c>
      <c r="F12" s="625">
        <v>168</v>
      </c>
      <c r="G12" s="625">
        <v>24</v>
      </c>
      <c r="H12" s="626">
        <v>30</v>
      </c>
      <c r="I12" s="627">
        <f t="shared" si="0"/>
        <v>222</v>
      </c>
      <c r="J12" s="775">
        <v>10</v>
      </c>
      <c r="K12" s="810">
        <f t="shared" si="1"/>
        <v>5.952380952380952</v>
      </c>
      <c r="L12" s="775">
        <v>5</v>
      </c>
      <c r="M12" s="810">
        <f t="shared" si="9"/>
        <v>20.833333333333336</v>
      </c>
      <c r="N12" s="775">
        <v>3</v>
      </c>
      <c r="O12" s="810">
        <f t="shared" si="2"/>
        <v>10</v>
      </c>
      <c r="P12" s="598">
        <f t="shared" si="4"/>
        <v>18</v>
      </c>
      <c r="Q12" s="775">
        <v>0</v>
      </c>
      <c r="R12" s="809">
        <f t="shared" si="5"/>
        <v>0</v>
      </c>
      <c r="S12" s="775">
        <v>1</v>
      </c>
      <c r="T12" s="809">
        <f t="shared" si="6"/>
        <v>20</v>
      </c>
      <c r="U12" s="775">
        <v>0</v>
      </c>
      <c r="V12" s="809">
        <f t="shared" si="7"/>
        <v>0</v>
      </c>
      <c r="W12" s="598">
        <f t="shared" si="8"/>
        <v>1</v>
      </c>
      <c r="X12" s="778">
        <v>0</v>
      </c>
      <c r="Y12" s="776">
        <v>0</v>
      </c>
    </row>
    <row r="13" spans="1:25" ht="16.5">
      <c r="A13" s="621">
        <v>6</v>
      </c>
      <c r="B13" s="637" t="s">
        <v>589</v>
      </c>
      <c r="C13" s="623">
        <v>1</v>
      </c>
      <c r="D13" s="638">
        <v>1</v>
      </c>
      <c r="E13" s="805">
        <f t="shared" si="3"/>
        <v>100</v>
      </c>
      <c r="F13" s="625">
        <v>21</v>
      </c>
      <c r="G13" s="625">
        <v>8</v>
      </c>
      <c r="H13" s="626">
        <v>0</v>
      </c>
      <c r="I13" s="627">
        <f t="shared" si="0"/>
        <v>29</v>
      </c>
      <c r="J13" s="623">
        <v>10</v>
      </c>
      <c r="K13" s="810">
        <f t="shared" si="1"/>
        <v>47.61904761904761</v>
      </c>
      <c r="L13" s="623">
        <v>2</v>
      </c>
      <c r="M13" s="810">
        <f t="shared" si="9"/>
        <v>25</v>
      </c>
      <c r="N13" s="629">
        <v>0</v>
      </c>
      <c r="O13" s="810">
        <f t="shared" si="2"/>
        <v>0</v>
      </c>
      <c r="P13" s="598">
        <f t="shared" si="4"/>
        <v>12</v>
      </c>
      <c r="Q13" s="775">
        <v>0</v>
      </c>
      <c r="R13" s="809">
        <f t="shared" si="5"/>
        <v>0</v>
      </c>
      <c r="S13" s="775">
        <v>0</v>
      </c>
      <c r="T13" s="809">
        <f t="shared" si="6"/>
        <v>0</v>
      </c>
      <c r="U13" s="775">
        <v>0</v>
      </c>
      <c r="V13" s="809">
        <f t="shared" si="7"/>
        <v>0</v>
      </c>
      <c r="W13" s="598">
        <f t="shared" si="8"/>
        <v>0</v>
      </c>
      <c r="X13" s="778">
        <v>0</v>
      </c>
      <c r="Y13" s="776">
        <v>0</v>
      </c>
    </row>
    <row r="14" spans="1:25" s="773" customFormat="1" ht="16.5">
      <c r="A14" s="774">
        <v>7</v>
      </c>
      <c r="B14" s="637" t="s">
        <v>590</v>
      </c>
      <c r="C14" s="623">
        <v>1</v>
      </c>
      <c r="D14" s="638">
        <v>1</v>
      </c>
      <c r="E14" s="805">
        <f t="shared" si="3"/>
        <v>100</v>
      </c>
      <c r="F14" s="625">
        <v>16</v>
      </c>
      <c r="G14" s="625">
        <v>1</v>
      </c>
      <c r="H14" s="626">
        <v>0</v>
      </c>
      <c r="I14" s="627">
        <f t="shared" si="0"/>
        <v>17</v>
      </c>
      <c r="J14" s="623">
        <v>16</v>
      </c>
      <c r="K14" s="810">
        <f t="shared" si="1"/>
        <v>100</v>
      </c>
      <c r="L14" s="623">
        <v>1</v>
      </c>
      <c r="M14" s="810">
        <f t="shared" si="9"/>
        <v>100</v>
      </c>
      <c r="N14" s="629">
        <v>0</v>
      </c>
      <c r="O14" s="810">
        <f t="shared" si="2"/>
        <v>0</v>
      </c>
      <c r="P14" s="598">
        <f t="shared" si="4"/>
        <v>17</v>
      </c>
      <c r="Q14" s="775">
        <v>0</v>
      </c>
      <c r="R14" s="809">
        <f t="shared" si="5"/>
        <v>0</v>
      </c>
      <c r="S14" s="775">
        <v>0</v>
      </c>
      <c r="T14" s="809">
        <f t="shared" si="6"/>
        <v>0</v>
      </c>
      <c r="U14" s="775">
        <v>0</v>
      </c>
      <c r="V14" s="809">
        <f t="shared" si="7"/>
        <v>0</v>
      </c>
      <c r="W14" s="598">
        <f t="shared" si="8"/>
        <v>0</v>
      </c>
      <c r="X14" s="778">
        <v>0</v>
      </c>
      <c r="Y14" s="776">
        <v>0</v>
      </c>
    </row>
    <row r="15" spans="1:25" s="773" customFormat="1" ht="16.5">
      <c r="A15" s="621">
        <v>8</v>
      </c>
      <c r="B15" s="640" t="s">
        <v>592</v>
      </c>
      <c r="C15" s="623">
        <v>1</v>
      </c>
      <c r="D15" s="641">
        <v>1</v>
      </c>
      <c r="E15" s="805">
        <f t="shared" si="3"/>
        <v>100</v>
      </c>
      <c r="F15" s="625">
        <v>10</v>
      </c>
      <c r="G15" s="625">
        <v>2</v>
      </c>
      <c r="H15" s="626">
        <v>0</v>
      </c>
      <c r="I15" s="627">
        <f t="shared" si="0"/>
        <v>12</v>
      </c>
      <c r="J15" s="623">
        <v>0</v>
      </c>
      <c r="K15" s="810">
        <f t="shared" si="1"/>
        <v>0</v>
      </c>
      <c r="L15" s="623">
        <v>0</v>
      </c>
      <c r="M15" s="810">
        <f t="shared" si="9"/>
        <v>0</v>
      </c>
      <c r="N15" s="629">
        <v>0</v>
      </c>
      <c r="O15" s="810">
        <f t="shared" si="2"/>
        <v>0</v>
      </c>
      <c r="P15" s="598">
        <f t="shared" si="4"/>
        <v>0</v>
      </c>
      <c r="Q15" s="775">
        <v>0</v>
      </c>
      <c r="R15" s="809">
        <f t="shared" si="5"/>
        <v>0</v>
      </c>
      <c r="S15" s="775">
        <v>0</v>
      </c>
      <c r="T15" s="809">
        <f t="shared" si="6"/>
        <v>0</v>
      </c>
      <c r="U15" s="775">
        <v>0</v>
      </c>
      <c r="V15" s="809">
        <f t="shared" si="7"/>
        <v>0</v>
      </c>
      <c r="W15" s="598">
        <f t="shared" si="8"/>
        <v>0</v>
      </c>
      <c r="X15" s="778">
        <v>0</v>
      </c>
      <c r="Y15" s="776">
        <v>0</v>
      </c>
    </row>
    <row r="16" spans="1:25" ht="16.5">
      <c r="A16" s="777"/>
      <c r="B16" s="777" t="s">
        <v>13</v>
      </c>
      <c r="C16" s="775">
        <f>SUM(C8:C15)</f>
        <v>8</v>
      </c>
      <c r="D16" s="775">
        <f>SUM(D8:D15)</f>
        <v>8</v>
      </c>
      <c r="E16" s="805">
        <f t="shared" si="3"/>
        <v>100</v>
      </c>
      <c r="F16" s="775">
        <f>SUM(F8:F15)</f>
        <v>990</v>
      </c>
      <c r="G16" s="775">
        <f>SUM(G8:G15)</f>
        <v>149</v>
      </c>
      <c r="H16" s="775">
        <f>SUM(H8:H15)</f>
        <v>145</v>
      </c>
      <c r="I16" s="627">
        <f t="shared" si="0"/>
        <v>1284</v>
      </c>
      <c r="J16" s="775">
        <f>SUM(J8:J15)</f>
        <v>319</v>
      </c>
      <c r="K16" s="810">
        <f t="shared" si="1"/>
        <v>32.22222222222222</v>
      </c>
      <c r="L16" s="775">
        <f>SUM(L8:L15)</f>
        <v>79</v>
      </c>
      <c r="M16" s="810">
        <f t="shared" si="9"/>
        <v>53.02013422818792</v>
      </c>
      <c r="N16" s="779">
        <f>SUM(N8:N15)</f>
        <v>30</v>
      </c>
      <c r="O16" s="810">
        <f t="shared" si="2"/>
        <v>20.689655172413794</v>
      </c>
      <c r="P16" s="598">
        <f t="shared" si="4"/>
        <v>428</v>
      </c>
      <c r="Q16" s="775">
        <f aca="true" t="shared" si="10" ref="Q16:Y16">SUM(Q8:Q15)</f>
        <v>12</v>
      </c>
      <c r="R16" s="809">
        <f t="shared" si="5"/>
        <v>3.761755485893417</v>
      </c>
      <c r="S16" s="775">
        <f t="shared" si="10"/>
        <v>6</v>
      </c>
      <c r="T16" s="809">
        <f t="shared" si="6"/>
        <v>7.59493670886076</v>
      </c>
      <c r="U16" s="775">
        <f t="shared" si="10"/>
        <v>1</v>
      </c>
      <c r="V16" s="809">
        <f t="shared" si="7"/>
        <v>3.3333333333333335</v>
      </c>
      <c r="W16" s="598">
        <f t="shared" si="8"/>
        <v>19</v>
      </c>
      <c r="X16" s="778">
        <f t="shared" si="10"/>
        <v>0</v>
      </c>
      <c r="Y16" s="778">
        <f t="shared" si="10"/>
        <v>0</v>
      </c>
    </row>
  </sheetData>
  <sheetProtection/>
  <mergeCells count="25">
    <mergeCell ref="Y5:Y6"/>
    <mergeCell ref="X4:Y4"/>
    <mergeCell ref="A1:Y1"/>
    <mergeCell ref="A2:Y2"/>
    <mergeCell ref="A3:Y3"/>
    <mergeCell ref="A4:A6"/>
    <mergeCell ref="B4:B6"/>
    <mergeCell ref="C4:C6"/>
    <mergeCell ref="D4:E5"/>
    <mergeCell ref="Q5:R5"/>
    <mergeCell ref="I5:I6"/>
    <mergeCell ref="J5:K5"/>
    <mergeCell ref="L5:M5"/>
    <mergeCell ref="S5:T5"/>
    <mergeCell ref="X5:X6"/>
    <mergeCell ref="U5:V5"/>
    <mergeCell ref="W5:W6"/>
    <mergeCell ref="F5:F6"/>
    <mergeCell ref="G5:G6"/>
    <mergeCell ref="H5:H6"/>
    <mergeCell ref="F4:I4"/>
    <mergeCell ref="J4:P4"/>
    <mergeCell ref="Q4:W4"/>
    <mergeCell ref="N5:O5"/>
    <mergeCell ref="P5:P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T17"/>
  <sheetViews>
    <sheetView zoomScale="70" zoomScaleNormal="70" zoomScalePageLayoutView="0" workbookViewId="0" topLeftCell="A1">
      <selection activeCell="C16" sqref="C16:Y16"/>
    </sheetView>
  </sheetViews>
  <sheetFormatPr defaultColWidth="9.140625" defaultRowHeight="15"/>
  <cols>
    <col min="1" max="1" width="3.7109375" style="0" customWidth="1"/>
    <col min="2" max="2" width="14.8515625" style="0" customWidth="1"/>
    <col min="3" max="3" width="12.8515625" style="0" customWidth="1"/>
    <col min="4" max="23" width="11.28125" style="0" customWidth="1"/>
    <col min="24" max="24" width="13.28125" style="0" customWidth="1"/>
    <col min="25" max="25" width="11.28125" style="0" customWidth="1"/>
  </cols>
  <sheetData>
    <row r="1" spans="1:254" s="1" customFormat="1" ht="17.25">
      <c r="A1" s="924" t="s">
        <v>0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3" customFormat="1" ht="39.75" customHeight="1">
      <c r="A2" s="925" t="s">
        <v>270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1" customFormat="1" ht="18" thickBot="1">
      <c r="A3" s="925" t="s">
        <v>604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925"/>
      <c r="T3" s="925"/>
      <c r="U3" s="925"/>
      <c r="V3" s="925"/>
      <c r="W3" s="925"/>
      <c r="X3" s="925"/>
      <c r="Y3" s="925"/>
      <c r="Z3" s="2"/>
      <c r="AA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3" customFormat="1" ht="56.25" customHeight="1">
      <c r="A4" s="1205" t="s">
        <v>2</v>
      </c>
      <c r="B4" s="1208" t="s">
        <v>172</v>
      </c>
      <c r="C4" s="1208" t="s">
        <v>610</v>
      </c>
      <c r="D4" s="1211" t="s">
        <v>5</v>
      </c>
      <c r="E4" s="1211"/>
      <c r="F4" s="1211" t="s">
        <v>6</v>
      </c>
      <c r="G4" s="1211"/>
      <c r="H4" s="1211"/>
      <c r="I4" s="1211"/>
      <c r="J4" s="1211" t="s">
        <v>7</v>
      </c>
      <c r="K4" s="1211"/>
      <c r="L4" s="1211"/>
      <c r="M4" s="1211"/>
      <c r="N4" s="1211"/>
      <c r="O4" s="1211"/>
      <c r="P4" s="1211"/>
      <c r="Q4" s="1213" t="s">
        <v>8</v>
      </c>
      <c r="R4" s="1213"/>
      <c r="S4" s="1213"/>
      <c r="T4" s="1213"/>
      <c r="U4" s="1213"/>
      <c r="V4" s="1213"/>
      <c r="W4" s="1213"/>
      <c r="X4" s="1214" t="s">
        <v>9</v>
      </c>
      <c r="Y4" s="1215"/>
      <c r="Z4" s="4"/>
      <c r="AA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s="3" customFormat="1" ht="30" customHeight="1">
      <c r="A5" s="1206"/>
      <c r="B5" s="1209"/>
      <c r="C5" s="1209"/>
      <c r="D5" s="1212"/>
      <c r="E5" s="1212"/>
      <c r="F5" s="1209" t="s">
        <v>10</v>
      </c>
      <c r="G5" s="1209" t="s">
        <v>11</v>
      </c>
      <c r="H5" s="1209" t="s">
        <v>12</v>
      </c>
      <c r="I5" s="1209" t="s">
        <v>13</v>
      </c>
      <c r="J5" s="1209" t="s">
        <v>10</v>
      </c>
      <c r="K5" s="1209"/>
      <c r="L5" s="1209" t="s">
        <v>11</v>
      </c>
      <c r="M5" s="1209"/>
      <c r="N5" s="1209" t="s">
        <v>12</v>
      </c>
      <c r="O5" s="1209"/>
      <c r="P5" s="1209" t="s">
        <v>13</v>
      </c>
      <c r="Q5" s="1209" t="s">
        <v>10</v>
      </c>
      <c r="R5" s="1209"/>
      <c r="S5" s="1209" t="s">
        <v>11</v>
      </c>
      <c r="T5" s="1209"/>
      <c r="U5" s="1216" t="s">
        <v>12</v>
      </c>
      <c r="V5" s="1216"/>
      <c r="W5" s="1216" t="s">
        <v>613</v>
      </c>
      <c r="X5" s="1218" t="s">
        <v>14</v>
      </c>
      <c r="Y5" s="1220" t="s">
        <v>15</v>
      </c>
      <c r="Z5" s="4"/>
      <c r="AA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3" customFormat="1" ht="50.25" customHeight="1" thickBot="1">
      <c r="A6" s="1207"/>
      <c r="B6" s="1210"/>
      <c r="C6" s="1210"/>
      <c r="D6" s="740" t="s">
        <v>16</v>
      </c>
      <c r="E6" s="741" t="s">
        <v>17</v>
      </c>
      <c r="F6" s="1210"/>
      <c r="G6" s="1210"/>
      <c r="H6" s="1210"/>
      <c r="I6" s="1210"/>
      <c r="J6" s="740" t="s">
        <v>16</v>
      </c>
      <c r="K6" s="742" t="s">
        <v>17</v>
      </c>
      <c r="L6" s="740" t="s">
        <v>16</v>
      </c>
      <c r="M6" s="741" t="s">
        <v>17</v>
      </c>
      <c r="N6" s="740" t="s">
        <v>16</v>
      </c>
      <c r="O6" s="742" t="s">
        <v>17</v>
      </c>
      <c r="P6" s="1210"/>
      <c r="Q6" s="740" t="s">
        <v>16</v>
      </c>
      <c r="R6" s="741" t="s">
        <v>17</v>
      </c>
      <c r="S6" s="740" t="s">
        <v>16</v>
      </c>
      <c r="T6" s="742" t="s">
        <v>17</v>
      </c>
      <c r="U6" s="740" t="s">
        <v>16</v>
      </c>
      <c r="V6" s="742" t="s">
        <v>17</v>
      </c>
      <c r="W6" s="1217"/>
      <c r="X6" s="1219"/>
      <c r="Y6" s="1221"/>
      <c r="Z6" s="4"/>
      <c r="AA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16" customFormat="1" ht="25.5" customHeight="1" thickBot="1">
      <c r="A7" s="560">
        <v>1</v>
      </c>
      <c r="B7" s="561">
        <v>2</v>
      </c>
      <c r="C7" s="561">
        <v>3</v>
      </c>
      <c r="D7" s="561">
        <v>4</v>
      </c>
      <c r="E7" s="562">
        <v>5</v>
      </c>
      <c r="F7" s="561">
        <v>6</v>
      </c>
      <c r="G7" s="561">
        <v>7</v>
      </c>
      <c r="H7" s="561">
        <v>8</v>
      </c>
      <c r="I7" s="561">
        <v>9</v>
      </c>
      <c r="J7" s="561">
        <v>10</v>
      </c>
      <c r="K7" s="562">
        <v>11</v>
      </c>
      <c r="L7" s="561">
        <v>12</v>
      </c>
      <c r="M7" s="562">
        <v>13</v>
      </c>
      <c r="N7" s="561">
        <v>14</v>
      </c>
      <c r="O7" s="562">
        <v>15</v>
      </c>
      <c r="P7" s="561">
        <v>16</v>
      </c>
      <c r="Q7" s="561">
        <v>17</v>
      </c>
      <c r="R7" s="562">
        <v>18</v>
      </c>
      <c r="S7" s="561">
        <v>19</v>
      </c>
      <c r="T7" s="562">
        <v>20</v>
      </c>
      <c r="U7" s="561">
        <v>21</v>
      </c>
      <c r="V7" s="562">
        <v>22</v>
      </c>
      <c r="W7" s="561">
        <v>23</v>
      </c>
      <c r="X7" s="562">
        <v>24</v>
      </c>
      <c r="Y7" s="563">
        <v>25</v>
      </c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6" s="4" customFormat="1" ht="63" customHeight="1" thickBot="1">
      <c r="A8" s="743">
        <v>1</v>
      </c>
      <c r="B8" s="744" t="s">
        <v>273</v>
      </c>
      <c r="C8" s="745">
        <v>1</v>
      </c>
      <c r="D8" s="745">
        <v>1</v>
      </c>
      <c r="E8" s="811">
        <f>IF((D8=0),,D8/C8*100)</f>
        <v>100</v>
      </c>
      <c r="F8" s="747">
        <v>131</v>
      </c>
      <c r="G8" s="747">
        <v>10</v>
      </c>
      <c r="H8" s="747">
        <v>12</v>
      </c>
      <c r="I8" s="748">
        <f aca="true" t="shared" si="0" ref="I8:I15">H8+G8+F8</f>
        <v>153</v>
      </c>
      <c r="J8" s="747">
        <v>45</v>
      </c>
      <c r="K8" s="749">
        <f>IF((F8=0),,J8/F8*100)</f>
        <v>34.35114503816794</v>
      </c>
      <c r="L8" s="747">
        <v>4</v>
      </c>
      <c r="M8" s="746">
        <f>IF((G8=0),,L8/G8*100)</f>
        <v>40</v>
      </c>
      <c r="N8" s="747">
        <v>6</v>
      </c>
      <c r="O8" s="750">
        <f>IF((H8=0),,N8/H8*100)</f>
        <v>50</v>
      </c>
      <c r="P8" s="747">
        <f aca="true" t="shared" si="1" ref="P8:P16">J8+L8+N8</f>
        <v>55</v>
      </c>
      <c r="Q8" s="751">
        <v>0</v>
      </c>
      <c r="R8" s="752">
        <f>IF((J8=0),,Q8/J8*100)</f>
        <v>0</v>
      </c>
      <c r="S8" s="751">
        <v>0</v>
      </c>
      <c r="T8" s="752">
        <f>IF((L8=0),,S8/L8*100)</f>
        <v>0</v>
      </c>
      <c r="U8" s="751">
        <v>0</v>
      </c>
      <c r="V8" s="752">
        <f>U8/N8*100</f>
        <v>0</v>
      </c>
      <c r="W8" s="738">
        <f>Q8+S8+U8</f>
        <v>0</v>
      </c>
      <c r="X8" s="752">
        <v>0</v>
      </c>
      <c r="Y8" s="739">
        <v>0</v>
      </c>
      <c r="Z8" s="573"/>
    </row>
    <row r="9" spans="1:27" s="23" customFormat="1" ht="63" customHeight="1" thickBot="1">
      <c r="A9" s="753">
        <v>2</v>
      </c>
      <c r="B9" s="744" t="s">
        <v>274</v>
      </c>
      <c r="C9" s="754">
        <v>1</v>
      </c>
      <c r="D9" s="754">
        <v>1</v>
      </c>
      <c r="E9" s="811">
        <f aca="true" t="shared" si="2" ref="E9:E16">IF((D9=0),,D9/C9*100)</f>
        <v>100</v>
      </c>
      <c r="F9" s="754">
        <v>124</v>
      </c>
      <c r="G9" s="754">
        <v>9</v>
      </c>
      <c r="H9" s="754">
        <v>15</v>
      </c>
      <c r="I9" s="748">
        <f t="shared" si="0"/>
        <v>148</v>
      </c>
      <c r="J9" s="754">
        <v>124</v>
      </c>
      <c r="K9" s="749">
        <f aca="true" t="shared" si="3" ref="K9:K16">IF((F9=0),,J9/F9*100)</f>
        <v>100</v>
      </c>
      <c r="L9" s="754">
        <v>9</v>
      </c>
      <c r="M9" s="746">
        <f>IF((G9=0),,L9/G9*100)</f>
        <v>100</v>
      </c>
      <c r="N9" s="755">
        <v>15</v>
      </c>
      <c r="O9" s="750">
        <f aca="true" t="shared" si="4" ref="O9:O16">IF((H9=0),,N9/H9*100)</f>
        <v>100</v>
      </c>
      <c r="P9" s="747">
        <f t="shared" si="1"/>
        <v>148</v>
      </c>
      <c r="Q9" s="754">
        <v>2</v>
      </c>
      <c r="R9" s="752">
        <f aca="true" t="shared" si="5" ref="R9:R16">IF((J9=0),,Q9/J9*100)</f>
        <v>1.6129032258064515</v>
      </c>
      <c r="S9" s="754">
        <v>0</v>
      </c>
      <c r="T9" s="752">
        <f aca="true" t="shared" si="6" ref="T9:T16">IF((L9=0),,S9/L9*100)</f>
        <v>0</v>
      </c>
      <c r="U9" s="754">
        <v>0</v>
      </c>
      <c r="V9" s="752">
        <f>U9/N9*100</f>
        <v>0</v>
      </c>
      <c r="W9" s="738">
        <f>Q9+S9+U9</f>
        <v>2</v>
      </c>
      <c r="X9" s="752">
        <v>60</v>
      </c>
      <c r="Y9" s="756">
        <v>60</v>
      </c>
      <c r="Z9" s="160"/>
      <c r="AA9" s="160"/>
    </row>
    <row r="10" spans="1:254" s="27" customFormat="1" ht="63" customHeight="1" thickBot="1">
      <c r="A10" s="743">
        <v>3</v>
      </c>
      <c r="B10" s="757" t="s">
        <v>275</v>
      </c>
      <c r="C10" s="747">
        <v>1</v>
      </c>
      <c r="D10" s="747">
        <v>1</v>
      </c>
      <c r="E10" s="811">
        <f t="shared" si="2"/>
        <v>100</v>
      </c>
      <c r="F10" s="747">
        <v>46</v>
      </c>
      <c r="G10" s="747">
        <v>11</v>
      </c>
      <c r="H10" s="747">
        <v>6</v>
      </c>
      <c r="I10" s="748">
        <f t="shared" si="0"/>
        <v>63</v>
      </c>
      <c r="J10" s="747">
        <v>46</v>
      </c>
      <c r="K10" s="749">
        <f t="shared" si="3"/>
        <v>100</v>
      </c>
      <c r="L10" s="747">
        <v>11</v>
      </c>
      <c r="M10" s="746">
        <f aca="true" t="shared" si="7" ref="M10:M16">IF((G10=0),,L10/G10*100)</f>
        <v>100</v>
      </c>
      <c r="N10" s="758">
        <v>6</v>
      </c>
      <c r="O10" s="750">
        <f t="shared" si="4"/>
        <v>100</v>
      </c>
      <c r="P10" s="747">
        <f t="shared" si="1"/>
        <v>63</v>
      </c>
      <c r="Q10" s="747">
        <v>0</v>
      </c>
      <c r="R10" s="752">
        <f t="shared" si="5"/>
        <v>0</v>
      </c>
      <c r="S10" s="759">
        <v>0</v>
      </c>
      <c r="T10" s="752">
        <f t="shared" si="6"/>
        <v>0</v>
      </c>
      <c r="U10" s="759">
        <v>0</v>
      </c>
      <c r="V10" s="752">
        <f>U10/N10*100</f>
        <v>0</v>
      </c>
      <c r="W10" s="738">
        <f aca="true" t="shared" si="8" ref="W10:W16">Q10+S10+U10</f>
        <v>0</v>
      </c>
      <c r="X10" s="752">
        <v>0</v>
      </c>
      <c r="Y10" s="756">
        <v>0</v>
      </c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</row>
    <row r="11" spans="1:254" s="1" customFormat="1" ht="63" customHeight="1" thickBot="1">
      <c r="A11" s="753">
        <v>4</v>
      </c>
      <c r="B11" s="760" t="s">
        <v>276</v>
      </c>
      <c r="C11" s="761">
        <v>1</v>
      </c>
      <c r="D11" s="761">
        <v>1</v>
      </c>
      <c r="E11" s="811">
        <f t="shared" si="2"/>
        <v>100</v>
      </c>
      <c r="F11" s="754">
        <v>55</v>
      </c>
      <c r="G11" s="754">
        <v>30</v>
      </c>
      <c r="H11" s="754">
        <v>9</v>
      </c>
      <c r="I11" s="748">
        <f t="shared" si="0"/>
        <v>94</v>
      </c>
      <c r="J11" s="754">
        <v>55</v>
      </c>
      <c r="K11" s="749">
        <f t="shared" si="3"/>
        <v>100</v>
      </c>
      <c r="L11" s="754">
        <v>30</v>
      </c>
      <c r="M11" s="746">
        <f t="shared" si="7"/>
        <v>100</v>
      </c>
      <c r="N11" s="754">
        <v>9</v>
      </c>
      <c r="O11" s="750">
        <f t="shared" si="4"/>
        <v>100</v>
      </c>
      <c r="P11" s="747">
        <f t="shared" si="1"/>
        <v>94</v>
      </c>
      <c r="Q11" s="762">
        <v>0</v>
      </c>
      <c r="R11" s="752">
        <f t="shared" si="5"/>
        <v>0</v>
      </c>
      <c r="S11" s="762">
        <v>0</v>
      </c>
      <c r="T11" s="752">
        <f t="shared" si="6"/>
        <v>0</v>
      </c>
      <c r="U11" s="762">
        <v>0</v>
      </c>
      <c r="V11" s="752">
        <f>U11/N11*100</f>
        <v>0</v>
      </c>
      <c r="W11" s="738">
        <f t="shared" si="8"/>
        <v>0</v>
      </c>
      <c r="X11" s="752">
        <v>0</v>
      </c>
      <c r="Y11" s="763">
        <v>0</v>
      </c>
      <c r="Z11" s="2"/>
      <c r="AA11" s="2"/>
      <c r="AB11" s="2"/>
      <c r="AC11" s="28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1" customFormat="1" ht="63" customHeight="1" thickBot="1">
      <c r="A12" s="743">
        <v>5</v>
      </c>
      <c r="B12" s="760" t="s">
        <v>278</v>
      </c>
      <c r="C12" s="748">
        <v>1</v>
      </c>
      <c r="D12" s="764">
        <v>1</v>
      </c>
      <c r="E12" s="811">
        <f t="shared" si="2"/>
        <v>100</v>
      </c>
      <c r="F12" s="754">
        <v>20</v>
      </c>
      <c r="G12" s="754">
        <v>2</v>
      </c>
      <c r="H12" s="754">
        <v>4</v>
      </c>
      <c r="I12" s="748">
        <f t="shared" si="0"/>
        <v>26</v>
      </c>
      <c r="J12" s="764">
        <v>10</v>
      </c>
      <c r="K12" s="749">
        <f t="shared" si="3"/>
        <v>50</v>
      </c>
      <c r="L12" s="764">
        <v>1</v>
      </c>
      <c r="M12" s="746">
        <f t="shared" si="7"/>
        <v>50</v>
      </c>
      <c r="N12" s="764">
        <v>2</v>
      </c>
      <c r="O12" s="750">
        <f t="shared" si="4"/>
        <v>50</v>
      </c>
      <c r="P12" s="747">
        <f t="shared" si="1"/>
        <v>13</v>
      </c>
      <c r="Q12" s="764">
        <v>0</v>
      </c>
      <c r="R12" s="752">
        <f t="shared" si="5"/>
        <v>0</v>
      </c>
      <c r="S12" s="764">
        <v>0</v>
      </c>
      <c r="T12" s="752">
        <f t="shared" si="6"/>
        <v>0</v>
      </c>
      <c r="U12" s="764">
        <v>0</v>
      </c>
      <c r="V12" s="765">
        <v>0</v>
      </c>
      <c r="W12" s="738">
        <f t="shared" si="8"/>
        <v>0</v>
      </c>
      <c r="X12" s="766">
        <v>0</v>
      </c>
      <c r="Y12" s="767">
        <v>0</v>
      </c>
      <c r="Z12" s="2"/>
      <c r="AA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1" customFormat="1" ht="63" customHeight="1" thickBot="1">
      <c r="A13" s="753">
        <v>6</v>
      </c>
      <c r="B13" s="760" t="s">
        <v>279</v>
      </c>
      <c r="C13" s="754">
        <v>1</v>
      </c>
      <c r="D13" s="754">
        <v>1</v>
      </c>
      <c r="E13" s="811">
        <f t="shared" si="2"/>
        <v>100</v>
      </c>
      <c r="F13" s="754">
        <v>26</v>
      </c>
      <c r="G13" s="754">
        <v>1</v>
      </c>
      <c r="H13" s="754">
        <v>1</v>
      </c>
      <c r="I13" s="748">
        <f t="shared" si="0"/>
        <v>28</v>
      </c>
      <c r="J13" s="754">
        <v>26</v>
      </c>
      <c r="K13" s="749">
        <f t="shared" si="3"/>
        <v>100</v>
      </c>
      <c r="L13" s="754">
        <v>1</v>
      </c>
      <c r="M13" s="746">
        <f t="shared" si="7"/>
        <v>100</v>
      </c>
      <c r="N13" s="754">
        <v>1</v>
      </c>
      <c r="O13" s="750">
        <f t="shared" si="4"/>
        <v>100</v>
      </c>
      <c r="P13" s="747">
        <f t="shared" si="1"/>
        <v>28</v>
      </c>
      <c r="Q13" s="754">
        <v>0</v>
      </c>
      <c r="R13" s="752">
        <f t="shared" si="5"/>
        <v>0</v>
      </c>
      <c r="S13" s="754">
        <v>0</v>
      </c>
      <c r="T13" s="752">
        <f t="shared" si="6"/>
        <v>0</v>
      </c>
      <c r="U13" s="754">
        <v>0</v>
      </c>
      <c r="V13" s="765">
        <v>0</v>
      </c>
      <c r="W13" s="738">
        <f t="shared" si="8"/>
        <v>0</v>
      </c>
      <c r="X13" s="752">
        <v>0</v>
      </c>
      <c r="Y13" s="756">
        <v>0</v>
      </c>
      <c r="Z13" s="2"/>
      <c r="AA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1" customFormat="1" ht="63" customHeight="1" thickBot="1">
      <c r="A14" s="743">
        <v>7</v>
      </c>
      <c r="B14" s="760" t="s">
        <v>280</v>
      </c>
      <c r="C14" s="754">
        <v>1</v>
      </c>
      <c r="D14" s="754">
        <v>1</v>
      </c>
      <c r="E14" s="811">
        <f t="shared" si="2"/>
        <v>100</v>
      </c>
      <c r="F14" s="754">
        <v>20</v>
      </c>
      <c r="G14" s="754">
        <v>3</v>
      </c>
      <c r="H14" s="754">
        <v>1</v>
      </c>
      <c r="I14" s="748">
        <f t="shared" si="0"/>
        <v>24</v>
      </c>
      <c r="J14" s="754">
        <v>9</v>
      </c>
      <c r="K14" s="749">
        <f t="shared" si="3"/>
        <v>45</v>
      </c>
      <c r="L14" s="754">
        <v>1</v>
      </c>
      <c r="M14" s="746">
        <f t="shared" si="7"/>
        <v>33.33333333333333</v>
      </c>
      <c r="N14" s="754">
        <v>0</v>
      </c>
      <c r="O14" s="750">
        <f t="shared" si="4"/>
        <v>0</v>
      </c>
      <c r="P14" s="747">
        <f t="shared" si="1"/>
        <v>10</v>
      </c>
      <c r="Q14" s="764">
        <v>0</v>
      </c>
      <c r="R14" s="752">
        <f t="shared" si="5"/>
        <v>0</v>
      </c>
      <c r="S14" s="764">
        <v>0</v>
      </c>
      <c r="T14" s="752">
        <f t="shared" si="6"/>
        <v>0</v>
      </c>
      <c r="U14" s="764">
        <v>0</v>
      </c>
      <c r="V14" s="765">
        <v>0</v>
      </c>
      <c r="W14" s="738">
        <f t="shared" si="8"/>
        <v>0</v>
      </c>
      <c r="X14" s="752">
        <v>0</v>
      </c>
      <c r="Y14" s="756">
        <v>0</v>
      </c>
      <c r="Z14" s="2"/>
      <c r="AA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1" customFormat="1" ht="63" customHeight="1" thickBot="1">
      <c r="A15" s="753">
        <v>8</v>
      </c>
      <c r="B15" s="760" t="s">
        <v>277</v>
      </c>
      <c r="C15" s="747">
        <v>1</v>
      </c>
      <c r="D15" s="754">
        <v>1</v>
      </c>
      <c r="E15" s="811">
        <f t="shared" si="2"/>
        <v>100</v>
      </c>
      <c r="F15" s="747">
        <v>14</v>
      </c>
      <c r="G15" s="747">
        <v>2</v>
      </c>
      <c r="H15" s="747">
        <v>0</v>
      </c>
      <c r="I15" s="748">
        <f t="shared" si="0"/>
        <v>16</v>
      </c>
      <c r="J15" s="747">
        <v>7</v>
      </c>
      <c r="K15" s="749">
        <f t="shared" si="3"/>
        <v>50</v>
      </c>
      <c r="L15" s="747">
        <v>1</v>
      </c>
      <c r="M15" s="746">
        <f t="shared" si="7"/>
        <v>50</v>
      </c>
      <c r="N15" s="747">
        <v>0</v>
      </c>
      <c r="O15" s="750">
        <f t="shared" si="4"/>
        <v>0</v>
      </c>
      <c r="P15" s="813">
        <f t="shared" si="1"/>
        <v>8</v>
      </c>
      <c r="Q15" s="754">
        <v>0</v>
      </c>
      <c r="R15" s="752">
        <f t="shared" si="5"/>
        <v>0</v>
      </c>
      <c r="S15" s="754">
        <v>0</v>
      </c>
      <c r="T15" s="752">
        <f t="shared" si="6"/>
        <v>0</v>
      </c>
      <c r="U15" s="754">
        <v>0</v>
      </c>
      <c r="V15" s="765">
        <v>0</v>
      </c>
      <c r="W15" s="738">
        <f t="shared" si="8"/>
        <v>0</v>
      </c>
      <c r="X15" s="752">
        <v>0</v>
      </c>
      <c r="Y15" s="756">
        <v>0</v>
      </c>
      <c r="Z15" s="2"/>
      <c r="AA15" s="2"/>
      <c r="AB15" s="2"/>
      <c r="AC15" s="28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35" customFormat="1" ht="63" customHeight="1" thickBot="1">
      <c r="A16" s="1222" t="s">
        <v>13</v>
      </c>
      <c r="B16" s="1223"/>
      <c r="C16" s="768">
        <f>SUM(C8:C15)</f>
        <v>8</v>
      </c>
      <c r="D16" s="768">
        <f>SUM(D8:D15)</f>
        <v>8</v>
      </c>
      <c r="E16" s="811">
        <f t="shared" si="2"/>
        <v>100</v>
      </c>
      <c r="F16" s="768">
        <f>SUM(F8:F15)</f>
        <v>436</v>
      </c>
      <c r="G16" s="768">
        <f>SUM(G8:G15)</f>
        <v>68</v>
      </c>
      <c r="H16" s="768">
        <f>SUM(H8:H15)</f>
        <v>48</v>
      </c>
      <c r="I16" s="768">
        <f>SUM(I8:I15)</f>
        <v>552</v>
      </c>
      <c r="J16" s="768">
        <f>SUM(J8:J15)</f>
        <v>322</v>
      </c>
      <c r="K16" s="814">
        <f t="shared" si="3"/>
        <v>73.85321100917432</v>
      </c>
      <c r="L16" s="768">
        <f>SUM(L8:L15)</f>
        <v>58</v>
      </c>
      <c r="M16" s="812">
        <f t="shared" si="7"/>
        <v>85.29411764705883</v>
      </c>
      <c r="N16" s="768">
        <f>SUM(N8:N15)</f>
        <v>39</v>
      </c>
      <c r="O16" s="769">
        <f t="shared" si="4"/>
        <v>81.25</v>
      </c>
      <c r="P16" s="780">
        <f t="shared" si="1"/>
        <v>419</v>
      </c>
      <c r="Q16" s="768">
        <f>SUM(Q8:Q15)</f>
        <v>2</v>
      </c>
      <c r="R16" s="769">
        <f t="shared" si="5"/>
        <v>0.6211180124223602</v>
      </c>
      <c r="S16" s="768">
        <f>SUM(S8:S15)</f>
        <v>0</v>
      </c>
      <c r="T16" s="769">
        <f t="shared" si="6"/>
        <v>0</v>
      </c>
      <c r="U16" s="768">
        <f>SUM(U8:U15)</f>
        <v>0</v>
      </c>
      <c r="V16" s="769">
        <f>U16/N16*100</f>
        <v>0</v>
      </c>
      <c r="W16" s="769">
        <f t="shared" si="8"/>
        <v>2</v>
      </c>
      <c r="X16" s="769">
        <f>SUM(X8:X15)</f>
        <v>60</v>
      </c>
      <c r="Y16" s="770">
        <f>SUM(Y8:Y15)</f>
        <v>60</v>
      </c>
      <c r="Z16" s="36"/>
      <c r="AA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</row>
    <row r="17" ht="15">
      <c r="K17" s="815"/>
    </row>
  </sheetData>
  <sheetProtection/>
  <mergeCells count="26">
    <mergeCell ref="S5:T5"/>
    <mergeCell ref="U5:V5"/>
    <mergeCell ref="W5:W6"/>
    <mergeCell ref="X5:X6"/>
    <mergeCell ref="Y5:Y6"/>
    <mergeCell ref="A16:B16"/>
    <mergeCell ref="X4:Y4"/>
    <mergeCell ref="F5:F6"/>
    <mergeCell ref="G5:G6"/>
    <mergeCell ref="H5:H6"/>
    <mergeCell ref="I5:I6"/>
    <mergeCell ref="J5:K5"/>
    <mergeCell ref="L5:M5"/>
    <mergeCell ref="N5:O5"/>
    <mergeCell ref="P5:P6"/>
    <mergeCell ref="Q5:R5"/>
    <mergeCell ref="A1:Y1"/>
    <mergeCell ref="A2:Y2"/>
    <mergeCell ref="A3:Y3"/>
    <mergeCell ref="A4:A6"/>
    <mergeCell ref="B4:B6"/>
    <mergeCell ref="C4:C6"/>
    <mergeCell ref="D4:E5"/>
    <mergeCell ref="F4:I4"/>
    <mergeCell ref="J4:P4"/>
    <mergeCell ref="Q4:W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T33"/>
  <sheetViews>
    <sheetView zoomScalePageLayoutView="0" workbookViewId="0" topLeftCell="C16">
      <selection activeCell="W35" sqref="W35"/>
    </sheetView>
  </sheetViews>
  <sheetFormatPr defaultColWidth="6.28125" defaultRowHeight="15"/>
  <cols>
    <col min="1" max="1" width="6.28125" style="0" customWidth="1"/>
    <col min="2" max="2" width="13.57421875" style="0" customWidth="1"/>
    <col min="3" max="3" width="7.421875" style="0" customWidth="1"/>
    <col min="4" max="4" width="6.421875" style="0" customWidth="1"/>
    <col min="5" max="5" width="5.8515625" style="0" customWidth="1"/>
    <col min="6" max="6" width="7.57421875" style="0" customWidth="1"/>
    <col min="7" max="7" width="6.57421875" style="0" customWidth="1"/>
    <col min="8" max="8" width="8.28125" style="0" customWidth="1"/>
    <col min="9" max="9" width="6.8515625" style="0" customWidth="1"/>
    <col min="10" max="10" width="7.57421875" style="0" customWidth="1"/>
    <col min="11" max="11" width="6.7109375" style="0" customWidth="1"/>
    <col min="12" max="12" width="8.00390625" style="0" customWidth="1"/>
    <col min="13" max="13" width="6.28125" style="0" customWidth="1"/>
    <col min="14" max="14" width="8.140625" style="0" customWidth="1"/>
    <col min="15" max="15" width="5.28125" style="0" customWidth="1"/>
    <col min="16" max="16" width="6.421875" style="0" customWidth="1"/>
    <col min="17" max="17" width="7.8515625" style="0" customWidth="1"/>
    <col min="18" max="18" width="5.7109375" style="0" customWidth="1"/>
    <col min="19" max="19" width="8.00390625" style="0" customWidth="1"/>
    <col min="20" max="20" width="4.7109375" style="0" customWidth="1"/>
    <col min="21" max="21" width="8.421875" style="0" customWidth="1"/>
    <col min="22" max="22" width="4.8515625" style="0" customWidth="1"/>
    <col min="23" max="23" width="6.28125" style="0" customWidth="1"/>
    <col min="24" max="24" width="9.8515625" style="0" customWidth="1"/>
    <col min="25" max="25" width="8.140625" style="0" customWidth="1"/>
  </cols>
  <sheetData>
    <row r="1" spans="1:25" ht="4.5" customHeight="1">
      <c r="A1" s="925" t="s">
        <v>281</v>
      </c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  <c r="N1" s="925"/>
      <c r="O1" s="925"/>
      <c r="P1" s="925"/>
      <c r="Q1" s="925"/>
      <c r="R1" s="925"/>
      <c r="S1" s="925"/>
      <c r="T1" s="925"/>
      <c r="U1" s="925"/>
      <c r="V1" s="925"/>
      <c r="W1" s="925"/>
      <c r="X1" s="925"/>
      <c r="Y1" s="925"/>
    </row>
    <row r="2" spans="1:245" s="1" customFormat="1" ht="17.25">
      <c r="A2" s="924" t="s">
        <v>0</v>
      </c>
      <c r="B2" s="924"/>
      <c r="C2" s="924"/>
      <c r="D2" s="924"/>
      <c r="E2" s="924"/>
      <c r="F2" s="924"/>
      <c r="G2" s="924"/>
      <c r="H2" s="924"/>
      <c r="I2" s="924"/>
      <c r="J2" s="924"/>
      <c r="K2" s="924"/>
      <c r="L2" s="924"/>
      <c r="M2" s="924"/>
      <c r="N2" s="924"/>
      <c r="O2" s="924"/>
      <c r="P2" s="924"/>
      <c r="Q2" s="924"/>
      <c r="R2" s="924"/>
      <c r="S2" s="924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</row>
    <row r="3" spans="1:245" s="3" customFormat="1" ht="52.5" customHeight="1">
      <c r="A3" s="925" t="s">
        <v>282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925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s="1" customFormat="1" ht="18.75" customHeight="1" thickBot="1">
      <c r="A4" s="933" t="s">
        <v>614</v>
      </c>
      <c r="B4" s="933"/>
      <c r="C4" s="933"/>
      <c r="D4" s="933"/>
      <c r="E4" s="933"/>
      <c r="F4" s="933"/>
      <c r="G4" s="933"/>
      <c r="H4" s="933"/>
      <c r="I4" s="933"/>
      <c r="J4" s="933"/>
      <c r="K4" s="933"/>
      <c r="L4" s="933"/>
      <c r="M4" s="933"/>
      <c r="N4" s="933"/>
      <c r="O4" s="933"/>
      <c r="P4" s="933"/>
      <c r="Q4" s="933"/>
      <c r="R4" s="933"/>
      <c r="S4" s="933"/>
      <c r="T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</row>
    <row r="5" spans="1:254" s="1" customFormat="1" ht="68.25" customHeight="1">
      <c r="A5" s="926" t="s">
        <v>2</v>
      </c>
      <c r="B5" s="929" t="s">
        <v>172</v>
      </c>
      <c r="C5" s="929" t="s">
        <v>615</v>
      </c>
      <c r="D5" s="930" t="s">
        <v>616</v>
      </c>
      <c r="E5" s="930"/>
      <c r="F5" s="930" t="s">
        <v>6</v>
      </c>
      <c r="G5" s="930"/>
      <c r="H5" s="930"/>
      <c r="I5" s="930"/>
      <c r="J5" s="930" t="s">
        <v>7</v>
      </c>
      <c r="K5" s="930"/>
      <c r="L5" s="930"/>
      <c r="M5" s="930"/>
      <c r="N5" s="930"/>
      <c r="O5" s="930"/>
      <c r="P5" s="930"/>
      <c r="Q5" s="932" t="s">
        <v>8</v>
      </c>
      <c r="R5" s="932"/>
      <c r="S5" s="932"/>
      <c r="T5" s="932"/>
      <c r="U5" s="932"/>
      <c r="V5" s="932"/>
      <c r="W5" s="932"/>
      <c r="X5" s="921" t="s">
        <v>9</v>
      </c>
      <c r="Y5" s="922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3"/>
      <c r="IT5" s="3"/>
    </row>
    <row r="6" spans="1:254" s="1" customFormat="1" ht="28.5" customHeight="1">
      <c r="A6" s="927"/>
      <c r="B6" s="912"/>
      <c r="C6" s="912"/>
      <c r="D6" s="931"/>
      <c r="E6" s="931"/>
      <c r="F6" s="912" t="s">
        <v>10</v>
      </c>
      <c r="G6" s="912" t="s">
        <v>11</v>
      </c>
      <c r="H6" s="912" t="s">
        <v>12</v>
      </c>
      <c r="I6" s="912" t="s">
        <v>13</v>
      </c>
      <c r="J6" s="912" t="s">
        <v>10</v>
      </c>
      <c r="K6" s="912"/>
      <c r="L6" s="912" t="s">
        <v>11</v>
      </c>
      <c r="M6" s="912"/>
      <c r="N6" s="912" t="s">
        <v>12</v>
      </c>
      <c r="O6" s="912"/>
      <c r="P6" s="912" t="s">
        <v>13</v>
      </c>
      <c r="Q6" s="912" t="s">
        <v>10</v>
      </c>
      <c r="R6" s="912"/>
      <c r="S6" s="912" t="s">
        <v>11</v>
      </c>
      <c r="T6" s="912"/>
      <c r="U6" s="913" t="s">
        <v>12</v>
      </c>
      <c r="V6" s="913"/>
      <c r="W6" s="913" t="s">
        <v>13</v>
      </c>
      <c r="X6" s="915" t="s">
        <v>14</v>
      </c>
      <c r="Y6" s="917" t="s">
        <v>15</v>
      </c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3"/>
      <c r="IT6" s="3"/>
    </row>
    <row r="7" spans="1:254" s="1" customFormat="1" ht="27" customHeight="1" thickBot="1">
      <c r="A7" s="928"/>
      <c r="B7" s="923"/>
      <c r="C7" s="923"/>
      <c r="D7" s="183" t="s">
        <v>16</v>
      </c>
      <c r="E7" s="327" t="s">
        <v>17</v>
      </c>
      <c r="F7" s="923"/>
      <c r="G7" s="923"/>
      <c r="H7" s="923"/>
      <c r="I7" s="923"/>
      <c r="J7" s="183" t="s">
        <v>16</v>
      </c>
      <c r="K7" s="328" t="s">
        <v>17</v>
      </c>
      <c r="L7" s="183" t="s">
        <v>16</v>
      </c>
      <c r="M7" s="327" t="s">
        <v>17</v>
      </c>
      <c r="N7" s="183" t="s">
        <v>16</v>
      </c>
      <c r="O7" s="328" t="s">
        <v>17</v>
      </c>
      <c r="P7" s="923"/>
      <c r="Q7" s="183" t="s">
        <v>16</v>
      </c>
      <c r="R7" s="327" t="s">
        <v>17</v>
      </c>
      <c r="S7" s="183" t="s">
        <v>16</v>
      </c>
      <c r="T7" s="328" t="s">
        <v>17</v>
      </c>
      <c r="U7" s="183" t="s">
        <v>16</v>
      </c>
      <c r="V7" s="328" t="s">
        <v>17</v>
      </c>
      <c r="W7" s="914"/>
      <c r="X7" s="916"/>
      <c r="Y7" s="918"/>
      <c r="Z7" s="4"/>
      <c r="AA7" s="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3"/>
      <c r="IT7" s="3"/>
    </row>
    <row r="8" spans="1:25" ht="14.25" customHeight="1" thickBot="1">
      <c r="A8" s="329">
        <v>1</v>
      </c>
      <c r="B8" s="330">
        <v>2</v>
      </c>
      <c r="C8" s="330">
        <v>3</v>
      </c>
      <c r="D8" s="330">
        <v>4</v>
      </c>
      <c r="E8" s="331">
        <v>5</v>
      </c>
      <c r="F8" s="330">
        <v>6</v>
      </c>
      <c r="G8" s="330">
        <v>7</v>
      </c>
      <c r="H8" s="330">
        <v>8</v>
      </c>
      <c r="I8" s="330">
        <v>9</v>
      </c>
      <c r="J8" s="330">
        <v>10</v>
      </c>
      <c r="K8" s="331">
        <v>11</v>
      </c>
      <c r="L8" s="330">
        <v>12</v>
      </c>
      <c r="M8" s="331">
        <v>13</v>
      </c>
      <c r="N8" s="330">
        <v>14</v>
      </c>
      <c r="O8" s="331">
        <v>15</v>
      </c>
      <c r="P8" s="330">
        <v>16</v>
      </c>
      <c r="Q8" s="330">
        <v>17</v>
      </c>
      <c r="R8" s="331">
        <v>18</v>
      </c>
      <c r="S8" s="330">
        <v>19</v>
      </c>
      <c r="T8" s="331">
        <v>20</v>
      </c>
      <c r="U8" s="330">
        <v>21</v>
      </c>
      <c r="V8" s="331">
        <v>22</v>
      </c>
      <c r="W8" s="330">
        <v>23</v>
      </c>
      <c r="X8" s="331">
        <v>24</v>
      </c>
      <c r="Y8" s="332">
        <v>25</v>
      </c>
    </row>
    <row r="9" spans="1:25" ht="24.75" customHeight="1">
      <c r="A9" s="333">
        <v>1</v>
      </c>
      <c r="B9" s="334" t="s">
        <v>284</v>
      </c>
      <c r="C9" s="335">
        <v>7</v>
      </c>
      <c r="D9" s="335">
        <v>7</v>
      </c>
      <c r="E9" s="336">
        <f aca="true" t="shared" si="0" ref="E9:E33">D9/C9*100</f>
        <v>100</v>
      </c>
      <c r="F9" s="337">
        <v>181</v>
      </c>
      <c r="G9" s="337">
        <v>41</v>
      </c>
      <c r="H9" s="337">
        <v>50</v>
      </c>
      <c r="I9" s="337">
        <f>F9+G9+H9</f>
        <v>272</v>
      </c>
      <c r="J9" s="337">
        <v>181</v>
      </c>
      <c r="K9" s="338">
        <f>IF((F9=0),,J9/F9*100)</f>
        <v>100</v>
      </c>
      <c r="L9" s="337">
        <v>41</v>
      </c>
      <c r="M9" s="336">
        <f>L9/G9*100</f>
        <v>100</v>
      </c>
      <c r="N9" s="337">
        <v>50</v>
      </c>
      <c r="O9" s="339">
        <f>N9/H9*100</f>
        <v>100</v>
      </c>
      <c r="P9" s="340">
        <f>J9+L9+N9</f>
        <v>272</v>
      </c>
      <c r="Q9" s="337">
        <v>2</v>
      </c>
      <c r="R9" s="339">
        <f>Q9/J9*100</f>
        <v>1.1049723756906076</v>
      </c>
      <c r="S9" s="337">
        <v>2</v>
      </c>
      <c r="T9" s="339">
        <f>S9/L9*100</f>
        <v>4.878048780487805</v>
      </c>
      <c r="U9" s="337">
        <v>1</v>
      </c>
      <c r="V9" s="339">
        <f>U9/N9*100</f>
        <v>2</v>
      </c>
      <c r="W9" s="340">
        <f>Q9+S9+U9</f>
        <v>5</v>
      </c>
      <c r="X9" s="341">
        <v>0</v>
      </c>
      <c r="Y9" s="342">
        <v>50000</v>
      </c>
    </row>
    <row r="10" spans="1:25" ht="24.75" customHeight="1">
      <c r="A10" s="343">
        <v>2</v>
      </c>
      <c r="B10" s="344" t="s">
        <v>285</v>
      </c>
      <c r="C10" s="345">
        <v>9</v>
      </c>
      <c r="D10" s="345">
        <v>9</v>
      </c>
      <c r="E10" s="336">
        <f t="shared" si="0"/>
        <v>100</v>
      </c>
      <c r="F10" s="346">
        <v>201</v>
      </c>
      <c r="G10" s="346">
        <v>12</v>
      </c>
      <c r="H10" s="346">
        <v>15</v>
      </c>
      <c r="I10" s="337">
        <f>F10+G10+H10</f>
        <v>228</v>
      </c>
      <c r="J10" s="346">
        <v>83</v>
      </c>
      <c r="K10" s="338">
        <f aca="true" t="shared" si="1" ref="K10:K15">IF((F10=0),,J10/F10*100)</f>
        <v>41.29353233830846</v>
      </c>
      <c r="L10" s="346">
        <v>12</v>
      </c>
      <c r="M10" s="336">
        <f>L10/G10*100</f>
        <v>100</v>
      </c>
      <c r="N10" s="346">
        <v>2</v>
      </c>
      <c r="O10" s="339">
        <f>N10/H10*100</f>
        <v>13.333333333333334</v>
      </c>
      <c r="P10" s="340">
        <f aca="true" t="shared" si="2" ref="P10:P33">J10+L10+N10</f>
        <v>97</v>
      </c>
      <c r="Q10" s="346">
        <v>0</v>
      </c>
      <c r="R10" s="339">
        <v>0</v>
      </c>
      <c r="S10" s="346">
        <v>0</v>
      </c>
      <c r="T10" s="339">
        <f>S10/L10*100</f>
        <v>0</v>
      </c>
      <c r="U10" s="346">
        <v>0</v>
      </c>
      <c r="V10" s="339">
        <f>U10/N10*100</f>
        <v>0</v>
      </c>
      <c r="W10" s="347">
        <v>0</v>
      </c>
      <c r="X10" s="348">
        <v>0</v>
      </c>
      <c r="Y10" s="342">
        <v>0</v>
      </c>
    </row>
    <row r="11" spans="1:25" ht="24.75" customHeight="1">
      <c r="A11" s="343">
        <v>3</v>
      </c>
      <c r="B11" s="344" t="s">
        <v>286</v>
      </c>
      <c r="C11" s="345">
        <v>8</v>
      </c>
      <c r="D11" s="345">
        <v>8</v>
      </c>
      <c r="E11" s="336">
        <f t="shared" si="0"/>
        <v>100</v>
      </c>
      <c r="F11" s="346">
        <v>26</v>
      </c>
      <c r="G11" s="346">
        <v>6</v>
      </c>
      <c r="H11" s="346">
        <v>8</v>
      </c>
      <c r="I11" s="337">
        <f>F11+G11+H11</f>
        <v>40</v>
      </c>
      <c r="J11" s="346">
        <v>20</v>
      </c>
      <c r="K11" s="338">
        <f t="shared" si="1"/>
        <v>76.92307692307693</v>
      </c>
      <c r="L11" s="346">
        <v>4</v>
      </c>
      <c r="M11" s="336">
        <f>L11/G11*100</f>
        <v>66.66666666666666</v>
      </c>
      <c r="N11" s="346">
        <v>7</v>
      </c>
      <c r="O11" s="339">
        <f>N11/H11*100</f>
        <v>87.5</v>
      </c>
      <c r="P11" s="340">
        <f t="shared" si="2"/>
        <v>31</v>
      </c>
      <c r="Q11" s="346">
        <v>0</v>
      </c>
      <c r="R11" s="339">
        <f aca="true" t="shared" si="3" ref="R11:R33">Q11/J11*100</f>
        <v>0</v>
      </c>
      <c r="S11" s="346">
        <v>0</v>
      </c>
      <c r="T11" s="339">
        <f>S11/L11*100</f>
        <v>0</v>
      </c>
      <c r="U11" s="346">
        <v>0</v>
      </c>
      <c r="V11" s="339">
        <v>0</v>
      </c>
      <c r="W11" s="347">
        <v>0</v>
      </c>
      <c r="X11" s="348">
        <v>0</v>
      </c>
      <c r="Y11" s="342">
        <v>0</v>
      </c>
    </row>
    <row r="12" spans="1:25" ht="24.75" customHeight="1">
      <c r="A12" s="343">
        <v>4</v>
      </c>
      <c r="B12" s="344" t="s">
        <v>287</v>
      </c>
      <c r="C12" s="345">
        <v>2</v>
      </c>
      <c r="D12" s="345">
        <v>2</v>
      </c>
      <c r="E12" s="336">
        <f t="shared" si="0"/>
        <v>100</v>
      </c>
      <c r="F12" s="346">
        <v>55</v>
      </c>
      <c r="G12" s="346">
        <v>3</v>
      </c>
      <c r="H12" s="346">
        <v>7</v>
      </c>
      <c r="I12" s="337">
        <f aca="true" t="shared" si="4" ref="I12:I33">F12+G12+H12</f>
        <v>65</v>
      </c>
      <c r="J12" s="346">
        <v>8</v>
      </c>
      <c r="K12" s="338">
        <f t="shared" si="1"/>
        <v>14.545454545454545</v>
      </c>
      <c r="L12" s="346">
        <v>1</v>
      </c>
      <c r="M12" s="336">
        <f>L12/G12*100</f>
        <v>33.33333333333333</v>
      </c>
      <c r="N12" s="346">
        <v>2</v>
      </c>
      <c r="O12" s="339">
        <f>N12/H12*100</f>
        <v>28.57142857142857</v>
      </c>
      <c r="P12" s="340">
        <v>11</v>
      </c>
      <c r="Q12" s="346">
        <v>0</v>
      </c>
      <c r="R12" s="339">
        <f t="shared" si="3"/>
        <v>0</v>
      </c>
      <c r="S12" s="346">
        <v>0</v>
      </c>
      <c r="T12" s="339">
        <v>0</v>
      </c>
      <c r="U12" s="346">
        <v>0</v>
      </c>
      <c r="V12" s="339">
        <v>0</v>
      </c>
      <c r="W12" s="347">
        <v>0</v>
      </c>
      <c r="X12" s="348">
        <v>0</v>
      </c>
      <c r="Y12" s="349">
        <v>0</v>
      </c>
    </row>
    <row r="13" spans="1:25" ht="24.75" customHeight="1">
      <c r="A13" s="343">
        <v>5</v>
      </c>
      <c r="B13" s="344" t="s">
        <v>288</v>
      </c>
      <c r="C13" s="345">
        <v>17</v>
      </c>
      <c r="D13" s="345">
        <v>17</v>
      </c>
      <c r="E13" s="336">
        <f t="shared" si="0"/>
        <v>100</v>
      </c>
      <c r="F13" s="346">
        <v>175</v>
      </c>
      <c r="G13" s="346">
        <v>12</v>
      </c>
      <c r="H13" s="346">
        <v>43</v>
      </c>
      <c r="I13" s="337">
        <f t="shared" si="4"/>
        <v>230</v>
      </c>
      <c r="J13" s="346">
        <v>15</v>
      </c>
      <c r="K13" s="338">
        <f t="shared" si="1"/>
        <v>8.571428571428571</v>
      </c>
      <c r="L13" s="346">
        <v>5</v>
      </c>
      <c r="M13" s="336">
        <f>L13/G13*100</f>
        <v>41.66666666666667</v>
      </c>
      <c r="N13" s="346">
        <v>10</v>
      </c>
      <c r="O13" s="339">
        <f>N13/H13*100</f>
        <v>23.25581395348837</v>
      </c>
      <c r="P13" s="340">
        <f t="shared" si="2"/>
        <v>30</v>
      </c>
      <c r="Q13" s="346">
        <v>1</v>
      </c>
      <c r="R13" s="339">
        <f t="shared" si="3"/>
        <v>6.666666666666667</v>
      </c>
      <c r="S13" s="346">
        <v>0</v>
      </c>
      <c r="T13" s="339">
        <v>0</v>
      </c>
      <c r="U13" s="346">
        <v>2</v>
      </c>
      <c r="V13" s="339">
        <f>U13/N13*100</f>
        <v>20</v>
      </c>
      <c r="W13" s="347">
        <v>3</v>
      </c>
      <c r="X13" s="348">
        <v>0</v>
      </c>
      <c r="Y13" s="349">
        <v>0</v>
      </c>
    </row>
    <row r="14" spans="1:25" ht="24.75" customHeight="1">
      <c r="A14" s="343">
        <v>6</v>
      </c>
      <c r="B14" s="344" t="s">
        <v>289</v>
      </c>
      <c r="C14" s="345">
        <v>1</v>
      </c>
      <c r="D14" s="345">
        <v>1</v>
      </c>
      <c r="E14" s="336">
        <f t="shared" si="0"/>
        <v>100</v>
      </c>
      <c r="F14" s="346">
        <v>4</v>
      </c>
      <c r="G14" s="346">
        <v>0</v>
      </c>
      <c r="H14" s="346">
        <v>0</v>
      </c>
      <c r="I14" s="337">
        <f t="shared" si="4"/>
        <v>4</v>
      </c>
      <c r="J14" s="346">
        <v>4</v>
      </c>
      <c r="K14" s="338">
        <f t="shared" si="1"/>
        <v>100</v>
      </c>
      <c r="L14" s="346">
        <v>0</v>
      </c>
      <c r="M14" s="336">
        <v>0</v>
      </c>
      <c r="N14" s="346">
        <v>0</v>
      </c>
      <c r="O14" s="339">
        <v>0</v>
      </c>
      <c r="P14" s="340">
        <f t="shared" si="2"/>
        <v>4</v>
      </c>
      <c r="Q14" s="346">
        <v>0</v>
      </c>
      <c r="R14" s="339">
        <f t="shared" si="3"/>
        <v>0</v>
      </c>
      <c r="S14" s="346">
        <v>0</v>
      </c>
      <c r="T14" s="339">
        <v>0</v>
      </c>
      <c r="U14" s="346">
        <v>0</v>
      </c>
      <c r="V14" s="339">
        <v>0</v>
      </c>
      <c r="W14" s="347">
        <v>0</v>
      </c>
      <c r="X14" s="348">
        <v>0</v>
      </c>
      <c r="Y14" s="349">
        <v>0</v>
      </c>
    </row>
    <row r="15" spans="1:25" ht="24.75" customHeight="1">
      <c r="A15" s="343">
        <v>7</v>
      </c>
      <c r="B15" s="344" t="s">
        <v>290</v>
      </c>
      <c r="C15" s="345">
        <v>1</v>
      </c>
      <c r="D15" s="345">
        <v>1</v>
      </c>
      <c r="E15" s="336">
        <f t="shared" si="0"/>
        <v>100</v>
      </c>
      <c r="F15" s="346">
        <v>2</v>
      </c>
      <c r="G15" s="346">
        <v>0</v>
      </c>
      <c r="H15" s="346">
        <v>0</v>
      </c>
      <c r="I15" s="337">
        <f t="shared" si="4"/>
        <v>2</v>
      </c>
      <c r="J15" s="346">
        <v>2</v>
      </c>
      <c r="K15" s="338">
        <f t="shared" si="1"/>
        <v>100</v>
      </c>
      <c r="L15" s="346">
        <v>0</v>
      </c>
      <c r="M15" s="336">
        <v>0</v>
      </c>
      <c r="N15" s="346">
        <v>0</v>
      </c>
      <c r="O15" s="339">
        <v>0</v>
      </c>
      <c r="P15" s="340">
        <f t="shared" si="2"/>
        <v>2</v>
      </c>
      <c r="Q15" s="346">
        <v>0</v>
      </c>
      <c r="R15" s="339">
        <f t="shared" si="3"/>
        <v>0</v>
      </c>
      <c r="S15" s="346">
        <v>0</v>
      </c>
      <c r="T15" s="339">
        <v>0</v>
      </c>
      <c r="U15" s="346">
        <v>0</v>
      </c>
      <c r="V15" s="339">
        <v>0</v>
      </c>
      <c r="W15" s="347">
        <v>0</v>
      </c>
      <c r="X15" s="348">
        <v>0</v>
      </c>
      <c r="Y15" s="349">
        <v>0</v>
      </c>
    </row>
    <row r="16" spans="1:25" ht="24.75" customHeight="1">
      <c r="A16" s="343">
        <v>8</v>
      </c>
      <c r="B16" s="344" t="s">
        <v>291</v>
      </c>
      <c r="C16" s="345">
        <v>1</v>
      </c>
      <c r="D16" s="345">
        <v>1</v>
      </c>
      <c r="E16" s="336">
        <f t="shared" si="0"/>
        <v>100</v>
      </c>
      <c r="F16" s="346">
        <v>2</v>
      </c>
      <c r="G16" s="346">
        <v>1</v>
      </c>
      <c r="H16" s="346">
        <v>0</v>
      </c>
      <c r="I16" s="337">
        <f t="shared" si="4"/>
        <v>3</v>
      </c>
      <c r="J16" s="346">
        <v>2</v>
      </c>
      <c r="K16" s="338">
        <f aca="true" t="shared" si="5" ref="K16:K33">J16/F16*100</f>
        <v>100</v>
      </c>
      <c r="L16" s="346">
        <v>1</v>
      </c>
      <c r="M16" s="336">
        <f>L16/G16*100</f>
        <v>100</v>
      </c>
      <c r="N16" s="346">
        <v>0</v>
      </c>
      <c r="O16" s="339">
        <v>0</v>
      </c>
      <c r="P16" s="340">
        <f t="shared" si="2"/>
        <v>3</v>
      </c>
      <c r="Q16" s="346">
        <v>0</v>
      </c>
      <c r="R16" s="339">
        <f t="shared" si="3"/>
        <v>0</v>
      </c>
      <c r="S16" s="346">
        <v>0</v>
      </c>
      <c r="T16" s="339">
        <f>S16/L16*100</f>
        <v>0</v>
      </c>
      <c r="U16" s="346">
        <v>0</v>
      </c>
      <c r="V16" s="339">
        <v>0</v>
      </c>
      <c r="W16" s="347">
        <v>0</v>
      </c>
      <c r="X16" s="348">
        <v>0</v>
      </c>
      <c r="Y16" s="349">
        <v>0</v>
      </c>
    </row>
    <row r="17" spans="1:25" ht="24.75" customHeight="1">
      <c r="A17" s="343">
        <v>9</v>
      </c>
      <c r="B17" s="344" t="s">
        <v>292</v>
      </c>
      <c r="C17" s="345">
        <v>1</v>
      </c>
      <c r="D17" s="345">
        <v>1</v>
      </c>
      <c r="E17" s="336">
        <f t="shared" si="0"/>
        <v>100</v>
      </c>
      <c r="F17" s="346">
        <v>3</v>
      </c>
      <c r="G17" s="346">
        <v>0</v>
      </c>
      <c r="H17" s="346">
        <v>0</v>
      </c>
      <c r="I17" s="337">
        <f t="shared" si="4"/>
        <v>3</v>
      </c>
      <c r="J17" s="346">
        <v>3</v>
      </c>
      <c r="K17" s="338">
        <f t="shared" si="5"/>
        <v>100</v>
      </c>
      <c r="L17" s="346"/>
      <c r="M17" s="336">
        <v>0</v>
      </c>
      <c r="N17" s="346"/>
      <c r="O17" s="339">
        <v>0</v>
      </c>
      <c r="P17" s="340">
        <f t="shared" si="2"/>
        <v>3</v>
      </c>
      <c r="Q17" s="346">
        <v>0</v>
      </c>
      <c r="R17" s="339">
        <f t="shared" si="3"/>
        <v>0</v>
      </c>
      <c r="S17" s="346">
        <v>0</v>
      </c>
      <c r="T17" s="339">
        <v>0</v>
      </c>
      <c r="U17" s="346">
        <v>0</v>
      </c>
      <c r="V17" s="339">
        <v>0</v>
      </c>
      <c r="W17" s="347">
        <v>0</v>
      </c>
      <c r="X17" s="348">
        <v>0</v>
      </c>
      <c r="Y17" s="349">
        <v>0</v>
      </c>
    </row>
    <row r="18" spans="1:25" ht="24.75" customHeight="1">
      <c r="A18" s="343">
        <v>10</v>
      </c>
      <c r="B18" s="344" t="s">
        <v>293</v>
      </c>
      <c r="C18" s="345">
        <v>1</v>
      </c>
      <c r="D18" s="345">
        <v>1</v>
      </c>
      <c r="E18" s="336">
        <f t="shared" si="0"/>
        <v>100</v>
      </c>
      <c r="F18" s="346">
        <v>5</v>
      </c>
      <c r="G18" s="346">
        <v>0</v>
      </c>
      <c r="H18" s="346">
        <v>0</v>
      </c>
      <c r="I18" s="337">
        <f t="shared" si="4"/>
        <v>5</v>
      </c>
      <c r="J18" s="346">
        <v>5</v>
      </c>
      <c r="K18" s="338">
        <f t="shared" si="5"/>
        <v>100</v>
      </c>
      <c r="L18" s="346">
        <v>0</v>
      </c>
      <c r="M18" s="336">
        <v>0</v>
      </c>
      <c r="N18" s="346">
        <v>0</v>
      </c>
      <c r="O18" s="339">
        <v>0</v>
      </c>
      <c r="P18" s="340">
        <f t="shared" si="2"/>
        <v>5</v>
      </c>
      <c r="Q18" s="346">
        <v>0</v>
      </c>
      <c r="R18" s="339">
        <f t="shared" si="3"/>
        <v>0</v>
      </c>
      <c r="S18" s="346">
        <v>0</v>
      </c>
      <c r="T18" s="339">
        <v>0</v>
      </c>
      <c r="U18" s="346">
        <v>0</v>
      </c>
      <c r="V18" s="339">
        <v>0</v>
      </c>
      <c r="W18" s="347">
        <v>0</v>
      </c>
      <c r="X18" s="348"/>
      <c r="Y18" s="349">
        <v>0</v>
      </c>
    </row>
    <row r="19" spans="1:25" ht="24.75" customHeight="1">
      <c r="A19" s="343">
        <v>11</v>
      </c>
      <c r="B19" s="344" t="s">
        <v>294</v>
      </c>
      <c r="C19" s="345">
        <v>1</v>
      </c>
      <c r="D19" s="345">
        <v>1</v>
      </c>
      <c r="E19" s="336">
        <f t="shared" si="0"/>
        <v>100</v>
      </c>
      <c r="F19" s="346">
        <v>5</v>
      </c>
      <c r="G19" s="346">
        <v>0</v>
      </c>
      <c r="H19" s="346">
        <v>0</v>
      </c>
      <c r="I19" s="337">
        <f t="shared" si="4"/>
        <v>5</v>
      </c>
      <c r="J19" s="346">
        <v>5</v>
      </c>
      <c r="K19" s="338">
        <f t="shared" si="5"/>
        <v>100</v>
      </c>
      <c r="L19" s="346">
        <v>0</v>
      </c>
      <c r="M19" s="336">
        <v>0</v>
      </c>
      <c r="N19" s="346">
        <v>0</v>
      </c>
      <c r="O19" s="339">
        <v>0</v>
      </c>
      <c r="P19" s="340">
        <f t="shared" si="2"/>
        <v>5</v>
      </c>
      <c r="Q19" s="346">
        <v>0</v>
      </c>
      <c r="R19" s="339">
        <f t="shared" si="3"/>
        <v>0</v>
      </c>
      <c r="S19" s="346">
        <v>0</v>
      </c>
      <c r="T19" s="339">
        <v>0</v>
      </c>
      <c r="U19" s="346">
        <v>0</v>
      </c>
      <c r="V19" s="339">
        <v>0</v>
      </c>
      <c r="W19" s="347">
        <v>0</v>
      </c>
      <c r="X19" s="348">
        <v>0</v>
      </c>
      <c r="Y19" s="349">
        <v>0</v>
      </c>
    </row>
    <row r="20" spans="1:25" ht="24.75" customHeight="1">
      <c r="A20" s="343">
        <v>12</v>
      </c>
      <c r="B20" s="344" t="s">
        <v>295</v>
      </c>
      <c r="C20" s="345">
        <v>1</v>
      </c>
      <c r="D20" s="345">
        <v>1</v>
      </c>
      <c r="E20" s="336">
        <f t="shared" si="0"/>
        <v>100</v>
      </c>
      <c r="F20" s="346">
        <v>2</v>
      </c>
      <c r="G20" s="346">
        <v>0</v>
      </c>
      <c r="H20" s="346">
        <v>0</v>
      </c>
      <c r="I20" s="337">
        <f t="shared" si="4"/>
        <v>2</v>
      </c>
      <c r="J20" s="346">
        <v>2</v>
      </c>
      <c r="K20" s="338">
        <f t="shared" si="5"/>
        <v>100</v>
      </c>
      <c r="L20" s="346">
        <v>0</v>
      </c>
      <c r="M20" s="336">
        <v>0</v>
      </c>
      <c r="N20" s="346">
        <v>0</v>
      </c>
      <c r="O20" s="339">
        <v>0</v>
      </c>
      <c r="P20" s="340">
        <f t="shared" si="2"/>
        <v>2</v>
      </c>
      <c r="Q20" s="346">
        <v>0</v>
      </c>
      <c r="R20" s="339">
        <f t="shared" si="3"/>
        <v>0</v>
      </c>
      <c r="S20" s="346">
        <v>0</v>
      </c>
      <c r="T20" s="339">
        <v>0</v>
      </c>
      <c r="U20" s="346">
        <v>0</v>
      </c>
      <c r="V20" s="339">
        <v>0</v>
      </c>
      <c r="W20" s="347">
        <v>0</v>
      </c>
      <c r="X20" s="348">
        <v>0</v>
      </c>
      <c r="Y20" s="349">
        <v>0</v>
      </c>
    </row>
    <row r="21" spans="1:25" ht="24.75" customHeight="1">
      <c r="A21" s="343">
        <v>13</v>
      </c>
      <c r="B21" s="344" t="s">
        <v>296</v>
      </c>
      <c r="C21" s="345">
        <v>1</v>
      </c>
      <c r="D21" s="345">
        <v>1</v>
      </c>
      <c r="E21" s="336">
        <f t="shared" si="0"/>
        <v>100</v>
      </c>
      <c r="F21" s="346">
        <v>2</v>
      </c>
      <c r="G21" s="346">
        <v>0</v>
      </c>
      <c r="H21" s="346">
        <v>0</v>
      </c>
      <c r="I21" s="337">
        <f t="shared" si="4"/>
        <v>2</v>
      </c>
      <c r="J21" s="346">
        <v>2</v>
      </c>
      <c r="K21" s="338">
        <f t="shared" si="5"/>
        <v>100</v>
      </c>
      <c r="L21" s="346">
        <v>0</v>
      </c>
      <c r="M21" s="336">
        <v>0</v>
      </c>
      <c r="N21" s="346">
        <v>0</v>
      </c>
      <c r="O21" s="339">
        <v>0</v>
      </c>
      <c r="P21" s="340">
        <f t="shared" si="2"/>
        <v>2</v>
      </c>
      <c r="Q21" s="346">
        <v>0</v>
      </c>
      <c r="R21" s="339">
        <f t="shared" si="3"/>
        <v>0</v>
      </c>
      <c r="S21" s="346">
        <v>0</v>
      </c>
      <c r="T21" s="339">
        <v>0</v>
      </c>
      <c r="U21" s="346">
        <v>0</v>
      </c>
      <c r="V21" s="339">
        <v>0</v>
      </c>
      <c r="W21" s="347">
        <v>0</v>
      </c>
      <c r="X21" s="348">
        <v>0</v>
      </c>
      <c r="Y21" s="349">
        <v>0</v>
      </c>
    </row>
    <row r="22" spans="1:25" ht="24.75" customHeight="1">
      <c r="A22" s="343">
        <v>14</v>
      </c>
      <c r="B22" s="344" t="s">
        <v>297</v>
      </c>
      <c r="C22" s="345">
        <v>1</v>
      </c>
      <c r="D22" s="345">
        <v>1</v>
      </c>
      <c r="E22" s="336">
        <f t="shared" si="0"/>
        <v>100</v>
      </c>
      <c r="F22" s="346">
        <v>4</v>
      </c>
      <c r="G22" s="346">
        <v>1</v>
      </c>
      <c r="H22" s="346">
        <v>0</v>
      </c>
      <c r="I22" s="337">
        <f t="shared" si="4"/>
        <v>5</v>
      </c>
      <c r="J22" s="346">
        <v>4</v>
      </c>
      <c r="K22" s="338">
        <f t="shared" si="5"/>
        <v>100</v>
      </c>
      <c r="L22" s="346">
        <v>1</v>
      </c>
      <c r="M22" s="336">
        <f>L22/G22*100</f>
        <v>100</v>
      </c>
      <c r="N22" s="346">
        <v>0</v>
      </c>
      <c r="O22" s="339">
        <v>0</v>
      </c>
      <c r="P22" s="340">
        <f t="shared" si="2"/>
        <v>5</v>
      </c>
      <c r="Q22" s="346">
        <v>0</v>
      </c>
      <c r="R22" s="339">
        <f t="shared" si="3"/>
        <v>0</v>
      </c>
      <c r="S22" s="346">
        <v>0</v>
      </c>
      <c r="T22" s="339">
        <f>S22/L22*100</f>
        <v>0</v>
      </c>
      <c r="U22" s="346">
        <v>0</v>
      </c>
      <c r="V22" s="339">
        <v>0</v>
      </c>
      <c r="W22" s="347">
        <v>0</v>
      </c>
      <c r="X22" s="348">
        <v>0</v>
      </c>
      <c r="Y22" s="349">
        <v>0</v>
      </c>
    </row>
    <row r="23" spans="1:25" ht="24.75" customHeight="1">
      <c r="A23" s="343">
        <v>15</v>
      </c>
      <c r="B23" s="344" t="s">
        <v>298</v>
      </c>
      <c r="C23" s="345">
        <v>1</v>
      </c>
      <c r="D23" s="345">
        <v>1</v>
      </c>
      <c r="E23" s="336">
        <f t="shared" si="0"/>
        <v>100</v>
      </c>
      <c r="F23" s="346">
        <v>19</v>
      </c>
      <c r="G23" s="346">
        <v>0</v>
      </c>
      <c r="H23" s="346">
        <v>0</v>
      </c>
      <c r="I23" s="337">
        <f t="shared" si="4"/>
        <v>19</v>
      </c>
      <c r="J23" s="346">
        <v>1</v>
      </c>
      <c r="K23" s="338">
        <f t="shared" si="5"/>
        <v>5.263157894736842</v>
      </c>
      <c r="L23" s="346">
        <v>0</v>
      </c>
      <c r="M23" s="336">
        <v>0</v>
      </c>
      <c r="N23" s="346">
        <v>0</v>
      </c>
      <c r="O23" s="339">
        <v>0</v>
      </c>
      <c r="P23" s="340">
        <f t="shared" si="2"/>
        <v>1</v>
      </c>
      <c r="Q23" s="346">
        <v>0</v>
      </c>
      <c r="R23" s="339">
        <v>0</v>
      </c>
      <c r="S23" s="346">
        <v>0</v>
      </c>
      <c r="T23" s="339">
        <v>0</v>
      </c>
      <c r="U23" s="346">
        <v>0</v>
      </c>
      <c r="V23" s="339">
        <v>0</v>
      </c>
      <c r="W23" s="347">
        <v>0</v>
      </c>
      <c r="X23" s="349">
        <v>0</v>
      </c>
      <c r="Y23" s="349">
        <v>0</v>
      </c>
    </row>
    <row r="24" spans="1:25" ht="24.75" customHeight="1">
      <c r="A24" s="343">
        <v>16</v>
      </c>
      <c r="B24" s="344" t="s">
        <v>299</v>
      </c>
      <c r="C24" s="345">
        <v>1</v>
      </c>
      <c r="D24" s="345">
        <v>1</v>
      </c>
      <c r="E24" s="336">
        <f t="shared" si="0"/>
        <v>100</v>
      </c>
      <c r="F24" s="346">
        <v>10</v>
      </c>
      <c r="G24" s="346">
        <v>2</v>
      </c>
      <c r="H24" s="346">
        <v>0</v>
      </c>
      <c r="I24" s="337">
        <f t="shared" si="4"/>
        <v>12</v>
      </c>
      <c r="J24" s="346">
        <v>10</v>
      </c>
      <c r="K24" s="338">
        <f t="shared" si="5"/>
        <v>100</v>
      </c>
      <c r="L24" s="346">
        <v>2</v>
      </c>
      <c r="M24" s="336">
        <v>10</v>
      </c>
      <c r="N24" s="346">
        <v>0</v>
      </c>
      <c r="O24" s="339">
        <v>0</v>
      </c>
      <c r="P24" s="340">
        <v>12</v>
      </c>
      <c r="Q24" s="346">
        <v>3</v>
      </c>
      <c r="R24" s="339">
        <f t="shared" si="3"/>
        <v>30</v>
      </c>
      <c r="S24" s="346">
        <v>0</v>
      </c>
      <c r="T24" s="339">
        <v>0</v>
      </c>
      <c r="U24" s="346">
        <v>0</v>
      </c>
      <c r="V24" s="339">
        <v>0</v>
      </c>
      <c r="W24" s="347">
        <v>3</v>
      </c>
      <c r="X24" s="349">
        <v>20000</v>
      </c>
      <c r="Y24" s="349">
        <v>50000</v>
      </c>
    </row>
    <row r="25" spans="1:25" ht="24.75" customHeight="1">
      <c r="A25" s="343">
        <v>17</v>
      </c>
      <c r="B25" s="344" t="s">
        <v>300</v>
      </c>
      <c r="C25" s="345">
        <v>1</v>
      </c>
      <c r="D25" s="345">
        <v>1</v>
      </c>
      <c r="E25" s="336">
        <f t="shared" si="0"/>
        <v>100</v>
      </c>
      <c r="F25" s="346">
        <v>22</v>
      </c>
      <c r="G25" s="346">
        <v>3</v>
      </c>
      <c r="H25" s="346">
        <v>7</v>
      </c>
      <c r="I25" s="337">
        <f t="shared" si="4"/>
        <v>32</v>
      </c>
      <c r="J25" s="346">
        <v>5</v>
      </c>
      <c r="K25" s="338">
        <f t="shared" si="5"/>
        <v>22.727272727272727</v>
      </c>
      <c r="L25" s="346">
        <v>0</v>
      </c>
      <c r="M25" s="336">
        <v>0</v>
      </c>
      <c r="N25" s="346">
        <v>2</v>
      </c>
      <c r="O25" s="339">
        <f>N25/H25*100</f>
        <v>28.57142857142857</v>
      </c>
      <c r="P25" s="340">
        <f t="shared" si="2"/>
        <v>7</v>
      </c>
      <c r="Q25" s="346">
        <v>0</v>
      </c>
      <c r="R25" s="339">
        <v>0</v>
      </c>
      <c r="S25" s="346">
        <v>0</v>
      </c>
      <c r="T25" s="339">
        <v>0</v>
      </c>
      <c r="U25" s="346">
        <v>0</v>
      </c>
      <c r="V25" s="339">
        <v>0</v>
      </c>
      <c r="W25" s="347">
        <v>0</v>
      </c>
      <c r="X25" s="348">
        <v>0</v>
      </c>
      <c r="Y25" s="349">
        <v>0</v>
      </c>
    </row>
    <row r="26" spans="1:25" ht="24.75" customHeight="1">
      <c r="A26" s="343">
        <v>18</v>
      </c>
      <c r="B26" s="344" t="s">
        <v>301</v>
      </c>
      <c r="C26" s="345">
        <v>1</v>
      </c>
      <c r="D26" s="345">
        <v>1</v>
      </c>
      <c r="E26" s="336">
        <f t="shared" si="0"/>
        <v>100</v>
      </c>
      <c r="F26" s="346">
        <v>2</v>
      </c>
      <c r="G26" s="346">
        <v>0</v>
      </c>
      <c r="H26" s="346">
        <v>0</v>
      </c>
      <c r="I26" s="337">
        <f t="shared" si="4"/>
        <v>2</v>
      </c>
      <c r="J26" s="346">
        <v>2</v>
      </c>
      <c r="K26" s="338">
        <f t="shared" si="5"/>
        <v>100</v>
      </c>
      <c r="L26" s="346">
        <v>0</v>
      </c>
      <c r="M26" s="336">
        <v>0</v>
      </c>
      <c r="N26" s="346">
        <v>0</v>
      </c>
      <c r="O26" s="339">
        <v>0</v>
      </c>
      <c r="P26" s="340">
        <f t="shared" si="2"/>
        <v>2</v>
      </c>
      <c r="Q26" s="346">
        <v>0</v>
      </c>
      <c r="R26" s="339">
        <f t="shared" si="3"/>
        <v>0</v>
      </c>
      <c r="S26" s="346">
        <v>0</v>
      </c>
      <c r="T26" s="339">
        <v>0</v>
      </c>
      <c r="U26" s="346">
        <v>0</v>
      </c>
      <c r="V26" s="339">
        <v>0</v>
      </c>
      <c r="W26" s="347">
        <v>0</v>
      </c>
      <c r="X26" s="348">
        <v>0</v>
      </c>
      <c r="Y26" s="349">
        <v>0</v>
      </c>
    </row>
    <row r="27" spans="1:25" ht="24.75" customHeight="1">
      <c r="A27" s="343">
        <v>19</v>
      </c>
      <c r="B27" s="344" t="s">
        <v>302</v>
      </c>
      <c r="C27" s="345">
        <v>1</v>
      </c>
      <c r="D27" s="345">
        <v>1</v>
      </c>
      <c r="E27" s="336">
        <f t="shared" si="0"/>
        <v>100</v>
      </c>
      <c r="F27" s="346">
        <v>14</v>
      </c>
      <c r="G27" s="346">
        <v>0</v>
      </c>
      <c r="H27" s="346">
        <v>0</v>
      </c>
      <c r="I27" s="337">
        <f t="shared" si="4"/>
        <v>14</v>
      </c>
      <c r="J27" s="346">
        <v>5</v>
      </c>
      <c r="K27" s="338">
        <f t="shared" si="5"/>
        <v>35.714285714285715</v>
      </c>
      <c r="L27" s="346">
        <v>0</v>
      </c>
      <c r="M27" s="336">
        <v>0</v>
      </c>
      <c r="N27" s="346">
        <v>0</v>
      </c>
      <c r="O27" s="339">
        <v>0</v>
      </c>
      <c r="P27" s="340">
        <f t="shared" si="2"/>
        <v>5</v>
      </c>
      <c r="Q27" s="346">
        <v>0</v>
      </c>
      <c r="R27" s="339">
        <f>Q27/J27*100</f>
        <v>0</v>
      </c>
      <c r="S27" s="346">
        <v>0</v>
      </c>
      <c r="T27" s="339">
        <v>0</v>
      </c>
      <c r="U27" s="346">
        <v>0</v>
      </c>
      <c r="V27" s="339">
        <v>0</v>
      </c>
      <c r="W27" s="347">
        <v>0</v>
      </c>
      <c r="X27" s="348">
        <v>0</v>
      </c>
      <c r="Y27" s="349">
        <v>0</v>
      </c>
    </row>
    <row r="28" spans="1:25" ht="24.75" customHeight="1">
      <c r="A28" s="343">
        <v>20</v>
      </c>
      <c r="B28" s="344" t="s">
        <v>303</v>
      </c>
      <c r="C28" s="345">
        <v>1</v>
      </c>
      <c r="D28" s="345">
        <v>1</v>
      </c>
      <c r="E28" s="336">
        <f t="shared" si="0"/>
        <v>100</v>
      </c>
      <c r="F28" s="346">
        <v>0</v>
      </c>
      <c r="G28" s="346">
        <v>12</v>
      </c>
      <c r="H28" s="346">
        <v>1</v>
      </c>
      <c r="I28" s="337">
        <v>13</v>
      </c>
      <c r="J28" s="346">
        <v>0</v>
      </c>
      <c r="K28" s="338">
        <v>0</v>
      </c>
      <c r="L28" s="346">
        <v>12</v>
      </c>
      <c r="M28" s="336">
        <v>100</v>
      </c>
      <c r="N28" s="346">
        <v>1</v>
      </c>
      <c r="O28" s="339">
        <f>N28/H28*100</f>
        <v>100</v>
      </c>
      <c r="P28" s="340">
        <f t="shared" si="2"/>
        <v>13</v>
      </c>
      <c r="Q28" s="346">
        <v>0</v>
      </c>
      <c r="R28" s="339">
        <v>0</v>
      </c>
      <c r="S28" s="346">
        <v>0</v>
      </c>
      <c r="T28" s="339">
        <v>0</v>
      </c>
      <c r="U28" s="346">
        <v>0</v>
      </c>
      <c r="V28" s="339">
        <v>0</v>
      </c>
      <c r="W28" s="347">
        <v>0</v>
      </c>
      <c r="X28" s="348">
        <v>0</v>
      </c>
      <c r="Y28" s="349">
        <v>0</v>
      </c>
    </row>
    <row r="29" spans="1:25" ht="24.75" customHeight="1">
      <c r="A29" s="343">
        <v>21</v>
      </c>
      <c r="B29" s="344" t="s">
        <v>304</v>
      </c>
      <c r="C29" s="345">
        <v>1</v>
      </c>
      <c r="D29" s="345">
        <v>1</v>
      </c>
      <c r="E29" s="336">
        <f t="shared" si="0"/>
        <v>100</v>
      </c>
      <c r="F29" s="346">
        <v>1</v>
      </c>
      <c r="G29" s="346">
        <v>0</v>
      </c>
      <c r="H29" s="346">
        <v>0</v>
      </c>
      <c r="I29" s="337">
        <f t="shared" si="4"/>
        <v>1</v>
      </c>
      <c r="J29" s="346">
        <v>1</v>
      </c>
      <c r="K29" s="338">
        <f t="shared" si="5"/>
        <v>100</v>
      </c>
      <c r="L29" s="346">
        <v>0</v>
      </c>
      <c r="M29" s="336">
        <v>0</v>
      </c>
      <c r="N29" s="346">
        <v>0</v>
      </c>
      <c r="O29" s="339">
        <v>0</v>
      </c>
      <c r="P29" s="340">
        <f t="shared" si="2"/>
        <v>1</v>
      </c>
      <c r="Q29" s="346">
        <v>0</v>
      </c>
      <c r="R29" s="339">
        <f t="shared" si="3"/>
        <v>0</v>
      </c>
      <c r="S29" s="346">
        <v>0</v>
      </c>
      <c r="T29" s="339">
        <v>0</v>
      </c>
      <c r="U29" s="346">
        <v>0</v>
      </c>
      <c r="V29" s="339">
        <v>0</v>
      </c>
      <c r="W29" s="347">
        <v>0</v>
      </c>
      <c r="X29" s="348">
        <v>0</v>
      </c>
      <c r="Y29" s="349">
        <v>0</v>
      </c>
    </row>
    <row r="30" spans="1:25" ht="24.75" customHeight="1">
      <c r="A30" s="343">
        <v>22</v>
      </c>
      <c r="B30" s="344" t="s">
        <v>305</v>
      </c>
      <c r="C30" s="345">
        <v>1</v>
      </c>
      <c r="D30" s="345">
        <v>1</v>
      </c>
      <c r="E30" s="336">
        <f t="shared" si="0"/>
        <v>100</v>
      </c>
      <c r="F30" s="346">
        <v>6</v>
      </c>
      <c r="G30" s="346">
        <v>1</v>
      </c>
      <c r="H30" s="346">
        <v>0</v>
      </c>
      <c r="I30" s="337">
        <f t="shared" si="4"/>
        <v>7</v>
      </c>
      <c r="J30" s="346">
        <v>3</v>
      </c>
      <c r="K30" s="338">
        <f t="shared" si="5"/>
        <v>50</v>
      </c>
      <c r="L30" s="346">
        <v>0</v>
      </c>
      <c r="M30" s="336">
        <f>L30/G30*100</f>
        <v>0</v>
      </c>
      <c r="N30" s="346">
        <v>0</v>
      </c>
      <c r="O30" s="339">
        <v>0</v>
      </c>
      <c r="P30" s="340">
        <f t="shared" si="2"/>
        <v>3</v>
      </c>
      <c r="Q30" s="346">
        <v>0</v>
      </c>
      <c r="R30" s="339">
        <f t="shared" si="3"/>
        <v>0</v>
      </c>
      <c r="S30" s="346">
        <v>0</v>
      </c>
      <c r="T30" s="339">
        <v>0</v>
      </c>
      <c r="U30" s="346">
        <v>0</v>
      </c>
      <c r="V30" s="339">
        <v>0</v>
      </c>
      <c r="W30" s="347">
        <v>0</v>
      </c>
      <c r="X30" s="348">
        <v>0</v>
      </c>
      <c r="Y30" s="349">
        <v>0</v>
      </c>
    </row>
    <row r="31" spans="1:25" ht="24.75" customHeight="1">
      <c r="A31" s="343">
        <v>23</v>
      </c>
      <c r="B31" s="344" t="s">
        <v>306</v>
      </c>
      <c r="C31" s="345">
        <v>1</v>
      </c>
      <c r="D31" s="345">
        <v>1</v>
      </c>
      <c r="E31" s="336">
        <f t="shared" si="0"/>
        <v>100</v>
      </c>
      <c r="F31" s="346">
        <v>13</v>
      </c>
      <c r="G31" s="346">
        <v>0</v>
      </c>
      <c r="H31" s="346">
        <v>0</v>
      </c>
      <c r="I31" s="337">
        <f t="shared" si="4"/>
        <v>13</v>
      </c>
      <c r="J31" s="346">
        <v>13</v>
      </c>
      <c r="K31" s="338">
        <f t="shared" si="5"/>
        <v>100</v>
      </c>
      <c r="L31" s="346">
        <v>0</v>
      </c>
      <c r="M31" s="336">
        <v>0</v>
      </c>
      <c r="N31" s="346">
        <v>0</v>
      </c>
      <c r="O31" s="339">
        <v>0</v>
      </c>
      <c r="P31" s="340">
        <f t="shared" si="2"/>
        <v>13</v>
      </c>
      <c r="Q31" s="346">
        <v>1</v>
      </c>
      <c r="R31" s="339">
        <f t="shared" si="3"/>
        <v>7.6923076923076925</v>
      </c>
      <c r="S31" s="346">
        <v>0</v>
      </c>
      <c r="T31" s="339">
        <v>0</v>
      </c>
      <c r="U31" s="346">
        <v>0</v>
      </c>
      <c r="V31" s="339">
        <v>0</v>
      </c>
      <c r="W31" s="347">
        <v>1</v>
      </c>
      <c r="X31" s="348">
        <v>0</v>
      </c>
      <c r="Y31" s="349">
        <v>10000</v>
      </c>
    </row>
    <row r="32" spans="1:25" ht="24.75" customHeight="1">
      <c r="A32" s="343">
        <v>24</v>
      </c>
      <c r="B32" s="344" t="s">
        <v>307</v>
      </c>
      <c r="C32" s="345">
        <v>1</v>
      </c>
      <c r="D32" s="345">
        <v>1</v>
      </c>
      <c r="E32" s="336">
        <f t="shared" si="0"/>
        <v>100</v>
      </c>
      <c r="F32" s="346">
        <v>80</v>
      </c>
      <c r="G32" s="346">
        <v>10</v>
      </c>
      <c r="H32" s="346">
        <v>15</v>
      </c>
      <c r="I32" s="337">
        <f t="shared" si="4"/>
        <v>105</v>
      </c>
      <c r="J32" s="346">
        <v>30</v>
      </c>
      <c r="K32" s="338">
        <f t="shared" si="5"/>
        <v>37.5</v>
      </c>
      <c r="L32" s="346">
        <v>5</v>
      </c>
      <c r="M32" s="336">
        <f>L32/G32*100</f>
        <v>50</v>
      </c>
      <c r="N32" s="346">
        <v>7</v>
      </c>
      <c r="O32" s="339">
        <f>N32/H32*100</f>
        <v>46.666666666666664</v>
      </c>
      <c r="P32" s="340">
        <f t="shared" si="2"/>
        <v>42</v>
      </c>
      <c r="Q32" s="346">
        <v>10</v>
      </c>
      <c r="R32" s="339">
        <f t="shared" si="3"/>
        <v>33.33333333333333</v>
      </c>
      <c r="S32" s="346">
        <v>2</v>
      </c>
      <c r="T32" s="339">
        <f>S32/L32*100</f>
        <v>40</v>
      </c>
      <c r="U32" s="346">
        <v>3</v>
      </c>
      <c r="V32" s="339">
        <f>U32/N32*100</f>
        <v>42.857142857142854</v>
      </c>
      <c r="W32" s="347">
        <v>15</v>
      </c>
      <c r="X32" s="348">
        <v>70000</v>
      </c>
      <c r="Y32" s="349">
        <v>120000</v>
      </c>
    </row>
    <row r="33" spans="1:25" ht="24.75" customHeight="1" thickBot="1">
      <c r="A33" s="1172" t="s">
        <v>13</v>
      </c>
      <c r="B33" s="1173"/>
      <c r="C33" s="350">
        <f>C9+C10+C11+C12+C13+C14+C15+C16+C17+C18+C19+C20+C21+C22+C23+C24+C25+C26+C27+C28+C29+C30+C31+C32</f>
        <v>62</v>
      </c>
      <c r="D33" s="350">
        <f>D9+D10+D11+D12+D13+D14+D15+D16+D17+D18+D19+D20+D21+D22+D23+D24+D25+D26+D27+D28+D29+D30+D31+D32</f>
        <v>62</v>
      </c>
      <c r="E33" s="336">
        <f t="shared" si="0"/>
        <v>100</v>
      </c>
      <c r="F33" s="350">
        <f>F9+F10+F11+F12+F13+F14+F15+F16+F17+F18+F19+F20+F21+F22+F23+F24+F25+F26+F27+F28+F29+F30+F31+F32</f>
        <v>834</v>
      </c>
      <c r="G33" s="350">
        <f>G9+G10+G11+G12+G13+G14+G15+G16+G17+G18+G19+G20+G21+G22+G23+G24+G25+G26+G27+G28+G29+G30+G31+G32</f>
        <v>104</v>
      </c>
      <c r="H33" s="350">
        <f>H9+H10+H11+H12+H13+H14+H15+H16+H17+H18+H19+H20+H21+H22+H23+H24+H25+H26+H27+H28+H29+H30+H31+H32</f>
        <v>146</v>
      </c>
      <c r="I33" s="337">
        <f t="shared" si="4"/>
        <v>1084</v>
      </c>
      <c r="J33" s="350">
        <f>J9+J10+J11+J12+J13+J14+J15+J16+J17+J18+J19+J20+J21+J22+J23+J24+J25+J26+J27+J28+J29+J30+J31+J32</f>
        <v>406</v>
      </c>
      <c r="K33" s="338">
        <f t="shared" si="5"/>
        <v>48.6810551558753</v>
      </c>
      <c r="L33" s="350">
        <f>L9+L10+L11+L12+L13+L14+L15+L16+L17+L18+L19+L20+L21+L22+L23+L24+L25+L26+L27+L28+L29+L30+L31+L32</f>
        <v>84</v>
      </c>
      <c r="M33" s="336">
        <f>L33/G33*100</f>
        <v>80.76923076923077</v>
      </c>
      <c r="N33" s="350">
        <f>N9+N10+N11+N12+N13+N14+N15+N16+N17+N18+N19+N20+N21+N22+N23+N24+N25+N26+N27+N28+N29+N30+N31+N32</f>
        <v>81</v>
      </c>
      <c r="O33" s="339">
        <f>N33/H33*100</f>
        <v>55.47945205479452</v>
      </c>
      <c r="P33" s="340">
        <f t="shared" si="2"/>
        <v>571</v>
      </c>
      <c r="Q33" s="350">
        <f>Q9+Q10+Q11+Q12+Q13+Q14+Q15+Q16+Q17+Q18+Q19+Q20+Q21+Q22+Q23+Q24+Q25+Q26+Q27+Q28+Q29+Q30+Q31+Q32</f>
        <v>17</v>
      </c>
      <c r="R33" s="339">
        <f t="shared" si="3"/>
        <v>4.1871921182266005</v>
      </c>
      <c r="S33" s="350">
        <f>S9+S10+S11+S12+S13+S14+S15+S16+S17+S18+S19+S20+S21+S22+S23+S24+S25+S26+S27+S28+S29+S30+S31+S32</f>
        <v>4</v>
      </c>
      <c r="T33" s="339">
        <f>S33/L33*100</f>
        <v>4.761904761904762</v>
      </c>
      <c r="U33" s="350">
        <f>U9+U10+U11+U12+U13+U14+U15+U16+U17+U18+U19+U20+U21+U22+U23+U24+U25+U26+U27+U28+U29+U29+U30+U31+U32</f>
        <v>6</v>
      </c>
      <c r="V33" s="339">
        <f>U33/N33*100</f>
        <v>7.4074074074074066</v>
      </c>
      <c r="W33" s="351">
        <f>SUM(W9:W32)</f>
        <v>27</v>
      </c>
      <c r="X33" s="351">
        <f>X9+X10+X11+X12+X13+X14+X15+X16+X17+X18+X19+X20+X21+X22+X23+X24+X25+X26+X27+X28+X29+X30+X31+X32</f>
        <v>90000</v>
      </c>
      <c r="Y33" s="352">
        <f>Y9+Y10+Y11+Y12+Y13+Y14+Y15+Y16+Y17+Y18+Y19+Y20+Y21+Y22+Y23+Y24+Y25+Y26+Y27+Y28+Y29+Y30+Y31+Y32</f>
        <v>230000</v>
      </c>
    </row>
  </sheetData>
  <sheetProtection/>
  <mergeCells count="27">
    <mergeCell ref="A33:B33"/>
    <mergeCell ref="Q6:R6"/>
    <mergeCell ref="S6:T6"/>
    <mergeCell ref="U6:V6"/>
    <mergeCell ref="W6:W7"/>
    <mergeCell ref="X6:X7"/>
    <mergeCell ref="P6:P7"/>
    <mergeCell ref="Y6:Y7"/>
    <mergeCell ref="Q5:W5"/>
    <mergeCell ref="X5:Y5"/>
    <mergeCell ref="F6:F7"/>
    <mergeCell ref="G6:G7"/>
    <mergeCell ref="H6:H7"/>
    <mergeCell ref="I6:I7"/>
    <mergeCell ref="J6:K6"/>
    <mergeCell ref="L6:M6"/>
    <mergeCell ref="N6:O6"/>
    <mergeCell ref="A1:Y1"/>
    <mergeCell ref="A2:S2"/>
    <mergeCell ref="A3:S3"/>
    <mergeCell ref="A4:S4"/>
    <mergeCell ref="A5:A7"/>
    <mergeCell ref="B5:B7"/>
    <mergeCell ref="C5:C7"/>
    <mergeCell ref="D5:E6"/>
    <mergeCell ref="F5:I5"/>
    <mergeCell ref="J5:P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F2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9" sqref="I19"/>
    </sheetView>
  </sheetViews>
  <sheetFormatPr defaultColWidth="9.140625" defaultRowHeight="15"/>
  <cols>
    <col min="1" max="1" width="3.140625" style="1" customWidth="1"/>
    <col min="2" max="2" width="14.8515625" style="37" customWidth="1"/>
    <col min="3" max="3" width="5.421875" style="37" customWidth="1"/>
    <col min="4" max="4" width="5.140625" style="37" customWidth="1"/>
    <col min="5" max="5" width="5.57421875" style="37" customWidth="1"/>
    <col min="6" max="6" width="7.57421875" style="1" customWidth="1"/>
    <col min="7" max="7" width="6.8515625" style="1" customWidth="1"/>
    <col min="8" max="8" width="8.00390625" style="1" customWidth="1"/>
    <col min="9" max="9" width="8.28125" style="1" customWidth="1"/>
    <col min="10" max="10" width="7.7109375" style="1" customWidth="1"/>
    <col min="11" max="11" width="5.421875" style="1" customWidth="1"/>
    <col min="12" max="12" width="6.421875" style="1" customWidth="1"/>
    <col min="13" max="13" width="6.00390625" style="1" customWidth="1"/>
    <col min="14" max="14" width="6.28125" style="1" customWidth="1"/>
    <col min="15" max="15" width="5.421875" style="1" customWidth="1"/>
    <col min="16" max="16" width="7.00390625" style="1" customWidth="1"/>
    <col min="17" max="17" width="5.8515625" style="1" customWidth="1"/>
    <col min="18" max="18" width="6.28125" style="1" customWidth="1"/>
    <col min="19" max="19" width="6.57421875" style="1" customWidth="1"/>
    <col min="20" max="21" width="5.28125" style="1" customWidth="1"/>
    <col min="22" max="22" width="4.57421875" style="1" customWidth="1"/>
    <col min="23" max="23" width="5.140625" style="1" customWidth="1"/>
    <col min="24" max="24" width="6.57421875" style="1" customWidth="1"/>
    <col min="25" max="25" width="7.421875" style="1" customWidth="1"/>
    <col min="26" max="29" width="9.140625" style="1" customWidth="1"/>
    <col min="30" max="188" width="9.140625" style="2" customWidth="1"/>
    <col min="189" max="16384" width="9.140625" style="1" customWidth="1"/>
  </cols>
  <sheetData>
    <row r="1" spans="1:25" ht="17.25">
      <c r="A1" s="924" t="s">
        <v>0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</row>
    <row r="2" spans="1:188" s="3" customFormat="1" ht="17.25">
      <c r="A2" s="925" t="s">
        <v>1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</row>
    <row r="3" spans="1:25" ht="17.25">
      <c r="A3" s="5"/>
      <c r="B3" s="6"/>
      <c r="C3" s="6"/>
      <c r="D3" s="6"/>
      <c r="E3" s="6"/>
      <c r="F3" s="6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5"/>
      <c r="U3" s="5"/>
      <c r="V3" s="5"/>
      <c r="W3" s="5"/>
      <c r="X3" s="5"/>
      <c r="Y3" s="5"/>
    </row>
    <row r="4" spans="1:25" ht="18" thickBot="1">
      <c r="A4" s="925" t="s">
        <v>29</v>
      </c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5"/>
      <c r="X4" s="925"/>
      <c r="Y4" s="925"/>
    </row>
    <row r="5" spans="1:188" s="3" customFormat="1" ht="29.25" customHeight="1">
      <c r="A5" s="926" t="s">
        <v>2</v>
      </c>
      <c r="B5" s="929" t="s">
        <v>3</v>
      </c>
      <c r="C5" s="929" t="s">
        <v>4</v>
      </c>
      <c r="D5" s="930" t="s">
        <v>5</v>
      </c>
      <c r="E5" s="930"/>
      <c r="F5" s="961" t="s">
        <v>6</v>
      </c>
      <c r="G5" s="961"/>
      <c r="H5" s="961"/>
      <c r="I5" s="961"/>
      <c r="J5" s="962" t="s">
        <v>7</v>
      </c>
      <c r="K5" s="962"/>
      <c r="L5" s="962"/>
      <c r="M5" s="962"/>
      <c r="N5" s="962"/>
      <c r="O5" s="962"/>
      <c r="P5" s="962"/>
      <c r="Q5" s="932" t="s">
        <v>8</v>
      </c>
      <c r="R5" s="932"/>
      <c r="S5" s="932"/>
      <c r="T5" s="932"/>
      <c r="U5" s="932"/>
      <c r="V5" s="932"/>
      <c r="W5" s="932"/>
      <c r="X5" s="921" t="s">
        <v>9</v>
      </c>
      <c r="Y5" s="92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</row>
    <row r="6" spans="1:188" s="3" customFormat="1" ht="14.25">
      <c r="A6" s="927"/>
      <c r="B6" s="912"/>
      <c r="C6" s="912"/>
      <c r="D6" s="931"/>
      <c r="E6" s="931"/>
      <c r="F6" s="960" t="s">
        <v>10</v>
      </c>
      <c r="G6" s="960" t="s">
        <v>11</v>
      </c>
      <c r="H6" s="960" t="s">
        <v>12</v>
      </c>
      <c r="I6" s="960" t="s">
        <v>13</v>
      </c>
      <c r="J6" s="912" t="s">
        <v>10</v>
      </c>
      <c r="K6" s="912"/>
      <c r="L6" s="912" t="s">
        <v>11</v>
      </c>
      <c r="M6" s="912"/>
      <c r="N6" s="912" t="s">
        <v>12</v>
      </c>
      <c r="O6" s="912"/>
      <c r="P6" s="912" t="s">
        <v>13</v>
      </c>
      <c r="Q6" s="912" t="s">
        <v>10</v>
      </c>
      <c r="R6" s="912"/>
      <c r="S6" s="912" t="s">
        <v>11</v>
      </c>
      <c r="T6" s="912"/>
      <c r="U6" s="913" t="s">
        <v>12</v>
      </c>
      <c r="V6" s="913"/>
      <c r="W6" s="913" t="s">
        <v>13</v>
      </c>
      <c r="X6" s="915" t="s">
        <v>14</v>
      </c>
      <c r="Y6" s="917" t="s">
        <v>15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</row>
    <row r="7" spans="1:188" s="3" customFormat="1" ht="27">
      <c r="A7" s="927"/>
      <c r="B7" s="912"/>
      <c r="C7" s="912"/>
      <c r="D7" s="8" t="s">
        <v>16</v>
      </c>
      <c r="E7" s="9" t="s">
        <v>17</v>
      </c>
      <c r="F7" s="960"/>
      <c r="G7" s="960"/>
      <c r="H7" s="960"/>
      <c r="I7" s="960"/>
      <c r="J7" s="8" t="s">
        <v>16</v>
      </c>
      <c r="K7" s="10" t="s">
        <v>17</v>
      </c>
      <c r="L7" s="8" t="s">
        <v>16</v>
      </c>
      <c r="M7" s="9" t="s">
        <v>17</v>
      </c>
      <c r="N7" s="8" t="s">
        <v>16</v>
      </c>
      <c r="O7" s="10" t="s">
        <v>17</v>
      </c>
      <c r="P7" s="912"/>
      <c r="Q7" s="8" t="s">
        <v>16</v>
      </c>
      <c r="R7" s="9" t="s">
        <v>17</v>
      </c>
      <c r="S7" s="8" t="s">
        <v>16</v>
      </c>
      <c r="T7" s="10" t="s">
        <v>17</v>
      </c>
      <c r="U7" s="8" t="s">
        <v>16</v>
      </c>
      <c r="V7" s="10" t="s">
        <v>17</v>
      </c>
      <c r="W7" s="913"/>
      <c r="X7" s="915"/>
      <c r="Y7" s="917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</row>
    <row r="8" spans="1:188" s="16" customFormat="1" ht="16.5">
      <c r="A8" s="11">
        <v>1</v>
      </c>
      <c r="B8" s="12">
        <v>2</v>
      </c>
      <c r="C8" s="12">
        <v>3</v>
      </c>
      <c r="D8" s="12">
        <v>4</v>
      </c>
      <c r="E8" s="13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3">
        <v>11</v>
      </c>
      <c r="L8" s="12">
        <v>12</v>
      </c>
      <c r="M8" s="13">
        <v>13</v>
      </c>
      <c r="N8" s="12">
        <v>14</v>
      </c>
      <c r="O8" s="13">
        <v>15</v>
      </c>
      <c r="P8" s="12">
        <v>16</v>
      </c>
      <c r="Q8" s="12">
        <v>17</v>
      </c>
      <c r="R8" s="13">
        <v>18</v>
      </c>
      <c r="S8" s="12">
        <v>19</v>
      </c>
      <c r="T8" s="13">
        <v>20</v>
      </c>
      <c r="U8" s="12">
        <v>21</v>
      </c>
      <c r="V8" s="13">
        <v>22</v>
      </c>
      <c r="W8" s="12">
        <v>23</v>
      </c>
      <c r="X8" s="13">
        <v>24</v>
      </c>
      <c r="Y8" s="14">
        <v>25</v>
      </c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</row>
    <row r="9" spans="1:25" s="4" customFormat="1" ht="30" customHeight="1">
      <c r="A9" s="11">
        <v>1</v>
      </c>
      <c r="B9" s="17" t="s">
        <v>18</v>
      </c>
      <c r="C9" s="182">
        <v>1</v>
      </c>
      <c r="D9" s="182">
        <v>1</v>
      </c>
      <c r="E9" s="18">
        <f>D9/C9*100</f>
        <v>100</v>
      </c>
      <c r="F9" s="170">
        <v>8652</v>
      </c>
      <c r="G9" s="170">
        <v>1630</v>
      </c>
      <c r="H9" s="170">
        <v>2830</v>
      </c>
      <c r="I9" s="31">
        <f>H9+G9+F9</f>
        <v>13112</v>
      </c>
      <c r="J9" s="170">
        <v>8574</v>
      </c>
      <c r="K9" s="32">
        <f>J9/F9*100</f>
        <v>99.09847434119278</v>
      </c>
      <c r="L9" s="170">
        <v>1611</v>
      </c>
      <c r="M9" s="18">
        <f>L9/G9*100</f>
        <v>98.83435582822085</v>
      </c>
      <c r="N9" s="170">
        <v>2729</v>
      </c>
      <c r="O9" s="18">
        <f>N9/H9*100</f>
        <v>96.43109540636043</v>
      </c>
      <c r="P9" s="19">
        <f>N9+L9+J9</f>
        <v>12914</v>
      </c>
      <c r="Q9" s="170">
        <v>355</v>
      </c>
      <c r="R9" s="18">
        <f>Q9/J9*100</f>
        <v>4.140424539304875</v>
      </c>
      <c r="S9" s="170">
        <v>69</v>
      </c>
      <c r="T9" s="18">
        <f>S9/L9*100</f>
        <v>4.283054003724395</v>
      </c>
      <c r="U9" s="170">
        <v>86</v>
      </c>
      <c r="V9" s="18">
        <f>U9/N9*100</f>
        <v>3.1513374862587025</v>
      </c>
      <c r="W9" s="19">
        <f>U9+S9+Q9</f>
        <v>510</v>
      </c>
      <c r="X9" s="19">
        <v>3105</v>
      </c>
      <c r="Y9" s="19">
        <v>13017</v>
      </c>
    </row>
    <row r="10" spans="1:25" s="23" customFormat="1" ht="30" customHeight="1">
      <c r="A10" s="44">
        <v>2</v>
      </c>
      <c r="B10" s="45" t="s">
        <v>19</v>
      </c>
      <c r="C10" s="38">
        <v>72</v>
      </c>
      <c r="D10" s="38">
        <v>52</v>
      </c>
      <c r="E10" s="18">
        <v>72.22222222222221</v>
      </c>
      <c r="F10" s="38">
        <v>550</v>
      </c>
      <c r="G10" s="38">
        <v>64</v>
      </c>
      <c r="H10" s="38">
        <v>109</v>
      </c>
      <c r="I10" s="31">
        <f>H10+G10+F10</f>
        <v>723</v>
      </c>
      <c r="J10" s="38">
        <v>543</v>
      </c>
      <c r="K10" s="32">
        <v>98.72727272727273</v>
      </c>
      <c r="L10" s="39">
        <v>64</v>
      </c>
      <c r="M10" s="18">
        <v>100</v>
      </c>
      <c r="N10" s="40">
        <v>109</v>
      </c>
      <c r="O10" s="18">
        <v>100</v>
      </c>
      <c r="P10" s="19">
        <v>716</v>
      </c>
      <c r="Q10" s="38">
        <v>0</v>
      </c>
      <c r="R10" s="18">
        <v>0</v>
      </c>
      <c r="S10" s="38">
        <v>0</v>
      </c>
      <c r="T10" s="18">
        <v>0</v>
      </c>
      <c r="U10" s="38">
        <v>0</v>
      </c>
      <c r="V10" s="18">
        <v>0</v>
      </c>
      <c r="W10" s="19">
        <v>0</v>
      </c>
      <c r="X10" s="18">
        <v>0</v>
      </c>
      <c r="Y10" s="22">
        <v>0</v>
      </c>
    </row>
    <row r="11" spans="1:188" s="27" customFormat="1" ht="30" customHeight="1" thickBot="1">
      <c r="A11" s="24">
        <v>3</v>
      </c>
      <c r="B11" s="25" t="s">
        <v>20</v>
      </c>
      <c r="C11" s="31">
        <v>95</v>
      </c>
      <c r="D11" s="31">
        <v>45</v>
      </c>
      <c r="E11" s="18">
        <f aca="true" t="shared" si="0" ref="E11:E20">D11/C11*100</f>
        <v>47.368421052631575</v>
      </c>
      <c r="F11" s="31">
        <v>1112</v>
      </c>
      <c r="G11" s="31">
        <v>87</v>
      </c>
      <c r="H11" s="31">
        <v>138</v>
      </c>
      <c r="I11" s="31">
        <f aca="true" t="shared" si="1" ref="I11:I20">H11+G11+F11</f>
        <v>1337</v>
      </c>
      <c r="J11" s="31">
        <v>209</v>
      </c>
      <c r="K11" s="32">
        <f aca="true" t="shared" si="2" ref="K11:K20">J11/F11*100</f>
        <v>18.794964028776977</v>
      </c>
      <c r="L11" s="488">
        <v>10</v>
      </c>
      <c r="M11" s="18">
        <f aca="true" t="shared" si="3" ref="M11:M20">L11/G11*100</f>
        <v>11.494252873563218</v>
      </c>
      <c r="N11" s="19">
        <v>2</v>
      </c>
      <c r="O11" s="18">
        <f aca="true" t="shared" si="4" ref="O11:O20">N11/H11*100</f>
        <v>1.4492753623188406</v>
      </c>
      <c r="P11" s="19">
        <f aca="true" t="shared" si="5" ref="P11:P19">N11+L11+J11</f>
        <v>221</v>
      </c>
      <c r="Q11" s="31">
        <v>0</v>
      </c>
      <c r="R11" s="18">
        <f aca="true" t="shared" si="6" ref="R11:R20">Q11/J11*100</f>
        <v>0</v>
      </c>
      <c r="S11" s="495">
        <v>0</v>
      </c>
      <c r="T11" s="18">
        <f aca="true" t="shared" si="7" ref="T11:T20">S11/L11*100</f>
        <v>0</v>
      </c>
      <c r="U11" s="495">
        <v>0</v>
      </c>
      <c r="V11" s="18">
        <f aca="true" t="shared" si="8" ref="V11:V19">U11/N11*100</f>
        <v>0</v>
      </c>
      <c r="W11" s="19">
        <f aca="true" t="shared" si="9" ref="W11:W20">U11+S11+Q11</f>
        <v>0</v>
      </c>
      <c r="X11" s="18">
        <v>10</v>
      </c>
      <c r="Y11" s="22">
        <v>10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</row>
    <row r="12" spans="1:188" s="29" customFormat="1" ht="30" customHeight="1" thickBot="1">
      <c r="A12" s="20">
        <v>4</v>
      </c>
      <c r="B12" s="21" t="s">
        <v>21</v>
      </c>
      <c r="C12" s="38">
        <v>97</v>
      </c>
      <c r="D12" s="38">
        <v>97</v>
      </c>
      <c r="E12" s="18">
        <f t="shared" si="0"/>
        <v>100</v>
      </c>
      <c r="F12" s="184">
        <v>1183</v>
      </c>
      <c r="G12" s="184">
        <v>114</v>
      </c>
      <c r="H12" s="184">
        <v>187</v>
      </c>
      <c r="I12" s="31">
        <f t="shared" si="1"/>
        <v>1484</v>
      </c>
      <c r="J12" s="184">
        <v>591</v>
      </c>
      <c r="K12" s="32">
        <f t="shared" si="2"/>
        <v>49.95773457311919</v>
      </c>
      <c r="L12" s="39">
        <v>47</v>
      </c>
      <c r="M12" s="18">
        <f t="shared" si="3"/>
        <v>41.228070175438596</v>
      </c>
      <c r="N12" s="40">
        <v>38</v>
      </c>
      <c r="O12" s="18">
        <f t="shared" si="4"/>
        <v>20.32085561497326</v>
      </c>
      <c r="P12" s="19">
        <f t="shared" si="5"/>
        <v>676</v>
      </c>
      <c r="Q12" s="38">
        <v>31</v>
      </c>
      <c r="R12" s="18">
        <f t="shared" si="6"/>
        <v>5.245346869712352</v>
      </c>
      <c r="S12" s="38">
        <v>3</v>
      </c>
      <c r="T12" s="18">
        <f t="shared" si="7"/>
        <v>6.382978723404255</v>
      </c>
      <c r="U12" s="38">
        <v>1</v>
      </c>
      <c r="V12" s="18">
        <f t="shared" si="8"/>
        <v>2.631578947368421</v>
      </c>
      <c r="W12" s="19">
        <f t="shared" si="9"/>
        <v>35</v>
      </c>
      <c r="X12" s="18">
        <v>0</v>
      </c>
      <c r="Y12" s="22">
        <v>0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</row>
    <row r="13" spans="1:29" ht="30" customHeight="1">
      <c r="A13" s="30">
        <v>5</v>
      </c>
      <c r="B13" s="25" t="s">
        <v>22</v>
      </c>
      <c r="C13" s="31">
        <v>57</v>
      </c>
      <c r="D13" s="31">
        <v>44</v>
      </c>
      <c r="E13" s="18">
        <f t="shared" si="0"/>
        <v>77.19298245614034</v>
      </c>
      <c r="F13" s="31">
        <v>640</v>
      </c>
      <c r="G13" s="31">
        <v>42</v>
      </c>
      <c r="H13" s="31">
        <v>35</v>
      </c>
      <c r="I13" s="31">
        <f t="shared" si="1"/>
        <v>717</v>
      </c>
      <c r="J13" s="31">
        <v>216</v>
      </c>
      <c r="K13" s="32">
        <f t="shared" si="2"/>
        <v>33.75</v>
      </c>
      <c r="L13" s="488">
        <v>3</v>
      </c>
      <c r="M13" s="18">
        <f t="shared" si="3"/>
        <v>7.142857142857142</v>
      </c>
      <c r="N13" s="31">
        <v>4</v>
      </c>
      <c r="O13" s="18">
        <f t="shared" si="4"/>
        <v>11.428571428571429</v>
      </c>
      <c r="P13" s="19">
        <f t="shared" si="5"/>
        <v>223</v>
      </c>
      <c r="Q13" s="31">
        <v>1</v>
      </c>
      <c r="R13" s="18">
        <f t="shared" si="6"/>
        <v>0.4629629629629629</v>
      </c>
      <c r="S13" s="31">
        <v>0</v>
      </c>
      <c r="T13" s="18">
        <f t="shared" si="7"/>
        <v>0</v>
      </c>
      <c r="U13" s="31">
        <v>0</v>
      </c>
      <c r="V13" s="18">
        <f t="shared" si="8"/>
        <v>0</v>
      </c>
      <c r="W13" s="19">
        <f t="shared" si="9"/>
        <v>1</v>
      </c>
      <c r="X13" s="496">
        <v>10</v>
      </c>
      <c r="Y13" s="497">
        <v>0</v>
      </c>
      <c r="Z13" s="2"/>
      <c r="AA13" s="2"/>
      <c r="AB13" s="2"/>
      <c r="AC13" s="2"/>
    </row>
    <row r="14" spans="1:188" s="33" customFormat="1" ht="30" customHeight="1">
      <c r="A14" s="20">
        <v>6</v>
      </c>
      <c r="B14" s="17" t="s">
        <v>23</v>
      </c>
      <c r="C14" s="41">
        <v>56</v>
      </c>
      <c r="D14" s="41">
        <v>32</v>
      </c>
      <c r="E14" s="18">
        <f t="shared" si="0"/>
        <v>57.14285714285714</v>
      </c>
      <c r="F14" s="41">
        <v>1766</v>
      </c>
      <c r="G14" s="41">
        <v>118</v>
      </c>
      <c r="H14" s="41">
        <v>161</v>
      </c>
      <c r="I14" s="31">
        <f t="shared" si="1"/>
        <v>2045</v>
      </c>
      <c r="J14" s="41">
        <v>230</v>
      </c>
      <c r="K14" s="32">
        <f t="shared" si="2"/>
        <v>13.023782559456398</v>
      </c>
      <c r="L14" s="40">
        <v>24</v>
      </c>
      <c r="M14" s="18">
        <f t="shared" si="3"/>
        <v>20.33898305084746</v>
      </c>
      <c r="N14" s="465">
        <v>20</v>
      </c>
      <c r="O14" s="18">
        <f t="shared" si="4"/>
        <v>12.422360248447205</v>
      </c>
      <c r="P14" s="19">
        <f t="shared" si="5"/>
        <v>274</v>
      </c>
      <c r="Q14" s="465">
        <v>0</v>
      </c>
      <c r="R14" s="18">
        <f t="shared" si="6"/>
        <v>0</v>
      </c>
      <c r="S14" s="38">
        <v>0</v>
      </c>
      <c r="T14" s="18">
        <f t="shared" si="7"/>
        <v>0</v>
      </c>
      <c r="U14" s="38">
        <v>0</v>
      </c>
      <c r="V14" s="18">
        <f t="shared" si="8"/>
        <v>0</v>
      </c>
      <c r="W14" s="19">
        <f t="shared" si="9"/>
        <v>0</v>
      </c>
      <c r="X14" s="18">
        <v>0</v>
      </c>
      <c r="Y14" s="22">
        <v>0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</row>
    <row r="15" spans="1:29" ht="30" customHeight="1">
      <c r="A15" s="44">
        <v>7</v>
      </c>
      <c r="B15" s="46" t="s">
        <v>24</v>
      </c>
      <c r="C15" s="41">
        <v>42</v>
      </c>
      <c r="D15" s="41">
        <v>34</v>
      </c>
      <c r="E15" s="18">
        <v>80.95238095238095</v>
      </c>
      <c r="F15" s="38">
        <v>1756</v>
      </c>
      <c r="G15" s="38">
        <v>289</v>
      </c>
      <c r="H15" s="38">
        <v>348</v>
      </c>
      <c r="I15" s="31">
        <f t="shared" si="1"/>
        <v>2393</v>
      </c>
      <c r="J15" s="38">
        <v>440</v>
      </c>
      <c r="K15" s="32">
        <v>25</v>
      </c>
      <c r="L15" s="39">
        <v>85</v>
      </c>
      <c r="M15" s="18">
        <v>29</v>
      </c>
      <c r="N15" s="38">
        <v>42</v>
      </c>
      <c r="O15" s="18">
        <v>12</v>
      </c>
      <c r="P15" s="19">
        <v>567</v>
      </c>
      <c r="Q15" s="38">
        <v>17</v>
      </c>
      <c r="R15" s="18">
        <v>4</v>
      </c>
      <c r="S15" s="38">
        <v>0</v>
      </c>
      <c r="T15" s="18"/>
      <c r="U15" s="38">
        <v>0</v>
      </c>
      <c r="V15" s="18"/>
      <c r="W15" s="19">
        <v>17</v>
      </c>
      <c r="X15" s="42" t="s">
        <v>30</v>
      </c>
      <c r="Y15" s="43" t="s">
        <v>31</v>
      </c>
      <c r="Z15" s="2"/>
      <c r="AA15" s="2"/>
      <c r="AB15" s="2"/>
      <c r="AC15" s="2"/>
    </row>
    <row r="16" spans="1:25" ht="30" customHeight="1">
      <c r="A16" s="20">
        <v>8</v>
      </c>
      <c r="B16" s="25" t="s">
        <v>25</v>
      </c>
      <c r="C16" s="31">
        <v>42</v>
      </c>
      <c r="D16" s="31">
        <v>36</v>
      </c>
      <c r="E16" s="18">
        <f t="shared" si="0"/>
        <v>85.71428571428571</v>
      </c>
      <c r="F16" s="31">
        <v>909</v>
      </c>
      <c r="G16" s="31">
        <v>92</v>
      </c>
      <c r="H16" s="31">
        <v>199</v>
      </c>
      <c r="I16" s="31">
        <f t="shared" si="1"/>
        <v>1200</v>
      </c>
      <c r="J16" s="31">
        <v>313</v>
      </c>
      <c r="K16" s="32">
        <f t="shared" si="2"/>
        <v>34.433443344334435</v>
      </c>
      <c r="L16" s="488">
        <v>25</v>
      </c>
      <c r="M16" s="18">
        <f t="shared" si="3"/>
        <v>27.173913043478258</v>
      </c>
      <c r="N16" s="31">
        <v>25</v>
      </c>
      <c r="O16" s="18">
        <f t="shared" si="4"/>
        <v>12.562814070351758</v>
      </c>
      <c r="P16" s="19">
        <f t="shared" si="5"/>
        <v>363</v>
      </c>
      <c r="Q16" s="31">
        <v>10</v>
      </c>
      <c r="R16" s="18">
        <f t="shared" si="6"/>
        <v>3.1948881789137378</v>
      </c>
      <c r="S16" s="31">
        <v>1</v>
      </c>
      <c r="T16" s="18">
        <f t="shared" si="7"/>
        <v>4</v>
      </c>
      <c r="U16" s="31">
        <v>0</v>
      </c>
      <c r="V16" s="18">
        <f t="shared" si="8"/>
        <v>0</v>
      </c>
      <c r="W16" s="19">
        <f t="shared" si="9"/>
        <v>11</v>
      </c>
      <c r="X16" s="18">
        <v>2</v>
      </c>
      <c r="Y16" s="22">
        <v>202</v>
      </c>
    </row>
    <row r="17" spans="1:25" ht="30" customHeight="1">
      <c r="A17" s="30">
        <v>9</v>
      </c>
      <c r="B17" s="34" t="s">
        <v>26</v>
      </c>
      <c r="C17" s="31">
        <v>8</v>
      </c>
      <c r="D17" s="491">
        <v>8</v>
      </c>
      <c r="E17" s="18">
        <f t="shared" si="0"/>
        <v>100</v>
      </c>
      <c r="F17" s="38">
        <v>930</v>
      </c>
      <c r="G17" s="38">
        <v>122</v>
      </c>
      <c r="H17" s="38">
        <v>163</v>
      </c>
      <c r="I17" s="31">
        <f t="shared" si="1"/>
        <v>1215</v>
      </c>
      <c r="J17" s="39">
        <v>139</v>
      </c>
      <c r="K17" s="32">
        <f t="shared" si="2"/>
        <v>14.946236559139786</v>
      </c>
      <c r="L17" s="39">
        <v>35</v>
      </c>
      <c r="M17" s="18">
        <f t="shared" si="3"/>
        <v>28.688524590163933</v>
      </c>
      <c r="N17" s="492">
        <v>28</v>
      </c>
      <c r="O17" s="18">
        <f t="shared" si="4"/>
        <v>17.177914110429448</v>
      </c>
      <c r="P17" s="19">
        <f t="shared" si="5"/>
        <v>202</v>
      </c>
      <c r="Q17" s="38">
        <v>7</v>
      </c>
      <c r="R17" s="18">
        <f t="shared" si="6"/>
        <v>5.0359712230215825</v>
      </c>
      <c r="S17" s="38">
        <v>3</v>
      </c>
      <c r="T17" s="18">
        <f t="shared" si="7"/>
        <v>8.571428571428571</v>
      </c>
      <c r="U17" s="491">
        <v>4</v>
      </c>
      <c r="V17" s="18">
        <f t="shared" si="8"/>
        <v>14.285714285714285</v>
      </c>
      <c r="W17" s="19">
        <f t="shared" si="9"/>
        <v>14</v>
      </c>
      <c r="X17" s="18">
        <v>0</v>
      </c>
      <c r="Y17" s="22">
        <v>0</v>
      </c>
    </row>
    <row r="18" spans="1:25" ht="30" customHeight="1">
      <c r="A18" s="24">
        <v>10</v>
      </c>
      <c r="B18" s="21" t="s">
        <v>27</v>
      </c>
      <c r="C18" s="38">
        <v>8</v>
      </c>
      <c r="D18" s="38">
        <v>7</v>
      </c>
      <c r="E18" s="18">
        <f t="shared" si="0"/>
        <v>87.5</v>
      </c>
      <c r="F18" s="38">
        <v>425</v>
      </c>
      <c r="G18" s="38">
        <v>53</v>
      </c>
      <c r="H18" s="38">
        <v>38</v>
      </c>
      <c r="I18" s="31">
        <f t="shared" si="1"/>
        <v>516</v>
      </c>
      <c r="J18" s="38">
        <v>195</v>
      </c>
      <c r="K18" s="32">
        <f t="shared" si="2"/>
        <v>45.88235294117647</v>
      </c>
      <c r="L18" s="39">
        <v>33</v>
      </c>
      <c r="M18" s="18">
        <f t="shared" si="3"/>
        <v>62.264150943396224</v>
      </c>
      <c r="N18" s="38">
        <v>25</v>
      </c>
      <c r="O18" s="18">
        <f t="shared" si="4"/>
        <v>65.78947368421053</v>
      </c>
      <c r="P18" s="19">
        <f t="shared" si="5"/>
        <v>253</v>
      </c>
      <c r="Q18" s="38">
        <v>0</v>
      </c>
      <c r="R18" s="18">
        <f t="shared" si="6"/>
        <v>0</v>
      </c>
      <c r="S18" s="38">
        <v>0</v>
      </c>
      <c r="T18" s="18">
        <f t="shared" si="7"/>
        <v>0</v>
      </c>
      <c r="U18" s="38">
        <v>0</v>
      </c>
      <c r="V18" s="18">
        <f t="shared" si="8"/>
        <v>0</v>
      </c>
      <c r="W18" s="19">
        <f t="shared" si="9"/>
        <v>0</v>
      </c>
      <c r="X18" s="18">
        <v>0</v>
      </c>
      <c r="Y18" s="22">
        <v>0</v>
      </c>
    </row>
    <row r="19" spans="1:25" ht="30" customHeight="1">
      <c r="A19" s="30">
        <v>11</v>
      </c>
      <c r="B19" s="34" t="s">
        <v>28</v>
      </c>
      <c r="C19" s="31">
        <v>24</v>
      </c>
      <c r="D19" s="353">
        <v>24</v>
      </c>
      <c r="E19" s="18">
        <f t="shared" si="0"/>
        <v>100</v>
      </c>
      <c r="F19" s="353">
        <v>888</v>
      </c>
      <c r="G19" s="353">
        <v>92</v>
      </c>
      <c r="H19" s="353">
        <v>123</v>
      </c>
      <c r="I19" s="31">
        <f t="shared" si="1"/>
        <v>1103</v>
      </c>
      <c r="J19" s="353">
        <v>664</v>
      </c>
      <c r="K19" s="32">
        <f t="shared" si="2"/>
        <v>74.77477477477478</v>
      </c>
      <c r="L19" s="354">
        <v>82</v>
      </c>
      <c r="M19" s="18">
        <f t="shared" si="3"/>
        <v>89.13043478260869</v>
      </c>
      <c r="N19" s="353">
        <v>109</v>
      </c>
      <c r="O19" s="18">
        <f t="shared" si="4"/>
        <v>88.6178861788618</v>
      </c>
      <c r="P19" s="19">
        <f t="shared" si="5"/>
        <v>855</v>
      </c>
      <c r="Q19" s="353">
        <v>12</v>
      </c>
      <c r="R19" s="18">
        <f t="shared" si="6"/>
        <v>1.8072289156626504</v>
      </c>
      <c r="S19" s="353">
        <v>5</v>
      </c>
      <c r="T19" s="18">
        <f t="shared" si="7"/>
        <v>6.097560975609756</v>
      </c>
      <c r="U19" s="353">
        <v>8</v>
      </c>
      <c r="V19" s="18">
        <f t="shared" si="8"/>
        <v>7.339449541284404</v>
      </c>
      <c r="W19" s="19">
        <f t="shared" si="9"/>
        <v>25</v>
      </c>
      <c r="X19" s="355">
        <v>150</v>
      </c>
      <c r="Y19" s="356">
        <v>240</v>
      </c>
    </row>
    <row r="20" spans="1:188" s="35" customFormat="1" ht="30" customHeight="1" thickBot="1">
      <c r="A20" s="958" t="s">
        <v>13</v>
      </c>
      <c r="B20" s="959"/>
      <c r="C20" s="498">
        <f>SUM(C9:C19)</f>
        <v>502</v>
      </c>
      <c r="D20" s="498">
        <f>SUM(D9:D19)</f>
        <v>380</v>
      </c>
      <c r="E20" s="499">
        <f t="shared" si="0"/>
        <v>75.69721115537848</v>
      </c>
      <c r="F20" s="498">
        <f>SUM(F9:F19)</f>
        <v>18811</v>
      </c>
      <c r="G20" s="498">
        <f>SUM(G9:G19)</f>
        <v>2703</v>
      </c>
      <c r="H20" s="498">
        <f>SUM(H9:H19)</f>
        <v>4331</v>
      </c>
      <c r="I20" s="500">
        <f t="shared" si="1"/>
        <v>25845</v>
      </c>
      <c r="J20" s="498">
        <f>SUM(J9:J19)</f>
        <v>12114</v>
      </c>
      <c r="K20" s="501">
        <f t="shared" si="2"/>
        <v>64.39849024506937</v>
      </c>
      <c r="L20" s="501">
        <f>SUM(L9:L19)</f>
        <v>2019</v>
      </c>
      <c r="M20" s="499">
        <f t="shared" si="3"/>
        <v>74.69478357380687</v>
      </c>
      <c r="N20" s="498">
        <f>SUM(N9:N19)</f>
        <v>3131</v>
      </c>
      <c r="O20" s="499">
        <f t="shared" si="4"/>
        <v>72.29277303163242</v>
      </c>
      <c r="P20" s="499">
        <f>N20+L20+J20</f>
        <v>17264</v>
      </c>
      <c r="Q20" s="498">
        <f>SUM(Q9:Q19)</f>
        <v>433</v>
      </c>
      <c r="R20" s="499">
        <f t="shared" si="6"/>
        <v>3.57437675416873</v>
      </c>
      <c r="S20" s="498">
        <f>SUM(S9:S19)</f>
        <v>81</v>
      </c>
      <c r="T20" s="499">
        <f t="shared" si="7"/>
        <v>4.011887072808321</v>
      </c>
      <c r="U20" s="498">
        <f>SUM(U9:U19)</f>
        <v>99</v>
      </c>
      <c r="V20" s="499">
        <f>U20/N20*100</f>
        <v>3.16192909613542</v>
      </c>
      <c r="W20" s="502">
        <f t="shared" si="9"/>
        <v>613</v>
      </c>
      <c r="X20" s="499">
        <f>SUM(X9:X19)</f>
        <v>3277</v>
      </c>
      <c r="Y20" s="503">
        <f>SUM(Y9:Y19)</f>
        <v>13469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</row>
  </sheetData>
  <sheetProtection/>
  <mergeCells count="26"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Q5:W5"/>
    <mergeCell ref="Q6:R6"/>
    <mergeCell ref="S6:T6"/>
    <mergeCell ref="U6:V6"/>
    <mergeCell ref="W6:W7"/>
    <mergeCell ref="X6:X7"/>
    <mergeCell ref="Y6:Y7"/>
    <mergeCell ref="A20:B20"/>
    <mergeCell ref="X5:Y5"/>
    <mergeCell ref="F6:F7"/>
    <mergeCell ref="G6:G7"/>
    <mergeCell ref="H6:H7"/>
    <mergeCell ref="I6:I7"/>
    <mergeCell ref="J6:K6"/>
    <mergeCell ref="L6:M6"/>
    <mergeCell ref="N6:O6"/>
    <mergeCell ref="P6:P7"/>
  </mergeCells>
  <printOptions/>
  <pageMargins left="0.7" right="0.7" top="0.75" bottom="0.75" header="0.3" footer="0.3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2"/>
  <sheetViews>
    <sheetView zoomScalePageLayoutView="0" workbookViewId="0" topLeftCell="A1">
      <selection activeCell="Y21" sqref="Y21"/>
    </sheetView>
  </sheetViews>
  <sheetFormatPr defaultColWidth="9.140625" defaultRowHeight="15"/>
  <cols>
    <col min="1" max="1" width="3.28125" style="1" customWidth="1"/>
    <col min="2" max="2" width="14.8515625" style="37" customWidth="1"/>
    <col min="3" max="4" width="7.8515625" style="37" customWidth="1"/>
    <col min="5" max="5" width="6.8515625" style="37" customWidth="1"/>
    <col min="6" max="6" width="7.28125" style="1" customWidth="1"/>
    <col min="7" max="7" width="6.7109375" style="1" customWidth="1"/>
    <col min="8" max="8" width="9.57421875" style="1" customWidth="1"/>
    <col min="9" max="9" width="8.7109375" style="1" customWidth="1"/>
    <col min="10" max="10" width="7.57421875" style="1" customWidth="1"/>
    <col min="11" max="11" width="5.7109375" style="1" customWidth="1"/>
    <col min="12" max="12" width="6.28125" style="1" customWidth="1"/>
    <col min="13" max="13" width="6.57421875" style="1" customWidth="1"/>
    <col min="14" max="14" width="7.140625" style="1" customWidth="1"/>
    <col min="15" max="15" width="6.57421875" style="1" customWidth="1"/>
    <col min="16" max="16" width="7.7109375" style="1" customWidth="1"/>
    <col min="17" max="17" width="7.421875" style="1" customWidth="1"/>
    <col min="18" max="18" width="5.421875" style="1" customWidth="1"/>
    <col min="19" max="20" width="5.140625" style="1" customWidth="1"/>
    <col min="21" max="21" width="6.8515625" style="1" customWidth="1"/>
    <col min="22" max="22" width="5.8515625" style="1" customWidth="1"/>
    <col min="23" max="23" width="6.421875" style="1" customWidth="1"/>
    <col min="24" max="24" width="11.28125" style="1" customWidth="1"/>
    <col min="25" max="25" width="13.421875" style="1" customWidth="1"/>
    <col min="26" max="26" width="11.140625" style="1" customWidth="1"/>
    <col min="27" max="95" width="9.140625" style="1" customWidth="1"/>
    <col min="96" max="254" width="9.140625" style="2" customWidth="1"/>
    <col min="255" max="16384" width="9.140625" style="1" customWidth="1"/>
  </cols>
  <sheetData>
    <row r="1" spans="1:25" ht="18.75" customHeight="1">
      <c r="A1" s="924" t="s">
        <v>0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</row>
    <row r="2" spans="1:254" s="3" customFormat="1" ht="35.25" customHeight="1">
      <c r="A2" s="925" t="s">
        <v>155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7" ht="25.5" customHeight="1" hidden="1">
      <c r="A3" s="5"/>
      <c r="B3" s="6"/>
      <c r="C3" s="6"/>
      <c r="D3" s="6"/>
      <c r="E3" s="6"/>
      <c r="F3" s="6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5"/>
      <c r="U3" s="5"/>
      <c r="V3" s="5"/>
      <c r="W3" s="5"/>
      <c r="X3" s="5"/>
      <c r="Y3" s="5"/>
      <c r="Z3" s="2"/>
      <c r="AA3" s="2"/>
    </row>
    <row r="4" spans="1:27" ht="19.5" customHeight="1" thickBot="1">
      <c r="A4" s="925" t="s">
        <v>156</v>
      </c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5"/>
      <c r="X4" s="925"/>
      <c r="Y4" s="925"/>
      <c r="Z4" s="2"/>
      <c r="AA4" s="2"/>
    </row>
    <row r="5" spans="1:254" s="135" customFormat="1" ht="47.25" customHeight="1">
      <c r="A5" s="977" t="s">
        <v>2</v>
      </c>
      <c r="B5" s="980" t="s">
        <v>157</v>
      </c>
      <c r="C5" s="980" t="s">
        <v>4</v>
      </c>
      <c r="D5" s="980" t="s">
        <v>5</v>
      </c>
      <c r="E5" s="980"/>
      <c r="F5" s="980" t="s">
        <v>6</v>
      </c>
      <c r="G5" s="980"/>
      <c r="H5" s="980"/>
      <c r="I5" s="980"/>
      <c r="J5" s="980" t="s">
        <v>7</v>
      </c>
      <c r="K5" s="980"/>
      <c r="L5" s="980"/>
      <c r="M5" s="980"/>
      <c r="N5" s="980"/>
      <c r="O5" s="980"/>
      <c r="P5" s="980"/>
      <c r="Q5" s="981" t="s">
        <v>8</v>
      </c>
      <c r="R5" s="981"/>
      <c r="S5" s="981"/>
      <c r="T5" s="981"/>
      <c r="U5" s="981"/>
      <c r="V5" s="981"/>
      <c r="W5" s="981"/>
      <c r="X5" s="974" t="s">
        <v>9</v>
      </c>
      <c r="Y5" s="975"/>
      <c r="Z5" s="134"/>
      <c r="AA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</row>
    <row r="6" spans="1:254" s="135" customFormat="1" ht="30.75" customHeight="1">
      <c r="A6" s="978"/>
      <c r="B6" s="965"/>
      <c r="C6" s="965"/>
      <c r="D6" s="965"/>
      <c r="E6" s="965"/>
      <c r="F6" s="965" t="s">
        <v>10</v>
      </c>
      <c r="G6" s="965" t="s">
        <v>11</v>
      </c>
      <c r="H6" s="965" t="s">
        <v>12</v>
      </c>
      <c r="I6" s="965" t="s">
        <v>13</v>
      </c>
      <c r="J6" s="965" t="s">
        <v>10</v>
      </c>
      <c r="K6" s="965"/>
      <c r="L6" s="965" t="s">
        <v>11</v>
      </c>
      <c r="M6" s="965"/>
      <c r="N6" s="965" t="s">
        <v>12</v>
      </c>
      <c r="O6" s="965"/>
      <c r="P6" s="965" t="s">
        <v>13</v>
      </c>
      <c r="Q6" s="965" t="s">
        <v>10</v>
      </c>
      <c r="R6" s="965"/>
      <c r="S6" s="965" t="s">
        <v>11</v>
      </c>
      <c r="T6" s="965"/>
      <c r="U6" s="966" t="s">
        <v>12</v>
      </c>
      <c r="V6" s="966"/>
      <c r="W6" s="966" t="s">
        <v>13</v>
      </c>
      <c r="X6" s="968" t="s">
        <v>14</v>
      </c>
      <c r="Y6" s="970" t="s">
        <v>15</v>
      </c>
      <c r="Z6" s="134"/>
      <c r="AA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  <c r="IT6" s="134"/>
    </row>
    <row r="7" spans="1:254" s="135" customFormat="1" ht="39.75" customHeight="1" thickBot="1">
      <c r="A7" s="979"/>
      <c r="B7" s="976"/>
      <c r="C7" s="976"/>
      <c r="D7" s="138" t="s">
        <v>16</v>
      </c>
      <c r="E7" s="139" t="s">
        <v>17</v>
      </c>
      <c r="F7" s="976"/>
      <c r="G7" s="976"/>
      <c r="H7" s="976"/>
      <c r="I7" s="976"/>
      <c r="J7" s="138" t="s">
        <v>16</v>
      </c>
      <c r="K7" s="140" t="s">
        <v>17</v>
      </c>
      <c r="L7" s="138" t="s">
        <v>16</v>
      </c>
      <c r="M7" s="139" t="s">
        <v>17</v>
      </c>
      <c r="N7" s="138" t="s">
        <v>16</v>
      </c>
      <c r="O7" s="140" t="s">
        <v>17</v>
      </c>
      <c r="P7" s="976"/>
      <c r="Q7" s="141" t="s">
        <v>16</v>
      </c>
      <c r="R7" s="139" t="s">
        <v>17</v>
      </c>
      <c r="S7" s="138" t="s">
        <v>16</v>
      </c>
      <c r="T7" s="140" t="s">
        <v>17</v>
      </c>
      <c r="U7" s="138" t="s">
        <v>16</v>
      </c>
      <c r="V7" s="140" t="s">
        <v>17</v>
      </c>
      <c r="W7" s="967"/>
      <c r="X7" s="969"/>
      <c r="Y7" s="971"/>
      <c r="Z7" s="134"/>
      <c r="AA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</row>
    <row r="8" spans="1:254" s="147" customFormat="1" ht="15.75" customHeight="1" thickBot="1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4">
        <v>13</v>
      </c>
      <c r="N8" s="144">
        <v>14</v>
      </c>
      <c r="O8" s="144">
        <v>15</v>
      </c>
      <c r="P8" s="144">
        <v>16</v>
      </c>
      <c r="Q8" s="144">
        <v>17</v>
      </c>
      <c r="R8" s="144">
        <v>18</v>
      </c>
      <c r="S8" s="144">
        <v>19</v>
      </c>
      <c r="T8" s="144">
        <v>20</v>
      </c>
      <c r="U8" s="144">
        <v>21</v>
      </c>
      <c r="V8" s="144">
        <v>22</v>
      </c>
      <c r="W8" s="144">
        <v>23</v>
      </c>
      <c r="X8" s="144">
        <v>24</v>
      </c>
      <c r="Y8" s="145">
        <v>25</v>
      </c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  <c r="IR8" s="146"/>
      <c r="IS8" s="146"/>
      <c r="IT8" s="146"/>
    </row>
    <row r="9" spans="1:26" s="134" customFormat="1" ht="24" customHeight="1">
      <c r="A9" s="148">
        <v>1</v>
      </c>
      <c r="B9" s="149" t="s">
        <v>158</v>
      </c>
      <c r="C9" s="150"/>
      <c r="D9" s="150"/>
      <c r="E9" s="151"/>
      <c r="F9" s="58">
        <v>534</v>
      </c>
      <c r="G9" s="58">
        <v>58</v>
      </c>
      <c r="H9" s="58">
        <v>136</v>
      </c>
      <c r="I9" s="58">
        <v>728</v>
      </c>
      <c r="J9" s="58">
        <v>534</v>
      </c>
      <c r="K9" s="152">
        <v>100</v>
      </c>
      <c r="L9" s="58">
        <v>58</v>
      </c>
      <c r="M9" s="151">
        <v>100</v>
      </c>
      <c r="N9" s="58">
        <v>136</v>
      </c>
      <c r="O9" s="153">
        <v>100</v>
      </c>
      <c r="P9" s="153">
        <v>728</v>
      </c>
      <c r="Q9" s="58">
        <v>10</v>
      </c>
      <c r="R9" s="153">
        <v>2</v>
      </c>
      <c r="S9" s="58">
        <v>0</v>
      </c>
      <c r="T9" s="153">
        <v>0</v>
      </c>
      <c r="U9" s="58">
        <v>12</v>
      </c>
      <c r="V9" s="153">
        <v>9</v>
      </c>
      <c r="W9" s="153">
        <v>22</v>
      </c>
      <c r="X9" s="154">
        <v>290</v>
      </c>
      <c r="Y9" s="155">
        <v>360</v>
      </c>
      <c r="Z9" s="156"/>
    </row>
    <row r="10" spans="1:27" s="23" customFormat="1" ht="24" customHeight="1">
      <c r="A10" s="157">
        <v>2</v>
      </c>
      <c r="B10" s="21" t="s">
        <v>159</v>
      </c>
      <c r="C10" s="56"/>
      <c r="D10" s="56"/>
      <c r="E10" s="65"/>
      <c r="F10" s="56">
        <v>326</v>
      </c>
      <c r="G10" s="56">
        <v>47</v>
      </c>
      <c r="H10" s="56">
        <v>91</v>
      </c>
      <c r="I10" s="56">
        <v>464</v>
      </c>
      <c r="J10" s="56">
        <v>326</v>
      </c>
      <c r="K10" s="158">
        <v>100</v>
      </c>
      <c r="L10" s="56">
        <v>47</v>
      </c>
      <c r="M10" s="65">
        <v>100</v>
      </c>
      <c r="N10" s="65">
        <v>91</v>
      </c>
      <c r="O10" s="40">
        <v>100</v>
      </c>
      <c r="P10" s="40">
        <v>464</v>
      </c>
      <c r="Q10" s="56">
        <v>4</v>
      </c>
      <c r="R10" s="40">
        <v>1</v>
      </c>
      <c r="S10" s="56">
        <v>0</v>
      </c>
      <c r="T10" s="40">
        <v>0</v>
      </c>
      <c r="U10" s="56">
        <v>3</v>
      </c>
      <c r="V10" s="40">
        <v>3</v>
      </c>
      <c r="W10" s="40">
        <v>7</v>
      </c>
      <c r="X10" s="40">
        <v>60</v>
      </c>
      <c r="Y10" s="159">
        <v>110</v>
      </c>
      <c r="Z10" s="160"/>
      <c r="AA10" s="160"/>
    </row>
    <row r="11" spans="1:254" s="63" customFormat="1" ht="24.75" customHeight="1">
      <c r="A11" s="157">
        <v>3</v>
      </c>
      <c r="B11" s="21" t="s">
        <v>160</v>
      </c>
      <c r="C11" s="56"/>
      <c r="D11" s="56"/>
      <c r="E11" s="65"/>
      <c r="F11" s="56">
        <v>1114</v>
      </c>
      <c r="G11" s="56">
        <v>158</v>
      </c>
      <c r="H11" s="56">
        <v>280</v>
      </c>
      <c r="I11" s="56">
        <v>1552</v>
      </c>
      <c r="J11" s="56">
        <v>1036</v>
      </c>
      <c r="K11" s="158">
        <v>93</v>
      </c>
      <c r="L11" s="56">
        <v>158</v>
      </c>
      <c r="M11" s="65">
        <v>100</v>
      </c>
      <c r="N11" s="65">
        <v>270</v>
      </c>
      <c r="O11" s="40">
        <v>96</v>
      </c>
      <c r="P11" s="40">
        <v>1464</v>
      </c>
      <c r="Q11" s="56">
        <v>33</v>
      </c>
      <c r="R11" s="40">
        <v>3</v>
      </c>
      <c r="S11" s="71">
        <v>1</v>
      </c>
      <c r="T11" s="40">
        <v>1</v>
      </c>
      <c r="U11" s="71">
        <v>0</v>
      </c>
      <c r="V11" s="40">
        <v>0</v>
      </c>
      <c r="W11" s="40">
        <v>34</v>
      </c>
      <c r="X11" s="40">
        <v>455</v>
      </c>
      <c r="Y11" s="137">
        <v>1255</v>
      </c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s="29" customFormat="1" ht="25.5" customHeight="1">
      <c r="A12" s="157">
        <v>4</v>
      </c>
      <c r="B12" s="21" t="s">
        <v>97</v>
      </c>
      <c r="C12" s="56"/>
      <c r="D12" s="56"/>
      <c r="E12" s="65"/>
      <c r="F12" s="56">
        <v>211</v>
      </c>
      <c r="G12" s="56">
        <v>25</v>
      </c>
      <c r="H12" s="56">
        <v>95</v>
      </c>
      <c r="I12" s="56">
        <v>331</v>
      </c>
      <c r="J12" s="56">
        <v>211</v>
      </c>
      <c r="K12" s="158">
        <v>100</v>
      </c>
      <c r="L12" s="56">
        <v>25</v>
      </c>
      <c r="M12" s="65">
        <v>100</v>
      </c>
      <c r="N12" s="65">
        <v>95</v>
      </c>
      <c r="O12" s="40">
        <v>100</v>
      </c>
      <c r="P12" s="40">
        <v>331</v>
      </c>
      <c r="Q12" s="56">
        <v>19</v>
      </c>
      <c r="R12" s="40">
        <v>9</v>
      </c>
      <c r="S12" s="56">
        <v>0</v>
      </c>
      <c r="T12" s="40">
        <v>0</v>
      </c>
      <c r="U12" s="56">
        <v>0</v>
      </c>
      <c r="V12" s="40">
        <v>0</v>
      </c>
      <c r="W12" s="40">
        <v>19</v>
      </c>
      <c r="X12" s="136">
        <v>260</v>
      </c>
      <c r="Y12" s="159">
        <v>260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</row>
    <row r="13" spans="1:254" s="29" customFormat="1" ht="31.5" customHeight="1">
      <c r="A13" s="157">
        <v>5</v>
      </c>
      <c r="B13" s="21" t="s">
        <v>161</v>
      </c>
      <c r="C13" s="38"/>
      <c r="D13" s="38"/>
      <c r="E13" s="65"/>
      <c r="F13" s="38">
        <v>719</v>
      </c>
      <c r="G13" s="38">
        <v>66</v>
      </c>
      <c r="H13" s="38">
        <v>153</v>
      </c>
      <c r="I13" s="56">
        <v>938</v>
      </c>
      <c r="J13" s="38">
        <v>719</v>
      </c>
      <c r="K13" s="158">
        <v>100</v>
      </c>
      <c r="L13" s="38">
        <v>66</v>
      </c>
      <c r="M13" s="39">
        <v>100</v>
      </c>
      <c r="N13" s="38">
        <v>153</v>
      </c>
      <c r="O13" s="39">
        <v>100</v>
      </c>
      <c r="P13" s="40">
        <v>938</v>
      </c>
      <c r="Q13" s="38">
        <v>43</v>
      </c>
      <c r="R13" s="40">
        <v>6</v>
      </c>
      <c r="S13" s="38">
        <v>4</v>
      </c>
      <c r="T13" s="40">
        <v>6</v>
      </c>
      <c r="U13" s="38">
        <v>5</v>
      </c>
      <c r="V13" s="40">
        <v>3</v>
      </c>
      <c r="W13" s="40">
        <v>52</v>
      </c>
      <c r="X13" s="38">
        <v>110</v>
      </c>
      <c r="Y13" s="137">
        <v>1355</v>
      </c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</row>
    <row r="14" spans="1:254" s="33" customFormat="1" ht="24.75" customHeight="1">
      <c r="A14" s="157">
        <v>6</v>
      </c>
      <c r="B14" s="161" t="s">
        <v>162</v>
      </c>
      <c r="C14" s="72"/>
      <c r="D14" s="72"/>
      <c r="E14" s="65"/>
      <c r="F14" s="72">
        <v>1875</v>
      </c>
      <c r="G14" s="72">
        <v>850</v>
      </c>
      <c r="H14" s="72">
        <v>1059</v>
      </c>
      <c r="I14" s="56">
        <v>3784</v>
      </c>
      <c r="J14" s="72">
        <v>1875</v>
      </c>
      <c r="K14" s="158">
        <v>100</v>
      </c>
      <c r="L14" s="73">
        <v>850</v>
      </c>
      <c r="M14" s="65">
        <v>100</v>
      </c>
      <c r="N14" s="73">
        <v>1059</v>
      </c>
      <c r="O14" s="40">
        <v>100</v>
      </c>
      <c r="P14" s="40">
        <v>3784</v>
      </c>
      <c r="Q14" s="73">
        <v>96</v>
      </c>
      <c r="R14" s="40">
        <v>5</v>
      </c>
      <c r="S14" s="56">
        <v>51</v>
      </c>
      <c r="T14" s="40">
        <v>6</v>
      </c>
      <c r="U14" s="56">
        <v>37</v>
      </c>
      <c r="V14" s="40">
        <v>3</v>
      </c>
      <c r="W14" s="40">
        <v>184</v>
      </c>
      <c r="X14" s="40">
        <v>225</v>
      </c>
      <c r="Y14" s="159">
        <v>5772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254" s="29" customFormat="1" ht="30" customHeight="1">
      <c r="A15" s="157">
        <v>7</v>
      </c>
      <c r="B15" s="161" t="s">
        <v>163</v>
      </c>
      <c r="C15" s="72"/>
      <c r="D15" s="72"/>
      <c r="E15" s="65"/>
      <c r="F15" s="56">
        <v>950</v>
      </c>
      <c r="G15" s="56">
        <v>111</v>
      </c>
      <c r="H15" s="56">
        <v>258</v>
      </c>
      <c r="I15" s="56">
        <v>1319</v>
      </c>
      <c r="J15" s="56">
        <v>950</v>
      </c>
      <c r="K15" s="158">
        <v>100</v>
      </c>
      <c r="L15" s="56">
        <v>105</v>
      </c>
      <c r="M15" s="65">
        <v>95</v>
      </c>
      <c r="N15" s="56">
        <v>190</v>
      </c>
      <c r="O15" s="40">
        <v>74</v>
      </c>
      <c r="P15" s="40">
        <v>1245</v>
      </c>
      <c r="Q15" s="56">
        <v>21</v>
      </c>
      <c r="R15" s="40">
        <v>2</v>
      </c>
      <c r="S15" s="56">
        <v>3</v>
      </c>
      <c r="T15" s="40">
        <v>3</v>
      </c>
      <c r="U15" s="56">
        <v>3</v>
      </c>
      <c r="V15" s="40">
        <v>2</v>
      </c>
      <c r="W15" s="40">
        <v>27</v>
      </c>
      <c r="X15" s="40">
        <v>235</v>
      </c>
      <c r="Y15" s="137">
        <v>570</v>
      </c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</row>
    <row r="16" spans="1:254" s="29" customFormat="1" ht="21.75" customHeight="1">
      <c r="A16" s="157">
        <v>8</v>
      </c>
      <c r="B16" s="21" t="s">
        <v>164</v>
      </c>
      <c r="C16" s="56"/>
      <c r="D16" s="56"/>
      <c r="E16" s="65"/>
      <c r="F16" s="56">
        <v>1031</v>
      </c>
      <c r="G16" s="56">
        <v>68</v>
      </c>
      <c r="H16" s="56">
        <v>279</v>
      </c>
      <c r="I16" s="56">
        <v>1378</v>
      </c>
      <c r="J16" s="56">
        <v>1031</v>
      </c>
      <c r="K16" s="158">
        <v>100</v>
      </c>
      <c r="L16" s="56">
        <v>55</v>
      </c>
      <c r="M16" s="65">
        <v>81</v>
      </c>
      <c r="N16" s="56">
        <v>256</v>
      </c>
      <c r="O16" s="40">
        <v>92</v>
      </c>
      <c r="P16" s="40">
        <v>1342</v>
      </c>
      <c r="Q16" s="56">
        <v>33</v>
      </c>
      <c r="R16" s="40">
        <v>3</v>
      </c>
      <c r="S16" s="56">
        <v>0</v>
      </c>
      <c r="T16" s="40">
        <v>0</v>
      </c>
      <c r="U16" s="56">
        <v>0</v>
      </c>
      <c r="V16" s="40">
        <v>0</v>
      </c>
      <c r="W16" s="40">
        <v>33</v>
      </c>
      <c r="X16" s="40">
        <v>430</v>
      </c>
      <c r="Y16" s="137">
        <v>825</v>
      </c>
      <c r="Z16" s="28"/>
      <c r="AA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</row>
    <row r="17" spans="1:254" s="29" customFormat="1" ht="25.5" customHeight="1">
      <c r="A17" s="157">
        <v>9</v>
      </c>
      <c r="B17" s="21" t="s">
        <v>165</v>
      </c>
      <c r="C17" s="56"/>
      <c r="D17" s="162"/>
      <c r="E17" s="65"/>
      <c r="F17" s="56">
        <v>57</v>
      </c>
      <c r="G17" s="56">
        <v>10</v>
      </c>
      <c r="H17" s="56">
        <v>17</v>
      </c>
      <c r="I17" s="56">
        <v>84</v>
      </c>
      <c r="J17" s="56">
        <v>57</v>
      </c>
      <c r="K17" s="158">
        <v>100</v>
      </c>
      <c r="L17" s="56">
        <v>10</v>
      </c>
      <c r="M17" s="65">
        <v>100</v>
      </c>
      <c r="N17" s="162">
        <v>17</v>
      </c>
      <c r="O17" s="40">
        <v>100</v>
      </c>
      <c r="P17" s="40">
        <v>84</v>
      </c>
      <c r="Q17" s="56">
        <v>0</v>
      </c>
      <c r="R17" s="40">
        <v>0</v>
      </c>
      <c r="S17" s="56">
        <v>0</v>
      </c>
      <c r="T17" s="40">
        <v>0</v>
      </c>
      <c r="U17" s="162">
        <v>0</v>
      </c>
      <c r="V17" s="40">
        <v>0</v>
      </c>
      <c r="W17" s="40">
        <v>0</v>
      </c>
      <c r="X17" s="40">
        <v>0</v>
      </c>
      <c r="Y17" s="137">
        <v>0</v>
      </c>
      <c r="Z17" s="28"/>
      <c r="AA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</row>
    <row r="18" spans="1:254" s="29" customFormat="1" ht="25.5" customHeight="1">
      <c r="A18" s="157">
        <v>10</v>
      </c>
      <c r="B18" s="21" t="s">
        <v>166</v>
      </c>
      <c r="C18" s="56"/>
      <c r="D18" s="56"/>
      <c r="E18" s="65"/>
      <c r="F18" s="56">
        <v>65</v>
      </c>
      <c r="G18" s="56">
        <v>4</v>
      </c>
      <c r="H18" s="56">
        <v>12</v>
      </c>
      <c r="I18" s="56">
        <v>81</v>
      </c>
      <c r="J18" s="56">
        <v>65</v>
      </c>
      <c r="K18" s="158">
        <v>100</v>
      </c>
      <c r="L18" s="56">
        <v>4</v>
      </c>
      <c r="M18" s="65">
        <v>100</v>
      </c>
      <c r="N18" s="56">
        <v>12</v>
      </c>
      <c r="O18" s="40">
        <v>100</v>
      </c>
      <c r="P18" s="40">
        <v>81</v>
      </c>
      <c r="Q18" s="56">
        <v>0</v>
      </c>
      <c r="R18" s="40">
        <v>0</v>
      </c>
      <c r="S18" s="56">
        <v>0</v>
      </c>
      <c r="T18" s="40">
        <v>0</v>
      </c>
      <c r="U18" s="56">
        <v>3</v>
      </c>
      <c r="V18" s="40">
        <v>25</v>
      </c>
      <c r="W18" s="40">
        <v>3</v>
      </c>
      <c r="X18" s="40">
        <v>20</v>
      </c>
      <c r="Y18" s="137">
        <v>60</v>
      </c>
      <c r="Z18" s="28"/>
      <c r="AA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</row>
    <row r="19" spans="1:254" s="29" customFormat="1" ht="21.75" customHeight="1">
      <c r="A19" s="157">
        <v>11</v>
      </c>
      <c r="B19" s="21" t="s">
        <v>167</v>
      </c>
      <c r="C19" s="56"/>
      <c r="D19" s="56"/>
      <c r="E19" s="65"/>
      <c r="F19" s="56">
        <v>1370</v>
      </c>
      <c r="G19" s="56">
        <v>163</v>
      </c>
      <c r="H19" s="56">
        <v>313</v>
      </c>
      <c r="I19" s="56">
        <v>1846</v>
      </c>
      <c r="J19" s="56">
        <v>1370</v>
      </c>
      <c r="K19" s="158">
        <v>100</v>
      </c>
      <c r="L19" s="56">
        <v>163</v>
      </c>
      <c r="M19" s="65">
        <v>100</v>
      </c>
      <c r="N19" s="56">
        <v>313</v>
      </c>
      <c r="O19" s="40">
        <v>100</v>
      </c>
      <c r="P19" s="40">
        <v>1846</v>
      </c>
      <c r="Q19" s="56">
        <v>87</v>
      </c>
      <c r="R19" s="40">
        <v>6</v>
      </c>
      <c r="S19" s="56">
        <v>10</v>
      </c>
      <c r="T19" s="40">
        <v>6</v>
      </c>
      <c r="U19" s="56">
        <v>7</v>
      </c>
      <c r="V19" s="40">
        <v>2</v>
      </c>
      <c r="W19" s="40">
        <v>104</v>
      </c>
      <c r="X19" s="40">
        <v>735</v>
      </c>
      <c r="Y19" s="137">
        <v>2065</v>
      </c>
      <c r="Z19" s="28"/>
      <c r="AA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</row>
    <row r="20" spans="1:254" s="169" customFormat="1" ht="34.5" customHeight="1">
      <c r="A20" s="163">
        <v>12</v>
      </c>
      <c r="B20" s="164" t="s">
        <v>168</v>
      </c>
      <c r="C20" s="69"/>
      <c r="D20" s="69"/>
      <c r="E20" s="165"/>
      <c r="F20" s="69">
        <v>400</v>
      </c>
      <c r="G20" s="69">
        <v>70</v>
      </c>
      <c r="H20" s="69">
        <v>137</v>
      </c>
      <c r="I20" s="69">
        <v>607</v>
      </c>
      <c r="J20" s="69">
        <v>400</v>
      </c>
      <c r="K20" s="166">
        <v>100</v>
      </c>
      <c r="L20" s="69">
        <v>70</v>
      </c>
      <c r="M20" s="165">
        <v>100</v>
      </c>
      <c r="N20" s="69">
        <v>137</v>
      </c>
      <c r="O20" s="167">
        <v>100</v>
      </c>
      <c r="P20" s="167">
        <v>607</v>
      </c>
      <c r="Q20" s="69">
        <v>9</v>
      </c>
      <c r="R20" s="167">
        <v>2</v>
      </c>
      <c r="S20" s="69">
        <v>0</v>
      </c>
      <c r="T20" s="167">
        <v>0</v>
      </c>
      <c r="U20" s="69">
        <v>16</v>
      </c>
      <c r="V20" s="167">
        <v>12</v>
      </c>
      <c r="W20" s="167">
        <v>25</v>
      </c>
      <c r="X20" s="167">
        <v>285</v>
      </c>
      <c r="Y20" s="142">
        <v>385</v>
      </c>
      <c r="Z20" s="168"/>
      <c r="AA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8"/>
      <c r="FL20" s="168"/>
      <c r="FM20" s="168"/>
      <c r="FN20" s="168"/>
      <c r="FO20" s="168"/>
      <c r="FP20" s="168"/>
      <c r="FQ20" s="168"/>
      <c r="FR20" s="168"/>
      <c r="FS20" s="168"/>
      <c r="FT20" s="168"/>
      <c r="FU20" s="168"/>
      <c r="FV20" s="168"/>
      <c r="FW20" s="168"/>
      <c r="FX20" s="168"/>
      <c r="FY20" s="168"/>
      <c r="FZ20" s="168"/>
      <c r="GA20" s="168"/>
      <c r="GB20" s="168"/>
      <c r="GC20" s="168"/>
      <c r="GD20" s="168"/>
      <c r="GE20" s="168"/>
      <c r="GF20" s="168"/>
      <c r="GG20" s="168"/>
      <c r="GH20" s="168"/>
      <c r="GI20" s="168"/>
      <c r="GJ20" s="168"/>
      <c r="GK20" s="168"/>
      <c r="GL20" s="168"/>
      <c r="GM20" s="168"/>
      <c r="GN20" s="168"/>
      <c r="GO20" s="168"/>
      <c r="GP20" s="168"/>
      <c r="GQ20" s="168"/>
      <c r="GR20" s="168"/>
      <c r="GS20" s="168"/>
      <c r="GT20" s="168"/>
      <c r="GU20" s="168"/>
      <c r="GV20" s="168"/>
      <c r="GW20" s="168"/>
      <c r="GX20" s="168"/>
      <c r="GY20" s="168"/>
      <c r="GZ20" s="168"/>
      <c r="HA20" s="168"/>
      <c r="HB20" s="168"/>
      <c r="HC20" s="168"/>
      <c r="HD20" s="168"/>
      <c r="HE20" s="168"/>
      <c r="HF20" s="168"/>
      <c r="HG20" s="168"/>
      <c r="HH20" s="168"/>
      <c r="HI20" s="168"/>
      <c r="HJ20" s="168"/>
      <c r="HK20" s="168"/>
      <c r="HL20" s="168"/>
      <c r="HM20" s="168"/>
      <c r="HN20" s="168"/>
      <c r="HO20" s="168"/>
      <c r="HP20" s="168"/>
      <c r="HQ20" s="168"/>
      <c r="HR20" s="168"/>
      <c r="HS20" s="168"/>
      <c r="HT20" s="168"/>
      <c r="HU20" s="168"/>
      <c r="HV20" s="168"/>
      <c r="HW20" s="168"/>
      <c r="HX20" s="168"/>
      <c r="HY20" s="168"/>
      <c r="HZ20" s="168"/>
      <c r="IA20" s="168"/>
      <c r="IB20" s="168"/>
      <c r="IC20" s="168"/>
      <c r="ID20" s="168"/>
      <c r="IE20" s="168"/>
      <c r="IF20" s="168"/>
      <c r="IG20" s="168"/>
      <c r="IH20" s="168"/>
      <c r="II20" s="168"/>
      <c r="IJ20" s="168"/>
      <c r="IK20" s="168"/>
      <c r="IL20" s="168"/>
      <c r="IM20" s="168"/>
      <c r="IN20" s="168"/>
      <c r="IO20" s="168"/>
      <c r="IP20" s="168"/>
      <c r="IQ20" s="168"/>
      <c r="IR20" s="168"/>
      <c r="IS20" s="168"/>
      <c r="IT20" s="168"/>
    </row>
    <row r="21" spans="1:25" s="173" customFormat="1" ht="17.25" customHeight="1">
      <c r="A21" s="972" t="s">
        <v>13</v>
      </c>
      <c r="B21" s="973"/>
      <c r="C21" s="170">
        <v>1</v>
      </c>
      <c r="D21" s="170">
        <v>1</v>
      </c>
      <c r="E21" s="65">
        <v>100</v>
      </c>
      <c r="F21" s="170">
        <v>8652</v>
      </c>
      <c r="G21" s="170">
        <v>1630</v>
      </c>
      <c r="H21" s="170">
        <v>2830</v>
      </c>
      <c r="I21" s="170">
        <v>13112</v>
      </c>
      <c r="J21" s="170">
        <v>8574</v>
      </c>
      <c r="K21" s="40">
        <v>99</v>
      </c>
      <c r="L21" s="170">
        <v>1611</v>
      </c>
      <c r="M21" s="65">
        <v>99</v>
      </c>
      <c r="N21" s="170">
        <v>2729</v>
      </c>
      <c r="O21" s="40">
        <v>96</v>
      </c>
      <c r="P21" s="40">
        <v>12914</v>
      </c>
      <c r="Q21" s="170">
        <v>355</v>
      </c>
      <c r="R21" s="65">
        <v>4</v>
      </c>
      <c r="S21" s="170">
        <v>69</v>
      </c>
      <c r="T21" s="40">
        <v>4</v>
      </c>
      <c r="U21" s="170">
        <v>86</v>
      </c>
      <c r="V21" s="171">
        <v>3</v>
      </c>
      <c r="W21" s="171">
        <v>510</v>
      </c>
      <c r="X21" s="172">
        <v>3105</v>
      </c>
      <c r="Y21" s="172">
        <v>13017</v>
      </c>
    </row>
    <row r="22" spans="1:25" s="168" customFormat="1" ht="17.25" customHeight="1">
      <c r="A22" s="174"/>
      <c r="B22" s="174"/>
      <c r="C22" s="174"/>
      <c r="D22" s="174"/>
      <c r="E22" s="175"/>
      <c r="F22" s="174"/>
      <c r="G22" s="174"/>
      <c r="H22" s="174"/>
      <c r="I22" s="174"/>
      <c r="J22" s="174"/>
      <c r="K22" s="176"/>
      <c r="L22" s="174"/>
      <c r="M22" s="175"/>
      <c r="N22" s="174"/>
      <c r="O22" s="176"/>
      <c r="P22" s="176"/>
      <c r="Q22" s="174"/>
      <c r="R22" s="175"/>
      <c r="S22" s="174"/>
      <c r="T22" s="176"/>
      <c r="U22" s="174"/>
      <c r="V22" s="177"/>
      <c r="W22" s="177"/>
      <c r="X22" s="178"/>
      <c r="Y22" s="178"/>
    </row>
    <row r="23" spans="1:25" s="168" customFormat="1" ht="17.25" customHeight="1">
      <c r="A23" s="174"/>
      <c r="B23" s="174"/>
      <c r="C23" s="174"/>
      <c r="D23" s="174"/>
      <c r="E23" s="175"/>
      <c r="F23" s="174"/>
      <c r="G23" s="174"/>
      <c r="H23" s="174"/>
      <c r="I23" s="174"/>
      <c r="J23" s="174"/>
      <c r="K23" s="176"/>
      <c r="L23" s="174"/>
      <c r="M23" s="175"/>
      <c r="N23" s="174"/>
      <c r="O23" s="176"/>
      <c r="P23" s="176"/>
      <c r="Q23" s="174"/>
      <c r="R23" s="175"/>
      <c r="S23" s="174"/>
      <c r="T23" s="176"/>
      <c r="U23" s="174"/>
      <c r="V23" s="177"/>
      <c r="W23" s="177"/>
      <c r="X23" s="178"/>
      <c r="Y23" s="178"/>
    </row>
    <row r="24" spans="1:26" ht="21" customHeight="1">
      <c r="A24" s="82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80"/>
    </row>
    <row r="25" spans="1:26" ht="21.75" customHeight="1">
      <c r="A25" s="2"/>
      <c r="B25" s="963" t="s">
        <v>169</v>
      </c>
      <c r="C25" s="964"/>
      <c r="D25" s="964"/>
      <c r="E25" s="964"/>
      <c r="F25" s="964"/>
      <c r="G25" s="964"/>
      <c r="H25" s="964"/>
      <c r="I25" s="964"/>
      <c r="J25" s="964"/>
      <c r="K25" s="964"/>
      <c r="L25" s="964"/>
      <c r="M25" s="964"/>
      <c r="N25" s="964"/>
      <c r="O25" s="964"/>
      <c r="P25" s="964"/>
      <c r="Q25" s="964"/>
      <c r="R25" s="964"/>
      <c r="S25" s="964"/>
      <c r="T25" s="964"/>
      <c r="U25" s="964"/>
      <c r="V25" s="964"/>
      <c r="W25" s="964"/>
      <c r="X25" s="964"/>
      <c r="Y25" s="180"/>
      <c r="Z25" s="80"/>
    </row>
    <row r="26" spans="1:26" ht="14.25" customHeight="1">
      <c r="A26" s="2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2"/>
    </row>
    <row r="27" spans="1:26" ht="14.25" customHeight="1">
      <c r="A27" s="2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2"/>
    </row>
    <row r="28" spans="8:12" ht="14.25" customHeight="1">
      <c r="H28" s="2"/>
      <c r="I28" s="2"/>
      <c r="J28" s="80"/>
      <c r="K28" s="80"/>
      <c r="L28" s="2"/>
    </row>
    <row r="29" spans="8:12" ht="14.25" customHeight="1">
      <c r="H29" s="2"/>
      <c r="I29" s="2"/>
      <c r="J29" s="80"/>
      <c r="K29" s="80"/>
      <c r="L29" s="2"/>
    </row>
    <row r="30" spans="8:12" ht="14.25" customHeight="1">
      <c r="H30" s="2"/>
      <c r="I30" s="2"/>
      <c r="J30" s="80"/>
      <c r="K30" s="80"/>
      <c r="L30" s="2"/>
    </row>
    <row r="31" spans="8:12" ht="14.25" customHeight="1">
      <c r="H31" s="2"/>
      <c r="I31" s="2"/>
      <c r="J31" s="80"/>
      <c r="K31" s="80"/>
      <c r="L31" s="2"/>
    </row>
    <row r="32" spans="8:12" ht="14.25">
      <c r="H32" s="2"/>
      <c r="I32" s="2"/>
      <c r="J32" s="2"/>
      <c r="K32" s="2"/>
      <c r="L32" s="2"/>
    </row>
  </sheetData>
  <sheetProtection/>
  <mergeCells count="27"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Q5:W5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Q6:R6"/>
    <mergeCell ref="B25:X25"/>
    <mergeCell ref="S6:T6"/>
    <mergeCell ref="U6:V6"/>
    <mergeCell ref="W6:W7"/>
    <mergeCell ref="X6:X7"/>
    <mergeCell ref="Y6:Y7"/>
    <mergeCell ref="A21:B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92"/>
  <sheetViews>
    <sheetView zoomScalePageLayoutView="0" workbookViewId="0" topLeftCell="A1">
      <selection activeCell="D101" sqref="D101"/>
    </sheetView>
  </sheetViews>
  <sheetFormatPr defaultColWidth="9.140625" defaultRowHeight="15"/>
  <cols>
    <col min="1" max="1" width="5.140625" style="1" customWidth="1"/>
    <col min="2" max="2" width="16.7109375" style="37" customWidth="1"/>
    <col min="3" max="4" width="6.421875" style="37" customWidth="1"/>
    <col min="5" max="5" width="6.28125" style="37" customWidth="1"/>
    <col min="6" max="7" width="7.28125" style="1" customWidth="1"/>
    <col min="8" max="8" width="6.57421875" style="1" customWidth="1"/>
    <col min="9" max="9" width="7.57421875" style="1" customWidth="1"/>
    <col min="10" max="10" width="7.7109375" style="1" customWidth="1"/>
    <col min="11" max="11" width="10.140625" style="1" customWidth="1"/>
    <col min="12" max="12" width="6.421875" style="1" customWidth="1"/>
    <col min="13" max="13" width="9.00390625" style="1" customWidth="1"/>
    <col min="14" max="14" width="7.421875" style="1" customWidth="1"/>
    <col min="15" max="15" width="10.28125" style="1" customWidth="1"/>
    <col min="16" max="16" width="7.7109375" style="1" customWidth="1"/>
    <col min="17" max="17" width="8.140625" style="1" customWidth="1"/>
    <col min="18" max="18" width="10.8515625" style="1" customWidth="1"/>
    <col min="19" max="19" width="6.28125" style="1" customWidth="1"/>
    <col min="20" max="20" width="11.28125" style="1" customWidth="1"/>
    <col min="21" max="21" width="7.00390625" style="1" customWidth="1"/>
    <col min="22" max="22" width="10.28125" style="1" customWidth="1"/>
    <col min="23" max="23" width="5.7109375" style="1" customWidth="1"/>
    <col min="24" max="24" width="11.140625" style="1" customWidth="1"/>
    <col min="25" max="25" width="12.140625" style="1" customWidth="1"/>
    <col min="26" max="94" width="9.140625" style="1" customWidth="1"/>
    <col min="95" max="253" width="9.140625" style="2" customWidth="1"/>
    <col min="254" max="16384" width="9.140625" style="1" customWidth="1"/>
  </cols>
  <sheetData>
    <row r="1" spans="1:24" ht="27.75" customHeight="1">
      <c r="A1" s="924" t="s">
        <v>0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</row>
    <row r="2" spans="1:253" s="3" customFormat="1" ht="41.25" customHeight="1">
      <c r="A2" s="7"/>
      <c r="B2" s="925" t="s">
        <v>32</v>
      </c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6" ht="25.5" customHeight="1" hidden="1">
      <c r="A3" s="5"/>
      <c r="B3" s="6"/>
      <c r="C3" s="6"/>
      <c r="D3" s="6"/>
      <c r="E3" s="6"/>
      <c r="F3" s="6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5"/>
      <c r="U3" s="5"/>
      <c r="V3" s="5"/>
      <c r="W3" s="5"/>
      <c r="X3" s="5"/>
      <c r="Y3" s="2"/>
      <c r="Z3" s="2"/>
    </row>
    <row r="4" spans="1:26" ht="18.75" customHeight="1" thickBot="1">
      <c r="A4" s="5"/>
      <c r="B4" s="933" t="s">
        <v>33</v>
      </c>
      <c r="C4" s="933"/>
      <c r="D4" s="933"/>
      <c r="E4" s="933"/>
      <c r="F4" s="933"/>
      <c r="G4" s="933"/>
      <c r="H4" s="933"/>
      <c r="I4" s="933"/>
      <c r="J4" s="933"/>
      <c r="K4" s="933"/>
      <c r="L4" s="933"/>
      <c r="M4" s="933"/>
      <c r="N4" s="933"/>
      <c r="O4" s="933"/>
      <c r="P4" s="933"/>
      <c r="Q4" s="933"/>
      <c r="R4" s="933"/>
      <c r="S4" s="933"/>
      <c r="T4" s="933"/>
      <c r="U4" s="933"/>
      <c r="V4" s="5"/>
      <c r="W4" s="5"/>
      <c r="X4" s="5"/>
      <c r="Y4" s="2"/>
      <c r="Z4" s="2"/>
    </row>
    <row r="5" spans="1:253" s="3" customFormat="1" ht="62.25" customHeight="1">
      <c r="A5" s="995" t="s">
        <v>2</v>
      </c>
      <c r="B5" s="997" t="s">
        <v>34</v>
      </c>
      <c r="C5" s="997" t="s">
        <v>4</v>
      </c>
      <c r="D5" s="998" t="s">
        <v>5</v>
      </c>
      <c r="E5" s="998"/>
      <c r="F5" s="1000" t="s">
        <v>6</v>
      </c>
      <c r="G5" s="1001"/>
      <c r="H5" s="1001"/>
      <c r="I5" s="1002"/>
      <c r="J5" s="1003" t="s">
        <v>7</v>
      </c>
      <c r="K5" s="1004"/>
      <c r="L5" s="1004"/>
      <c r="M5" s="1004"/>
      <c r="N5" s="1004"/>
      <c r="O5" s="1004"/>
      <c r="P5" s="1005"/>
      <c r="Q5" s="1006" t="s">
        <v>8</v>
      </c>
      <c r="R5" s="1007"/>
      <c r="S5" s="1007"/>
      <c r="T5" s="1007"/>
      <c r="U5" s="1007"/>
      <c r="V5" s="1007"/>
      <c r="W5" s="1008"/>
      <c r="X5" s="991" t="s">
        <v>9</v>
      </c>
      <c r="Y5" s="992"/>
      <c r="Z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3" customFormat="1" ht="35.25" customHeight="1">
      <c r="A6" s="996"/>
      <c r="B6" s="984"/>
      <c r="C6" s="984"/>
      <c r="D6" s="999"/>
      <c r="E6" s="999"/>
      <c r="F6" s="912" t="s">
        <v>10</v>
      </c>
      <c r="G6" s="912" t="s">
        <v>11</v>
      </c>
      <c r="H6" s="912" t="s">
        <v>12</v>
      </c>
      <c r="I6" s="923" t="s">
        <v>13</v>
      </c>
      <c r="J6" s="984" t="s">
        <v>10</v>
      </c>
      <c r="K6" s="984"/>
      <c r="L6" s="984" t="s">
        <v>11</v>
      </c>
      <c r="M6" s="984"/>
      <c r="N6" s="984" t="s">
        <v>12</v>
      </c>
      <c r="O6" s="984"/>
      <c r="P6" s="950" t="s">
        <v>13</v>
      </c>
      <c r="Q6" s="984" t="s">
        <v>10</v>
      </c>
      <c r="R6" s="984"/>
      <c r="S6" s="984" t="s">
        <v>11</v>
      </c>
      <c r="T6" s="984"/>
      <c r="U6" s="985" t="s">
        <v>12</v>
      </c>
      <c r="V6" s="985"/>
      <c r="W6" s="986" t="s">
        <v>13</v>
      </c>
      <c r="X6" s="988" t="s">
        <v>14</v>
      </c>
      <c r="Y6" s="989" t="s">
        <v>15</v>
      </c>
      <c r="Z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3" customFormat="1" ht="39.75" customHeight="1">
      <c r="A7" s="996"/>
      <c r="B7" s="984"/>
      <c r="C7" s="984"/>
      <c r="D7" s="47" t="s">
        <v>16</v>
      </c>
      <c r="E7" s="48" t="s">
        <v>17</v>
      </c>
      <c r="F7" s="912"/>
      <c r="G7" s="912"/>
      <c r="H7" s="912"/>
      <c r="I7" s="993"/>
      <c r="J7" s="47" t="s">
        <v>16</v>
      </c>
      <c r="K7" s="49" t="s">
        <v>17</v>
      </c>
      <c r="L7" s="47" t="s">
        <v>16</v>
      </c>
      <c r="M7" s="48" t="s">
        <v>17</v>
      </c>
      <c r="N7" s="47" t="s">
        <v>16</v>
      </c>
      <c r="O7" s="49" t="s">
        <v>17</v>
      </c>
      <c r="P7" s="994"/>
      <c r="Q7" s="47" t="s">
        <v>16</v>
      </c>
      <c r="R7" s="48" t="s">
        <v>17</v>
      </c>
      <c r="S7" s="47" t="s">
        <v>16</v>
      </c>
      <c r="T7" s="49" t="s">
        <v>17</v>
      </c>
      <c r="U7" s="47" t="s">
        <v>16</v>
      </c>
      <c r="V7" s="49" t="s">
        <v>17</v>
      </c>
      <c r="W7" s="987"/>
      <c r="X7" s="988"/>
      <c r="Y7" s="989"/>
      <c r="Z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6" customFormat="1" ht="18.75" customHeight="1">
      <c r="A8" s="50">
        <v>1</v>
      </c>
      <c r="B8" s="51">
        <v>2</v>
      </c>
      <c r="C8" s="50">
        <v>3</v>
      </c>
      <c r="D8" s="51">
        <v>4</v>
      </c>
      <c r="E8" s="52">
        <v>5</v>
      </c>
      <c r="F8" s="51">
        <v>6</v>
      </c>
      <c r="G8" s="50">
        <v>7</v>
      </c>
      <c r="H8" s="51">
        <v>8</v>
      </c>
      <c r="I8" s="50">
        <v>9</v>
      </c>
      <c r="J8" s="51">
        <v>10</v>
      </c>
      <c r="K8" s="52">
        <v>11</v>
      </c>
      <c r="L8" s="51">
        <v>12</v>
      </c>
      <c r="M8" s="52">
        <v>13</v>
      </c>
      <c r="N8" s="51">
        <v>14</v>
      </c>
      <c r="O8" s="52">
        <v>15</v>
      </c>
      <c r="P8" s="51">
        <v>16</v>
      </c>
      <c r="Q8" s="50">
        <v>17</v>
      </c>
      <c r="R8" s="53">
        <v>18</v>
      </c>
      <c r="S8" s="50">
        <v>19</v>
      </c>
      <c r="T8" s="53">
        <v>20</v>
      </c>
      <c r="U8" s="50">
        <v>21</v>
      </c>
      <c r="V8" s="53">
        <v>22</v>
      </c>
      <c r="W8" s="50">
        <v>23</v>
      </c>
      <c r="X8" s="51">
        <v>24</v>
      </c>
      <c r="Y8" s="50">
        <v>25</v>
      </c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s="63" customFormat="1" ht="29.25" customHeight="1">
      <c r="A9" s="54">
        <v>1</v>
      </c>
      <c r="B9" s="55" t="s">
        <v>35</v>
      </c>
      <c r="C9" s="56">
        <v>1</v>
      </c>
      <c r="D9" s="56">
        <v>1</v>
      </c>
      <c r="E9" s="57">
        <f>D9/C9*100</f>
        <v>100</v>
      </c>
      <c r="F9" s="58">
        <v>120</v>
      </c>
      <c r="G9" s="58">
        <v>18</v>
      </c>
      <c r="H9" s="58">
        <v>60</v>
      </c>
      <c r="I9" s="59">
        <f>H9+G9+F9</f>
        <v>198</v>
      </c>
      <c r="J9" s="58">
        <v>120</v>
      </c>
      <c r="K9" s="60">
        <f>J9/F9*100</f>
        <v>100</v>
      </c>
      <c r="L9" s="58">
        <v>18</v>
      </c>
      <c r="M9" s="57">
        <f>L9/G9*100</f>
        <v>100</v>
      </c>
      <c r="N9" s="58">
        <v>60</v>
      </c>
      <c r="O9" s="60">
        <v>0</v>
      </c>
      <c r="P9" s="40">
        <f>J9+L9+N9</f>
        <v>198</v>
      </c>
      <c r="Q9" s="58">
        <v>0</v>
      </c>
      <c r="R9" s="57">
        <f>Q9/J9*100</f>
        <v>0</v>
      </c>
      <c r="S9" s="58">
        <v>0</v>
      </c>
      <c r="T9" s="60">
        <v>0</v>
      </c>
      <c r="U9" s="58">
        <v>0</v>
      </c>
      <c r="V9" s="60">
        <v>0</v>
      </c>
      <c r="W9" s="40">
        <f>Q9+S9+U9</f>
        <v>0</v>
      </c>
      <c r="X9" s="61">
        <v>0</v>
      </c>
      <c r="Y9" s="61">
        <v>0</v>
      </c>
      <c r="Z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</row>
    <row r="10" spans="1:253" s="68" customFormat="1" ht="30" customHeight="1">
      <c r="A10" s="54">
        <v>2</v>
      </c>
      <c r="B10" s="64" t="s">
        <v>36</v>
      </c>
      <c r="C10" s="56">
        <v>1</v>
      </c>
      <c r="D10" s="56">
        <v>1</v>
      </c>
      <c r="E10" s="57">
        <f aca="true" t="shared" si="0" ref="E10:E73">D10/C10*100</f>
        <v>100</v>
      </c>
      <c r="F10" s="56">
        <v>15</v>
      </c>
      <c r="G10" s="56">
        <v>3</v>
      </c>
      <c r="H10" s="56">
        <v>3</v>
      </c>
      <c r="I10" s="58">
        <f aca="true" t="shared" si="1" ref="I10:I33">F10+G10+H10</f>
        <v>21</v>
      </c>
      <c r="J10" s="56">
        <v>15</v>
      </c>
      <c r="K10" s="60">
        <f aca="true" t="shared" si="2" ref="K10:K73">J10/F10*100</f>
        <v>100</v>
      </c>
      <c r="L10" s="56">
        <v>3</v>
      </c>
      <c r="M10" s="57">
        <f>L10/G10*100</f>
        <v>100</v>
      </c>
      <c r="N10" s="65">
        <v>3</v>
      </c>
      <c r="O10" s="60">
        <f>N10/H10*100</f>
        <v>100</v>
      </c>
      <c r="P10" s="40">
        <f aca="true" t="shared" si="3" ref="P10:P73">J10+L10+N10</f>
        <v>21</v>
      </c>
      <c r="Q10" s="56">
        <v>0</v>
      </c>
      <c r="R10" s="57">
        <f aca="true" t="shared" si="4" ref="R10:R73">Q10/J10*100</f>
        <v>0</v>
      </c>
      <c r="S10" s="56">
        <v>0</v>
      </c>
      <c r="T10" s="60">
        <v>0</v>
      </c>
      <c r="U10" s="56">
        <v>0</v>
      </c>
      <c r="V10" s="60">
        <f>U10/N10*100</f>
        <v>0</v>
      </c>
      <c r="W10" s="40">
        <f aca="true" t="shared" si="5" ref="W10:W73">Q10+S10+U10</f>
        <v>0</v>
      </c>
      <c r="X10" s="66">
        <v>0</v>
      </c>
      <c r="Y10" s="66">
        <v>0</v>
      </c>
      <c r="Z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</row>
    <row r="11" spans="1:253" s="68" customFormat="1" ht="30" customHeight="1">
      <c r="A11" s="54">
        <v>3</v>
      </c>
      <c r="B11" s="64" t="s">
        <v>37</v>
      </c>
      <c r="C11" s="56">
        <v>1</v>
      </c>
      <c r="D11" s="69">
        <v>1</v>
      </c>
      <c r="E11" s="57">
        <f t="shared" si="0"/>
        <v>100</v>
      </c>
      <c r="F11" s="70">
        <v>1</v>
      </c>
      <c r="G11" s="70">
        <v>0</v>
      </c>
      <c r="H11" s="70">
        <v>0</v>
      </c>
      <c r="I11" s="58">
        <f t="shared" si="1"/>
        <v>1</v>
      </c>
      <c r="J11" s="70">
        <v>1</v>
      </c>
      <c r="K11" s="60">
        <f t="shared" si="2"/>
        <v>100</v>
      </c>
      <c r="L11" s="56">
        <v>0</v>
      </c>
      <c r="M11" s="57">
        <v>100</v>
      </c>
      <c r="N11" s="65">
        <v>0</v>
      </c>
      <c r="O11" s="60">
        <v>0</v>
      </c>
      <c r="P11" s="40">
        <f t="shared" si="3"/>
        <v>1</v>
      </c>
      <c r="Q11" s="56">
        <v>0</v>
      </c>
      <c r="R11" s="57">
        <f t="shared" si="4"/>
        <v>0</v>
      </c>
      <c r="S11" s="71">
        <v>0</v>
      </c>
      <c r="T11" s="60">
        <v>0</v>
      </c>
      <c r="U11" s="71">
        <v>0</v>
      </c>
      <c r="V11" s="60">
        <v>0</v>
      </c>
      <c r="W11" s="40">
        <f t="shared" si="5"/>
        <v>0</v>
      </c>
      <c r="X11" s="66">
        <v>0</v>
      </c>
      <c r="Y11" s="66">
        <v>0</v>
      </c>
      <c r="Z11" s="67"/>
      <c r="BX11" s="990"/>
      <c r="BY11" s="990"/>
      <c r="BZ11" s="990"/>
      <c r="CA11" s="990"/>
      <c r="CB11" s="990"/>
      <c r="CC11" s="990"/>
      <c r="CD11" s="990"/>
      <c r="CE11" s="990"/>
      <c r="CF11" s="990"/>
      <c r="CG11" s="990"/>
      <c r="CH11" s="990"/>
      <c r="CI11" s="990"/>
      <c r="CJ11" s="990"/>
      <c r="CK11" s="990"/>
      <c r="CL11" s="990"/>
      <c r="CM11" s="990"/>
      <c r="CN11" s="990"/>
      <c r="CO11" s="990"/>
      <c r="CP11" s="990"/>
      <c r="CQ11" s="990"/>
      <c r="CR11" s="990"/>
      <c r="CS11" s="990"/>
      <c r="CT11" s="990"/>
      <c r="CU11" s="990"/>
      <c r="CV11" s="990"/>
      <c r="CW11" s="990"/>
      <c r="CX11" s="990"/>
      <c r="CY11" s="990"/>
      <c r="CZ11" s="990"/>
      <c r="DA11" s="990"/>
      <c r="DB11" s="990"/>
      <c r="DC11" s="990"/>
      <c r="DD11" s="990"/>
      <c r="DE11" s="990"/>
      <c r="DF11" s="990"/>
      <c r="DG11" s="990"/>
      <c r="DH11" s="990"/>
      <c r="DI11" s="990"/>
      <c r="DJ11" s="990"/>
      <c r="DK11" s="990"/>
      <c r="DL11" s="990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</row>
    <row r="12" spans="1:253" s="68" customFormat="1" ht="30" customHeight="1">
      <c r="A12" s="54">
        <v>4</v>
      </c>
      <c r="B12" s="64" t="s">
        <v>38</v>
      </c>
      <c r="C12" s="56">
        <v>1</v>
      </c>
      <c r="D12" s="69">
        <v>1</v>
      </c>
      <c r="E12" s="57">
        <f t="shared" si="0"/>
        <v>100</v>
      </c>
      <c r="F12" s="56">
        <v>13</v>
      </c>
      <c r="G12" s="56">
        <v>6</v>
      </c>
      <c r="H12" s="56">
        <v>4</v>
      </c>
      <c r="I12" s="58">
        <f t="shared" si="1"/>
        <v>23</v>
      </c>
      <c r="J12" s="56">
        <v>13</v>
      </c>
      <c r="K12" s="60">
        <f t="shared" si="2"/>
        <v>100</v>
      </c>
      <c r="L12" s="56">
        <v>6</v>
      </c>
      <c r="M12" s="57">
        <f>L12/G12*100</f>
        <v>100</v>
      </c>
      <c r="N12" s="65">
        <v>4</v>
      </c>
      <c r="O12" s="60">
        <f>N12/H12*100</f>
        <v>100</v>
      </c>
      <c r="P12" s="40">
        <f t="shared" si="3"/>
        <v>23</v>
      </c>
      <c r="Q12" s="56">
        <v>0</v>
      </c>
      <c r="R12" s="57">
        <f t="shared" si="4"/>
        <v>0</v>
      </c>
      <c r="S12" s="71">
        <v>0</v>
      </c>
      <c r="T12" s="60">
        <v>0</v>
      </c>
      <c r="U12" s="71">
        <v>0</v>
      </c>
      <c r="V12" s="60">
        <f>U12/N12*100</f>
        <v>0</v>
      </c>
      <c r="W12" s="40">
        <f t="shared" si="5"/>
        <v>0</v>
      </c>
      <c r="X12" s="66">
        <v>0</v>
      </c>
      <c r="Y12" s="66">
        <v>0</v>
      </c>
      <c r="Z12" s="67"/>
      <c r="BX12" s="990"/>
      <c r="BY12" s="990"/>
      <c r="BZ12" s="990"/>
      <c r="CA12" s="990"/>
      <c r="CB12" s="990"/>
      <c r="CC12" s="990"/>
      <c r="CD12" s="990"/>
      <c r="CE12" s="990"/>
      <c r="CF12" s="990"/>
      <c r="CG12" s="990"/>
      <c r="CH12" s="990"/>
      <c r="CI12" s="990"/>
      <c r="CJ12" s="990"/>
      <c r="CK12" s="990"/>
      <c r="CL12" s="990"/>
      <c r="CM12" s="990"/>
      <c r="CN12" s="990"/>
      <c r="CO12" s="990"/>
      <c r="CP12" s="990"/>
      <c r="CQ12" s="990"/>
      <c r="CR12" s="990"/>
      <c r="CS12" s="990"/>
      <c r="CT12" s="990"/>
      <c r="CU12" s="990"/>
      <c r="CV12" s="990"/>
      <c r="CW12" s="990"/>
      <c r="CX12" s="990"/>
      <c r="CY12" s="990"/>
      <c r="CZ12" s="990"/>
      <c r="DA12" s="990"/>
      <c r="DB12" s="990"/>
      <c r="DC12" s="990"/>
      <c r="DD12" s="990"/>
      <c r="DE12" s="990"/>
      <c r="DF12" s="990"/>
      <c r="DG12" s="990"/>
      <c r="DH12" s="990"/>
      <c r="DI12" s="990"/>
      <c r="DJ12" s="990"/>
      <c r="DK12" s="990"/>
      <c r="DL12" s="990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</row>
    <row r="13" spans="1:253" s="68" customFormat="1" ht="30" customHeight="1">
      <c r="A13" s="54">
        <v>5</v>
      </c>
      <c r="B13" s="64" t="s">
        <v>39</v>
      </c>
      <c r="C13" s="56">
        <v>1</v>
      </c>
      <c r="D13" s="69">
        <v>0</v>
      </c>
      <c r="E13" s="57">
        <f t="shared" si="0"/>
        <v>0</v>
      </c>
      <c r="F13" s="31">
        <v>0</v>
      </c>
      <c r="G13" s="31">
        <v>0</v>
      </c>
      <c r="H13" s="31">
        <v>0</v>
      </c>
      <c r="I13" s="58">
        <v>0</v>
      </c>
      <c r="J13" s="31">
        <v>0</v>
      </c>
      <c r="K13" s="60">
        <v>0</v>
      </c>
      <c r="L13" s="56">
        <v>0</v>
      </c>
      <c r="M13" s="57">
        <v>0</v>
      </c>
      <c r="N13" s="65">
        <v>0</v>
      </c>
      <c r="O13" s="60">
        <v>0</v>
      </c>
      <c r="P13" s="40">
        <f t="shared" si="3"/>
        <v>0</v>
      </c>
      <c r="Q13" s="56">
        <v>0</v>
      </c>
      <c r="R13" s="57">
        <v>0</v>
      </c>
      <c r="S13" s="71">
        <v>0</v>
      </c>
      <c r="T13" s="60">
        <v>0</v>
      </c>
      <c r="U13" s="71">
        <v>0</v>
      </c>
      <c r="V13" s="60">
        <v>0</v>
      </c>
      <c r="W13" s="40">
        <f t="shared" si="5"/>
        <v>0</v>
      </c>
      <c r="X13" s="66">
        <v>0</v>
      </c>
      <c r="Y13" s="66">
        <v>0</v>
      </c>
      <c r="Z13" s="67"/>
      <c r="BX13" s="990"/>
      <c r="BY13" s="990"/>
      <c r="BZ13" s="990"/>
      <c r="CA13" s="990"/>
      <c r="CB13" s="990"/>
      <c r="CC13" s="990"/>
      <c r="CD13" s="990"/>
      <c r="CE13" s="990"/>
      <c r="CF13" s="990"/>
      <c r="CG13" s="990"/>
      <c r="CH13" s="990"/>
      <c r="CI13" s="990"/>
      <c r="CJ13" s="990"/>
      <c r="CK13" s="990"/>
      <c r="CL13" s="990"/>
      <c r="CM13" s="990"/>
      <c r="CN13" s="990"/>
      <c r="CO13" s="990"/>
      <c r="CP13" s="990"/>
      <c r="CQ13" s="990"/>
      <c r="CR13" s="990"/>
      <c r="CS13" s="990"/>
      <c r="CT13" s="990"/>
      <c r="CU13" s="990"/>
      <c r="CV13" s="990"/>
      <c r="CW13" s="990"/>
      <c r="CX13" s="990"/>
      <c r="CY13" s="990"/>
      <c r="CZ13" s="990"/>
      <c r="DA13" s="990"/>
      <c r="DB13" s="990"/>
      <c r="DC13" s="990"/>
      <c r="DD13" s="990"/>
      <c r="DE13" s="990"/>
      <c r="DF13" s="990"/>
      <c r="DG13" s="990"/>
      <c r="DH13" s="990"/>
      <c r="DI13" s="990"/>
      <c r="DJ13" s="990"/>
      <c r="DK13" s="990"/>
      <c r="DL13" s="990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</row>
    <row r="14" spans="1:253" s="68" customFormat="1" ht="30" customHeight="1">
      <c r="A14" s="54">
        <v>6</v>
      </c>
      <c r="B14" s="64" t="s">
        <v>40</v>
      </c>
      <c r="C14" s="56">
        <v>1</v>
      </c>
      <c r="D14" s="69">
        <v>1</v>
      </c>
      <c r="E14" s="57">
        <f t="shared" si="0"/>
        <v>100</v>
      </c>
      <c r="F14" s="72">
        <v>4</v>
      </c>
      <c r="G14" s="72">
        <v>0</v>
      </c>
      <c r="H14" s="72">
        <v>0</v>
      </c>
      <c r="I14" s="58">
        <f t="shared" si="1"/>
        <v>4</v>
      </c>
      <c r="J14" s="72">
        <v>4</v>
      </c>
      <c r="K14" s="60">
        <f t="shared" si="2"/>
        <v>100</v>
      </c>
      <c r="L14" s="56">
        <v>0</v>
      </c>
      <c r="M14" s="57">
        <v>0</v>
      </c>
      <c r="N14" s="65">
        <v>0</v>
      </c>
      <c r="O14" s="60">
        <v>0</v>
      </c>
      <c r="P14" s="40">
        <f t="shared" si="3"/>
        <v>4</v>
      </c>
      <c r="Q14" s="56">
        <v>0</v>
      </c>
      <c r="R14" s="57">
        <v>0</v>
      </c>
      <c r="S14" s="71">
        <v>0</v>
      </c>
      <c r="T14" s="60">
        <v>0</v>
      </c>
      <c r="U14" s="71">
        <v>0</v>
      </c>
      <c r="V14" s="60">
        <v>0</v>
      </c>
      <c r="W14" s="40">
        <f t="shared" si="5"/>
        <v>0</v>
      </c>
      <c r="X14" s="66">
        <v>0</v>
      </c>
      <c r="Y14" s="66">
        <v>0</v>
      </c>
      <c r="Z14" s="67"/>
      <c r="BX14" s="990"/>
      <c r="BY14" s="990"/>
      <c r="BZ14" s="990"/>
      <c r="CA14" s="990"/>
      <c r="CB14" s="990"/>
      <c r="CC14" s="990"/>
      <c r="CD14" s="990"/>
      <c r="CE14" s="990"/>
      <c r="CF14" s="990"/>
      <c r="CG14" s="990"/>
      <c r="CH14" s="990"/>
      <c r="CI14" s="990"/>
      <c r="CJ14" s="990"/>
      <c r="CK14" s="990"/>
      <c r="CL14" s="990"/>
      <c r="CM14" s="990"/>
      <c r="CN14" s="990"/>
      <c r="CO14" s="990"/>
      <c r="CP14" s="990"/>
      <c r="CQ14" s="990"/>
      <c r="CR14" s="990"/>
      <c r="CS14" s="990"/>
      <c r="CT14" s="990"/>
      <c r="CU14" s="990"/>
      <c r="CV14" s="990"/>
      <c r="CW14" s="990"/>
      <c r="CX14" s="990"/>
      <c r="CY14" s="990"/>
      <c r="CZ14" s="990"/>
      <c r="DA14" s="990"/>
      <c r="DB14" s="990"/>
      <c r="DC14" s="990"/>
      <c r="DD14" s="990"/>
      <c r="DE14" s="990"/>
      <c r="DF14" s="990"/>
      <c r="DG14" s="990"/>
      <c r="DH14" s="990"/>
      <c r="DI14" s="990"/>
      <c r="DJ14" s="990"/>
      <c r="DK14" s="990"/>
      <c r="DL14" s="990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</row>
    <row r="15" spans="1:253" s="68" customFormat="1" ht="30" customHeight="1">
      <c r="A15" s="54">
        <v>7</v>
      </c>
      <c r="B15" s="64" t="s">
        <v>41</v>
      </c>
      <c r="C15" s="56">
        <v>1</v>
      </c>
      <c r="D15" s="69">
        <v>1</v>
      </c>
      <c r="E15" s="57">
        <f t="shared" si="0"/>
        <v>100</v>
      </c>
      <c r="F15" s="56">
        <v>15</v>
      </c>
      <c r="G15" s="56">
        <v>1</v>
      </c>
      <c r="H15" s="56">
        <v>1</v>
      </c>
      <c r="I15" s="58">
        <f t="shared" si="1"/>
        <v>17</v>
      </c>
      <c r="J15" s="72">
        <v>8</v>
      </c>
      <c r="K15" s="60">
        <f t="shared" si="2"/>
        <v>53.333333333333336</v>
      </c>
      <c r="L15" s="56">
        <v>1</v>
      </c>
      <c r="M15" s="57">
        <f>L15/G15*100</f>
        <v>100</v>
      </c>
      <c r="N15" s="65">
        <v>1</v>
      </c>
      <c r="O15" s="60">
        <f>N15/H15*100</f>
        <v>100</v>
      </c>
      <c r="P15" s="40">
        <f t="shared" si="3"/>
        <v>10</v>
      </c>
      <c r="Q15" s="56">
        <v>0</v>
      </c>
      <c r="R15" s="57">
        <f t="shared" si="4"/>
        <v>0</v>
      </c>
      <c r="S15" s="71">
        <v>0</v>
      </c>
      <c r="T15" s="60">
        <v>0</v>
      </c>
      <c r="U15" s="71">
        <v>0</v>
      </c>
      <c r="V15" s="60">
        <f>U15/N15*100</f>
        <v>0</v>
      </c>
      <c r="W15" s="40">
        <f t="shared" si="5"/>
        <v>0</v>
      </c>
      <c r="X15" s="66">
        <v>0</v>
      </c>
      <c r="Y15" s="66">
        <v>0</v>
      </c>
      <c r="Z15" s="67"/>
      <c r="BX15" s="990"/>
      <c r="BY15" s="990"/>
      <c r="BZ15" s="990"/>
      <c r="CA15" s="990"/>
      <c r="CB15" s="990"/>
      <c r="CC15" s="990"/>
      <c r="CD15" s="990"/>
      <c r="CE15" s="990"/>
      <c r="CF15" s="990"/>
      <c r="CG15" s="990"/>
      <c r="CH15" s="990"/>
      <c r="CI15" s="990"/>
      <c r="CJ15" s="990"/>
      <c r="CK15" s="990"/>
      <c r="CL15" s="990"/>
      <c r="CM15" s="990"/>
      <c r="CN15" s="990"/>
      <c r="CO15" s="990"/>
      <c r="CP15" s="990"/>
      <c r="CQ15" s="990"/>
      <c r="CR15" s="990"/>
      <c r="CS15" s="990"/>
      <c r="CT15" s="990"/>
      <c r="CU15" s="990"/>
      <c r="CV15" s="990"/>
      <c r="CW15" s="990"/>
      <c r="CX15" s="990"/>
      <c r="CY15" s="990"/>
      <c r="CZ15" s="990"/>
      <c r="DA15" s="990"/>
      <c r="DB15" s="990"/>
      <c r="DC15" s="990"/>
      <c r="DD15" s="990"/>
      <c r="DE15" s="990"/>
      <c r="DF15" s="990"/>
      <c r="DG15" s="990"/>
      <c r="DH15" s="990"/>
      <c r="DI15" s="990"/>
      <c r="DJ15" s="990"/>
      <c r="DK15" s="990"/>
      <c r="DL15" s="990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</row>
    <row r="16" spans="1:253" s="68" customFormat="1" ht="30" customHeight="1">
      <c r="A16" s="54">
        <v>8</v>
      </c>
      <c r="B16" s="64" t="s">
        <v>42</v>
      </c>
      <c r="C16" s="56">
        <v>1</v>
      </c>
      <c r="D16" s="69">
        <v>1</v>
      </c>
      <c r="E16" s="57">
        <f t="shared" si="0"/>
        <v>100</v>
      </c>
      <c r="F16" s="72">
        <v>2</v>
      </c>
      <c r="G16" s="72">
        <v>0</v>
      </c>
      <c r="H16" s="72">
        <v>0</v>
      </c>
      <c r="I16" s="58">
        <f t="shared" si="1"/>
        <v>2</v>
      </c>
      <c r="J16" s="72">
        <v>2</v>
      </c>
      <c r="K16" s="60">
        <f t="shared" si="2"/>
        <v>100</v>
      </c>
      <c r="L16" s="56">
        <v>0</v>
      </c>
      <c r="M16" s="57">
        <v>0</v>
      </c>
      <c r="N16" s="65">
        <v>0</v>
      </c>
      <c r="O16" s="60">
        <v>0</v>
      </c>
      <c r="P16" s="40">
        <f t="shared" si="3"/>
        <v>2</v>
      </c>
      <c r="Q16" s="56">
        <v>0</v>
      </c>
      <c r="R16" s="57">
        <f t="shared" si="4"/>
        <v>0</v>
      </c>
      <c r="S16" s="71">
        <v>0</v>
      </c>
      <c r="T16" s="60">
        <v>0</v>
      </c>
      <c r="U16" s="71">
        <v>0</v>
      </c>
      <c r="V16" s="60">
        <v>0</v>
      </c>
      <c r="W16" s="40">
        <f t="shared" si="5"/>
        <v>0</v>
      </c>
      <c r="X16" s="66">
        <v>0</v>
      </c>
      <c r="Y16" s="66">
        <v>0</v>
      </c>
      <c r="Z16" s="67"/>
      <c r="BX16" s="990"/>
      <c r="BY16" s="990"/>
      <c r="BZ16" s="990"/>
      <c r="CA16" s="990"/>
      <c r="CB16" s="990"/>
      <c r="CC16" s="990"/>
      <c r="CD16" s="990"/>
      <c r="CE16" s="990"/>
      <c r="CF16" s="990"/>
      <c r="CG16" s="990"/>
      <c r="CH16" s="990"/>
      <c r="CI16" s="990"/>
      <c r="CJ16" s="990"/>
      <c r="CK16" s="990"/>
      <c r="CL16" s="990"/>
      <c r="CM16" s="990"/>
      <c r="CN16" s="990"/>
      <c r="CO16" s="990"/>
      <c r="CP16" s="990"/>
      <c r="CQ16" s="990"/>
      <c r="CR16" s="990"/>
      <c r="CS16" s="990"/>
      <c r="CT16" s="990"/>
      <c r="CU16" s="990"/>
      <c r="CV16" s="990"/>
      <c r="CW16" s="990"/>
      <c r="CX16" s="990"/>
      <c r="CY16" s="990"/>
      <c r="CZ16" s="990"/>
      <c r="DA16" s="990"/>
      <c r="DB16" s="990"/>
      <c r="DC16" s="990"/>
      <c r="DD16" s="990"/>
      <c r="DE16" s="990"/>
      <c r="DF16" s="990"/>
      <c r="DG16" s="990"/>
      <c r="DH16" s="990"/>
      <c r="DI16" s="990"/>
      <c r="DJ16" s="990"/>
      <c r="DK16" s="990"/>
      <c r="DL16" s="990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</row>
    <row r="17" spans="1:253" s="68" customFormat="1" ht="30" customHeight="1">
      <c r="A17" s="54">
        <v>9</v>
      </c>
      <c r="B17" s="64" t="s">
        <v>43</v>
      </c>
      <c r="C17" s="56">
        <v>1</v>
      </c>
      <c r="D17" s="69">
        <v>1</v>
      </c>
      <c r="E17" s="57">
        <f t="shared" si="0"/>
        <v>100</v>
      </c>
      <c r="F17" s="72">
        <v>7</v>
      </c>
      <c r="G17" s="72">
        <v>2</v>
      </c>
      <c r="H17" s="72">
        <v>0</v>
      </c>
      <c r="I17" s="58">
        <f t="shared" si="1"/>
        <v>9</v>
      </c>
      <c r="J17" s="72">
        <v>7</v>
      </c>
      <c r="K17" s="60">
        <f t="shared" si="2"/>
        <v>100</v>
      </c>
      <c r="L17" s="56">
        <v>2</v>
      </c>
      <c r="M17" s="57">
        <f>L17/G17*100</f>
        <v>100</v>
      </c>
      <c r="N17" s="65">
        <v>0</v>
      </c>
      <c r="O17" s="60">
        <v>0</v>
      </c>
      <c r="P17" s="40">
        <f t="shared" si="3"/>
        <v>9</v>
      </c>
      <c r="Q17" s="56">
        <v>0</v>
      </c>
      <c r="R17" s="57">
        <f t="shared" si="4"/>
        <v>0</v>
      </c>
      <c r="S17" s="71">
        <v>0</v>
      </c>
      <c r="T17" s="60">
        <v>0</v>
      </c>
      <c r="U17" s="71">
        <v>0</v>
      </c>
      <c r="V17" s="60">
        <v>0</v>
      </c>
      <c r="W17" s="40">
        <f t="shared" si="5"/>
        <v>0</v>
      </c>
      <c r="X17" s="66">
        <v>0</v>
      </c>
      <c r="Y17" s="66">
        <v>0</v>
      </c>
      <c r="Z17" s="67"/>
      <c r="BX17" s="990"/>
      <c r="BY17" s="990"/>
      <c r="BZ17" s="990"/>
      <c r="CA17" s="990"/>
      <c r="CB17" s="990"/>
      <c r="CC17" s="990"/>
      <c r="CD17" s="990"/>
      <c r="CE17" s="990"/>
      <c r="CF17" s="990"/>
      <c r="CG17" s="990"/>
      <c r="CH17" s="990"/>
      <c r="CI17" s="990"/>
      <c r="CJ17" s="990"/>
      <c r="CK17" s="990"/>
      <c r="CL17" s="990"/>
      <c r="CM17" s="990"/>
      <c r="CN17" s="990"/>
      <c r="CO17" s="990"/>
      <c r="CP17" s="990"/>
      <c r="CQ17" s="990"/>
      <c r="CR17" s="990"/>
      <c r="CS17" s="990"/>
      <c r="CT17" s="990"/>
      <c r="CU17" s="990"/>
      <c r="CV17" s="990"/>
      <c r="CW17" s="990"/>
      <c r="CX17" s="990"/>
      <c r="CY17" s="990"/>
      <c r="CZ17" s="990"/>
      <c r="DA17" s="990"/>
      <c r="DB17" s="990"/>
      <c r="DC17" s="990"/>
      <c r="DD17" s="990"/>
      <c r="DE17" s="990"/>
      <c r="DF17" s="990"/>
      <c r="DG17" s="990"/>
      <c r="DH17" s="990"/>
      <c r="DI17" s="990"/>
      <c r="DJ17" s="990"/>
      <c r="DK17" s="990"/>
      <c r="DL17" s="990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</row>
    <row r="18" spans="1:253" s="68" customFormat="1" ht="30" customHeight="1">
      <c r="A18" s="54">
        <v>10</v>
      </c>
      <c r="B18" s="64" t="s">
        <v>44</v>
      </c>
      <c r="C18" s="56">
        <v>1</v>
      </c>
      <c r="D18" s="69">
        <v>1</v>
      </c>
      <c r="E18" s="57">
        <f t="shared" si="0"/>
        <v>100</v>
      </c>
      <c r="F18" s="72">
        <v>10</v>
      </c>
      <c r="G18" s="72">
        <v>0</v>
      </c>
      <c r="H18" s="72">
        <v>0</v>
      </c>
      <c r="I18" s="58">
        <f t="shared" si="1"/>
        <v>10</v>
      </c>
      <c r="J18" s="72">
        <v>10</v>
      </c>
      <c r="K18" s="60">
        <f t="shared" si="2"/>
        <v>100</v>
      </c>
      <c r="L18" s="56">
        <v>0</v>
      </c>
      <c r="M18" s="57">
        <v>0</v>
      </c>
      <c r="N18" s="65">
        <v>0</v>
      </c>
      <c r="O18" s="60">
        <v>0</v>
      </c>
      <c r="P18" s="40">
        <f t="shared" si="3"/>
        <v>10</v>
      </c>
      <c r="Q18" s="56">
        <v>0</v>
      </c>
      <c r="R18" s="57">
        <f t="shared" si="4"/>
        <v>0</v>
      </c>
      <c r="S18" s="71">
        <v>0</v>
      </c>
      <c r="T18" s="60">
        <v>0</v>
      </c>
      <c r="U18" s="71">
        <v>0</v>
      </c>
      <c r="V18" s="60">
        <v>0</v>
      </c>
      <c r="W18" s="40">
        <f t="shared" si="5"/>
        <v>0</v>
      </c>
      <c r="X18" s="66">
        <v>0</v>
      </c>
      <c r="Y18" s="66">
        <v>0</v>
      </c>
      <c r="Z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</row>
    <row r="19" spans="1:253" s="68" customFormat="1" ht="30" customHeight="1">
      <c r="A19" s="54">
        <v>11</v>
      </c>
      <c r="B19" s="64" t="s">
        <v>45</v>
      </c>
      <c r="C19" s="56">
        <v>1</v>
      </c>
      <c r="D19" s="69">
        <v>0</v>
      </c>
      <c r="E19" s="57">
        <f t="shared" si="0"/>
        <v>0</v>
      </c>
      <c r="F19" s="72">
        <v>0</v>
      </c>
      <c r="G19" s="72">
        <v>0</v>
      </c>
      <c r="H19" s="72">
        <v>0</v>
      </c>
      <c r="I19" s="58">
        <f t="shared" si="1"/>
        <v>0</v>
      </c>
      <c r="J19" s="72">
        <v>0</v>
      </c>
      <c r="K19" s="60">
        <v>0</v>
      </c>
      <c r="L19" s="56">
        <v>0</v>
      </c>
      <c r="M19" s="57">
        <v>0</v>
      </c>
      <c r="N19" s="65">
        <v>0</v>
      </c>
      <c r="O19" s="60">
        <v>0</v>
      </c>
      <c r="P19" s="40">
        <f t="shared" si="3"/>
        <v>0</v>
      </c>
      <c r="Q19" s="56">
        <v>0</v>
      </c>
      <c r="R19" s="57">
        <v>0</v>
      </c>
      <c r="S19" s="71">
        <v>0</v>
      </c>
      <c r="T19" s="60">
        <v>0</v>
      </c>
      <c r="U19" s="71">
        <v>0</v>
      </c>
      <c r="V19" s="60">
        <v>0</v>
      </c>
      <c r="W19" s="40">
        <f t="shared" si="5"/>
        <v>0</v>
      </c>
      <c r="X19" s="66">
        <v>0</v>
      </c>
      <c r="Y19" s="66">
        <v>0</v>
      </c>
      <c r="Z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</row>
    <row r="20" spans="1:253" s="68" customFormat="1" ht="30" customHeight="1">
      <c r="A20" s="54">
        <v>12</v>
      </c>
      <c r="B20" s="64" t="s">
        <v>46</v>
      </c>
      <c r="C20" s="56">
        <v>1</v>
      </c>
      <c r="D20" s="69">
        <v>1</v>
      </c>
      <c r="E20" s="57">
        <f t="shared" si="0"/>
        <v>100</v>
      </c>
      <c r="F20" s="72">
        <v>1</v>
      </c>
      <c r="G20" s="72">
        <v>0</v>
      </c>
      <c r="H20" s="72">
        <v>0</v>
      </c>
      <c r="I20" s="58">
        <f t="shared" si="1"/>
        <v>1</v>
      </c>
      <c r="J20" s="72">
        <v>1</v>
      </c>
      <c r="K20" s="60">
        <f t="shared" si="2"/>
        <v>100</v>
      </c>
      <c r="L20" s="56">
        <v>0</v>
      </c>
      <c r="M20" s="57">
        <v>0</v>
      </c>
      <c r="N20" s="65">
        <v>0</v>
      </c>
      <c r="O20" s="60">
        <v>0</v>
      </c>
      <c r="P20" s="40">
        <f t="shared" si="3"/>
        <v>1</v>
      </c>
      <c r="Q20" s="56">
        <v>0</v>
      </c>
      <c r="R20" s="57">
        <f t="shared" si="4"/>
        <v>0</v>
      </c>
      <c r="S20" s="71">
        <v>0</v>
      </c>
      <c r="T20" s="60">
        <v>0</v>
      </c>
      <c r="U20" s="71">
        <v>0</v>
      </c>
      <c r="V20" s="60">
        <v>0</v>
      </c>
      <c r="W20" s="40">
        <f t="shared" si="5"/>
        <v>0</v>
      </c>
      <c r="X20" s="66">
        <v>0</v>
      </c>
      <c r="Y20" s="66">
        <v>0</v>
      </c>
      <c r="Z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</row>
    <row r="21" spans="1:253" s="68" customFormat="1" ht="30" customHeight="1">
      <c r="A21" s="54">
        <v>13</v>
      </c>
      <c r="B21" s="64" t="s">
        <v>47</v>
      </c>
      <c r="C21" s="56">
        <v>1</v>
      </c>
      <c r="D21" s="69">
        <v>1</v>
      </c>
      <c r="E21" s="57">
        <f t="shared" si="0"/>
        <v>100</v>
      </c>
      <c r="F21" s="72">
        <v>2</v>
      </c>
      <c r="G21" s="72">
        <v>0</v>
      </c>
      <c r="H21" s="72">
        <v>0</v>
      </c>
      <c r="I21" s="58">
        <f t="shared" si="1"/>
        <v>2</v>
      </c>
      <c r="J21" s="72">
        <v>2</v>
      </c>
      <c r="K21" s="60">
        <f t="shared" si="2"/>
        <v>100</v>
      </c>
      <c r="L21" s="56">
        <v>0</v>
      </c>
      <c r="M21" s="57">
        <v>0</v>
      </c>
      <c r="N21" s="65">
        <v>0</v>
      </c>
      <c r="O21" s="60">
        <v>0</v>
      </c>
      <c r="P21" s="40">
        <f t="shared" si="3"/>
        <v>2</v>
      </c>
      <c r="Q21" s="56">
        <v>0</v>
      </c>
      <c r="R21" s="57">
        <f t="shared" si="4"/>
        <v>0</v>
      </c>
      <c r="S21" s="71">
        <v>0</v>
      </c>
      <c r="T21" s="60">
        <v>0</v>
      </c>
      <c r="U21" s="71">
        <v>0</v>
      </c>
      <c r="V21" s="60">
        <v>0</v>
      </c>
      <c r="W21" s="40">
        <f t="shared" si="5"/>
        <v>0</v>
      </c>
      <c r="X21" s="66">
        <v>0</v>
      </c>
      <c r="Y21" s="66">
        <v>0</v>
      </c>
      <c r="Z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</row>
    <row r="22" spans="1:253" s="68" customFormat="1" ht="30" customHeight="1">
      <c r="A22" s="54">
        <v>14</v>
      </c>
      <c r="B22" s="64" t="s">
        <v>48</v>
      </c>
      <c r="C22" s="56">
        <v>1</v>
      </c>
      <c r="D22" s="69">
        <v>1</v>
      </c>
      <c r="E22" s="57">
        <f t="shared" si="0"/>
        <v>100</v>
      </c>
      <c r="F22" s="72">
        <v>1</v>
      </c>
      <c r="G22" s="72">
        <v>0</v>
      </c>
      <c r="H22" s="72">
        <v>0</v>
      </c>
      <c r="I22" s="58">
        <f t="shared" si="1"/>
        <v>1</v>
      </c>
      <c r="J22" s="72">
        <v>1</v>
      </c>
      <c r="K22" s="60">
        <f t="shared" si="2"/>
        <v>100</v>
      </c>
      <c r="L22" s="56">
        <v>0</v>
      </c>
      <c r="M22" s="57">
        <v>0</v>
      </c>
      <c r="N22" s="65">
        <v>0</v>
      </c>
      <c r="O22" s="60">
        <v>0</v>
      </c>
      <c r="P22" s="40">
        <f t="shared" si="3"/>
        <v>1</v>
      </c>
      <c r="Q22" s="56">
        <v>0</v>
      </c>
      <c r="R22" s="57">
        <f t="shared" si="4"/>
        <v>0</v>
      </c>
      <c r="S22" s="71">
        <v>0</v>
      </c>
      <c r="T22" s="60">
        <v>0</v>
      </c>
      <c r="U22" s="71">
        <v>0</v>
      </c>
      <c r="V22" s="60">
        <v>0</v>
      </c>
      <c r="W22" s="40">
        <f t="shared" si="5"/>
        <v>0</v>
      </c>
      <c r="X22" s="66">
        <v>0</v>
      </c>
      <c r="Y22" s="66">
        <v>0</v>
      </c>
      <c r="Z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</row>
    <row r="23" spans="1:253" s="68" customFormat="1" ht="30" customHeight="1">
      <c r="A23" s="54">
        <v>15</v>
      </c>
      <c r="B23" s="64" t="s">
        <v>49</v>
      </c>
      <c r="C23" s="56">
        <v>1</v>
      </c>
      <c r="D23" s="69">
        <v>1</v>
      </c>
      <c r="E23" s="57">
        <f t="shared" si="0"/>
        <v>100</v>
      </c>
      <c r="F23" s="72">
        <v>6</v>
      </c>
      <c r="G23" s="72">
        <v>0</v>
      </c>
      <c r="H23" s="72">
        <v>0</v>
      </c>
      <c r="I23" s="58">
        <f t="shared" si="1"/>
        <v>6</v>
      </c>
      <c r="J23" s="72">
        <v>6</v>
      </c>
      <c r="K23" s="60">
        <f t="shared" si="2"/>
        <v>100</v>
      </c>
      <c r="L23" s="56">
        <v>0</v>
      </c>
      <c r="M23" s="57">
        <v>0</v>
      </c>
      <c r="N23" s="65">
        <v>0</v>
      </c>
      <c r="O23" s="60">
        <v>0</v>
      </c>
      <c r="P23" s="40">
        <f t="shared" si="3"/>
        <v>6</v>
      </c>
      <c r="Q23" s="56">
        <v>0</v>
      </c>
      <c r="R23" s="57">
        <v>0</v>
      </c>
      <c r="S23" s="71">
        <v>0</v>
      </c>
      <c r="T23" s="60">
        <v>0</v>
      </c>
      <c r="U23" s="71">
        <v>0</v>
      </c>
      <c r="V23" s="60">
        <v>0</v>
      </c>
      <c r="W23" s="40">
        <f t="shared" si="5"/>
        <v>0</v>
      </c>
      <c r="X23" s="66">
        <v>0</v>
      </c>
      <c r="Y23" s="66">
        <v>0</v>
      </c>
      <c r="Z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</row>
    <row r="24" spans="1:253" s="68" customFormat="1" ht="30" customHeight="1">
      <c r="A24" s="54">
        <v>16</v>
      </c>
      <c r="B24" s="64" t="s">
        <v>50</v>
      </c>
      <c r="C24" s="56">
        <v>1</v>
      </c>
      <c r="D24" s="69">
        <v>0</v>
      </c>
      <c r="E24" s="57">
        <f t="shared" si="0"/>
        <v>0</v>
      </c>
      <c r="F24" s="72">
        <v>0</v>
      </c>
      <c r="G24" s="72">
        <v>0</v>
      </c>
      <c r="H24" s="72">
        <v>0</v>
      </c>
      <c r="I24" s="58">
        <f t="shared" si="1"/>
        <v>0</v>
      </c>
      <c r="J24" s="72">
        <v>0</v>
      </c>
      <c r="K24" s="60">
        <v>0</v>
      </c>
      <c r="L24" s="56">
        <v>0</v>
      </c>
      <c r="M24" s="57">
        <v>0</v>
      </c>
      <c r="N24" s="65">
        <v>0</v>
      </c>
      <c r="O24" s="60">
        <v>0</v>
      </c>
      <c r="P24" s="40">
        <f t="shared" si="3"/>
        <v>0</v>
      </c>
      <c r="Q24" s="56">
        <v>0</v>
      </c>
      <c r="R24" s="57">
        <v>0</v>
      </c>
      <c r="S24" s="71">
        <v>0</v>
      </c>
      <c r="T24" s="60">
        <v>0</v>
      </c>
      <c r="U24" s="71">
        <v>0</v>
      </c>
      <c r="V24" s="60">
        <v>0</v>
      </c>
      <c r="W24" s="40">
        <f t="shared" si="5"/>
        <v>0</v>
      </c>
      <c r="X24" s="66">
        <v>0</v>
      </c>
      <c r="Y24" s="66">
        <v>0</v>
      </c>
      <c r="Z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</row>
    <row r="25" spans="1:253" s="68" customFormat="1" ht="30" customHeight="1">
      <c r="A25" s="54">
        <v>17</v>
      </c>
      <c r="B25" s="64" t="s">
        <v>51</v>
      </c>
      <c r="C25" s="56">
        <v>1</v>
      </c>
      <c r="D25" s="69">
        <v>1</v>
      </c>
      <c r="E25" s="57">
        <f t="shared" si="0"/>
        <v>100</v>
      </c>
      <c r="F25" s="72">
        <v>2</v>
      </c>
      <c r="G25" s="72">
        <v>0</v>
      </c>
      <c r="H25" s="72">
        <v>0</v>
      </c>
      <c r="I25" s="58">
        <f t="shared" si="1"/>
        <v>2</v>
      </c>
      <c r="J25" s="72">
        <v>2</v>
      </c>
      <c r="K25" s="60">
        <f t="shared" si="2"/>
        <v>100</v>
      </c>
      <c r="L25" s="56">
        <v>0</v>
      </c>
      <c r="M25" s="57">
        <v>0</v>
      </c>
      <c r="N25" s="65">
        <v>0</v>
      </c>
      <c r="O25" s="60">
        <v>0</v>
      </c>
      <c r="P25" s="40">
        <f t="shared" si="3"/>
        <v>2</v>
      </c>
      <c r="Q25" s="56">
        <v>0</v>
      </c>
      <c r="R25" s="57">
        <f t="shared" si="4"/>
        <v>0</v>
      </c>
      <c r="S25" s="71">
        <v>0</v>
      </c>
      <c r="T25" s="60">
        <v>0</v>
      </c>
      <c r="U25" s="71">
        <v>0</v>
      </c>
      <c r="V25" s="60">
        <v>0</v>
      </c>
      <c r="W25" s="40">
        <f t="shared" si="5"/>
        <v>0</v>
      </c>
      <c r="X25" s="66">
        <v>0</v>
      </c>
      <c r="Y25" s="66">
        <v>0</v>
      </c>
      <c r="Z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</row>
    <row r="26" spans="1:253" s="68" customFormat="1" ht="30" customHeight="1">
      <c r="A26" s="54">
        <v>18</v>
      </c>
      <c r="B26" s="64" t="s">
        <v>52</v>
      </c>
      <c r="C26" s="56">
        <v>1</v>
      </c>
      <c r="D26" s="69">
        <v>1</v>
      </c>
      <c r="E26" s="57">
        <f t="shared" si="0"/>
        <v>100</v>
      </c>
      <c r="F26" s="56">
        <v>7</v>
      </c>
      <c r="G26" s="56">
        <v>0</v>
      </c>
      <c r="H26" s="56">
        <v>0</v>
      </c>
      <c r="I26" s="58">
        <f t="shared" si="1"/>
        <v>7</v>
      </c>
      <c r="J26" s="72">
        <v>7</v>
      </c>
      <c r="K26" s="60">
        <f t="shared" si="2"/>
        <v>100</v>
      </c>
      <c r="L26" s="56">
        <v>0</v>
      </c>
      <c r="M26" s="57">
        <v>0</v>
      </c>
      <c r="N26" s="65">
        <v>0</v>
      </c>
      <c r="O26" s="60">
        <v>0</v>
      </c>
      <c r="P26" s="40">
        <f t="shared" si="3"/>
        <v>7</v>
      </c>
      <c r="Q26" s="56">
        <v>0</v>
      </c>
      <c r="R26" s="57">
        <f t="shared" si="4"/>
        <v>0</v>
      </c>
      <c r="S26" s="56">
        <v>0</v>
      </c>
      <c r="T26" s="60">
        <v>0</v>
      </c>
      <c r="U26" s="56">
        <v>0</v>
      </c>
      <c r="V26" s="60">
        <v>0</v>
      </c>
      <c r="W26" s="40">
        <f t="shared" si="5"/>
        <v>0</v>
      </c>
      <c r="X26" s="66">
        <v>0</v>
      </c>
      <c r="Y26" s="66">
        <v>0</v>
      </c>
      <c r="Z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</row>
    <row r="27" spans="1:253" s="68" customFormat="1" ht="30" customHeight="1">
      <c r="A27" s="54">
        <v>19</v>
      </c>
      <c r="B27" s="64" t="s">
        <v>53</v>
      </c>
      <c r="C27" s="56">
        <v>1</v>
      </c>
      <c r="D27" s="69">
        <v>1</v>
      </c>
      <c r="E27" s="57">
        <f t="shared" si="0"/>
        <v>100</v>
      </c>
      <c r="F27" s="56">
        <v>5</v>
      </c>
      <c r="G27" s="56">
        <v>1</v>
      </c>
      <c r="H27" s="56">
        <v>0</v>
      </c>
      <c r="I27" s="58">
        <f t="shared" si="1"/>
        <v>6</v>
      </c>
      <c r="J27" s="72">
        <v>5</v>
      </c>
      <c r="K27" s="60">
        <f t="shared" si="2"/>
        <v>100</v>
      </c>
      <c r="L27" s="56">
        <v>1</v>
      </c>
      <c r="M27" s="57">
        <v>100</v>
      </c>
      <c r="N27" s="65">
        <v>0</v>
      </c>
      <c r="O27" s="60">
        <v>0</v>
      </c>
      <c r="P27" s="40">
        <f t="shared" si="3"/>
        <v>6</v>
      </c>
      <c r="Q27" s="56">
        <v>0</v>
      </c>
      <c r="R27" s="57">
        <f t="shared" si="4"/>
        <v>0</v>
      </c>
      <c r="S27" s="56">
        <v>0</v>
      </c>
      <c r="T27" s="60">
        <v>0</v>
      </c>
      <c r="U27" s="56">
        <v>0</v>
      </c>
      <c r="V27" s="60">
        <v>0</v>
      </c>
      <c r="W27" s="40">
        <f t="shared" si="5"/>
        <v>0</v>
      </c>
      <c r="X27" s="66">
        <v>0</v>
      </c>
      <c r="Y27" s="66">
        <v>0</v>
      </c>
      <c r="Z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</row>
    <row r="28" spans="1:253" s="68" customFormat="1" ht="30" customHeight="1">
      <c r="A28" s="54">
        <v>20</v>
      </c>
      <c r="B28" s="64" t="s">
        <v>54</v>
      </c>
      <c r="C28" s="56">
        <v>1</v>
      </c>
      <c r="D28" s="69">
        <v>1</v>
      </c>
      <c r="E28" s="57">
        <f t="shared" si="0"/>
        <v>100</v>
      </c>
      <c r="F28" s="72">
        <v>4</v>
      </c>
      <c r="G28" s="72">
        <v>0</v>
      </c>
      <c r="H28" s="72">
        <v>0</v>
      </c>
      <c r="I28" s="58">
        <f t="shared" si="1"/>
        <v>4</v>
      </c>
      <c r="J28" s="72">
        <v>4</v>
      </c>
      <c r="K28" s="60">
        <f t="shared" si="2"/>
        <v>100</v>
      </c>
      <c r="L28" s="56">
        <v>0</v>
      </c>
      <c r="M28" s="57">
        <v>0</v>
      </c>
      <c r="N28" s="65">
        <v>0</v>
      </c>
      <c r="O28" s="60">
        <v>0</v>
      </c>
      <c r="P28" s="40">
        <f t="shared" si="3"/>
        <v>4</v>
      </c>
      <c r="Q28" s="56">
        <v>0</v>
      </c>
      <c r="R28" s="57">
        <f t="shared" si="4"/>
        <v>0</v>
      </c>
      <c r="S28" s="56">
        <v>0</v>
      </c>
      <c r="T28" s="60">
        <v>0</v>
      </c>
      <c r="U28" s="56">
        <v>0</v>
      </c>
      <c r="V28" s="60">
        <v>0</v>
      </c>
      <c r="W28" s="40">
        <f t="shared" si="5"/>
        <v>0</v>
      </c>
      <c r="X28" s="66">
        <v>0</v>
      </c>
      <c r="Y28" s="66">
        <v>0</v>
      </c>
      <c r="Z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</row>
    <row r="29" spans="1:253" s="68" customFormat="1" ht="30" customHeight="1">
      <c r="A29" s="54">
        <v>21</v>
      </c>
      <c r="B29" s="64" t="s">
        <v>55</v>
      </c>
      <c r="C29" s="56">
        <v>1</v>
      </c>
      <c r="D29" s="69">
        <v>1</v>
      </c>
      <c r="E29" s="57">
        <f t="shared" si="0"/>
        <v>100</v>
      </c>
      <c r="F29" s="72">
        <v>2</v>
      </c>
      <c r="G29" s="72">
        <v>0</v>
      </c>
      <c r="H29" s="72">
        <v>0</v>
      </c>
      <c r="I29" s="58">
        <f t="shared" si="1"/>
        <v>2</v>
      </c>
      <c r="J29" s="72">
        <v>2</v>
      </c>
      <c r="K29" s="60">
        <f t="shared" si="2"/>
        <v>100</v>
      </c>
      <c r="L29" s="56">
        <v>0</v>
      </c>
      <c r="M29" s="57">
        <v>0</v>
      </c>
      <c r="N29" s="65">
        <v>0</v>
      </c>
      <c r="O29" s="60">
        <v>0</v>
      </c>
      <c r="P29" s="40">
        <f t="shared" si="3"/>
        <v>2</v>
      </c>
      <c r="Q29" s="56">
        <v>0</v>
      </c>
      <c r="R29" s="57">
        <f t="shared" si="4"/>
        <v>0</v>
      </c>
      <c r="S29" s="56">
        <v>0</v>
      </c>
      <c r="T29" s="60">
        <v>0</v>
      </c>
      <c r="U29" s="56">
        <v>0</v>
      </c>
      <c r="V29" s="60">
        <v>0</v>
      </c>
      <c r="W29" s="40">
        <f t="shared" si="5"/>
        <v>0</v>
      </c>
      <c r="X29" s="66">
        <v>0</v>
      </c>
      <c r="Y29" s="66">
        <v>0</v>
      </c>
      <c r="Z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</row>
    <row r="30" spans="1:253" s="68" customFormat="1" ht="30" customHeight="1">
      <c r="A30" s="54">
        <v>22</v>
      </c>
      <c r="B30" s="64" t="s">
        <v>56</v>
      </c>
      <c r="C30" s="56">
        <v>1</v>
      </c>
      <c r="D30" s="69">
        <v>1</v>
      </c>
      <c r="E30" s="57">
        <f t="shared" si="0"/>
        <v>100</v>
      </c>
      <c r="F30" s="72">
        <v>4</v>
      </c>
      <c r="G30" s="72">
        <v>0</v>
      </c>
      <c r="H30" s="72">
        <v>0</v>
      </c>
      <c r="I30" s="58">
        <f t="shared" si="1"/>
        <v>4</v>
      </c>
      <c r="J30" s="72">
        <v>4</v>
      </c>
      <c r="K30" s="60">
        <f t="shared" si="2"/>
        <v>100</v>
      </c>
      <c r="L30" s="56">
        <v>0</v>
      </c>
      <c r="M30" s="57">
        <v>0</v>
      </c>
      <c r="N30" s="65">
        <v>0</v>
      </c>
      <c r="O30" s="60">
        <v>0</v>
      </c>
      <c r="P30" s="40">
        <f t="shared" si="3"/>
        <v>4</v>
      </c>
      <c r="Q30" s="56">
        <v>0</v>
      </c>
      <c r="R30" s="57">
        <f t="shared" si="4"/>
        <v>0</v>
      </c>
      <c r="S30" s="56">
        <v>0</v>
      </c>
      <c r="T30" s="60">
        <v>0</v>
      </c>
      <c r="U30" s="56">
        <v>0</v>
      </c>
      <c r="V30" s="60">
        <v>0</v>
      </c>
      <c r="W30" s="40">
        <f t="shared" si="5"/>
        <v>0</v>
      </c>
      <c r="X30" s="66">
        <v>0</v>
      </c>
      <c r="Y30" s="66">
        <v>0</v>
      </c>
      <c r="Z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</row>
    <row r="31" spans="1:253" s="68" customFormat="1" ht="30" customHeight="1">
      <c r="A31" s="54">
        <v>23</v>
      </c>
      <c r="B31" s="64" t="s">
        <v>57</v>
      </c>
      <c r="C31" s="56">
        <v>1</v>
      </c>
      <c r="D31" s="69">
        <v>1</v>
      </c>
      <c r="E31" s="57">
        <f t="shared" si="0"/>
        <v>100</v>
      </c>
      <c r="F31" s="72">
        <v>1</v>
      </c>
      <c r="G31" s="72">
        <v>0</v>
      </c>
      <c r="H31" s="72">
        <v>0</v>
      </c>
      <c r="I31" s="58">
        <f t="shared" si="1"/>
        <v>1</v>
      </c>
      <c r="J31" s="72">
        <v>1</v>
      </c>
      <c r="K31" s="60">
        <f t="shared" si="2"/>
        <v>100</v>
      </c>
      <c r="L31" s="56">
        <v>0</v>
      </c>
      <c r="M31" s="57">
        <v>0</v>
      </c>
      <c r="N31" s="65">
        <v>0</v>
      </c>
      <c r="O31" s="60">
        <v>0</v>
      </c>
      <c r="P31" s="40">
        <f t="shared" si="3"/>
        <v>1</v>
      </c>
      <c r="Q31" s="56">
        <v>0</v>
      </c>
      <c r="R31" s="57">
        <f t="shared" si="4"/>
        <v>0</v>
      </c>
      <c r="S31" s="56">
        <v>0</v>
      </c>
      <c r="T31" s="60">
        <v>0</v>
      </c>
      <c r="U31" s="56">
        <v>0</v>
      </c>
      <c r="V31" s="60">
        <v>0</v>
      </c>
      <c r="W31" s="40">
        <f t="shared" si="5"/>
        <v>0</v>
      </c>
      <c r="X31" s="66">
        <v>0</v>
      </c>
      <c r="Y31" s="66">
        <v>0</v>
      </c>
      <c r="Z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</row>
    <row r="32" spans="1:253" s="68" customFormat="1" ht="30" customHeight="1">
      <c r="A32" s="54">
        <v>24</v>
      </c>
      <c r="B32" s="64" t="s">
        <v>58</v>
      </c>
      <c r="C32" s="56">
        <v>1</v>
      </c>
      <c r="D32" s="69">
        <v>1</v>
      </c>
      <c r="E32" s="57">
        <f t="shared" si="0"/>
        <v>100</v>
      </c>
      <c r="F32" s="56">
        <v>11</v>
      </c>
      <c r="G32" s="56">
        <v>5</v>
      </c>
      <c r="H32" s="56">
        <v>1</v>
      </c>
      <c r="I32" s="58">
        <f t="shared" si="1"/>
        <v>17</v>
      </c>
      <c r="J32" s="72">
        <v>11</v>
      </c>
      <c r="K32" s="60">
        <f t="shared" si="2"/>
        <v>100</v>
      </c>
      <c r="L32" s="56">
        <v>5</v>
      </c>
      <c r="M32" s="57">
        <f>L32/G32*100</f>
        <v>100</v>
      </c>
      <c r="N32" s="65">
        <v>1</v>
      </c>
      <c r="O32" s="60">
        <f>N32/H32*100</f>
        <v>100</v>
      </c>
      <c r="P32" s="40">
        <f t="shared" si="3"/>
        <v>17</v>
      </c>
      <c r="Q32" s="56">
        <v>0</v>
      </c>
      <c r="R32" s="57">
        <f t="shared" si="4"/>
        <v>0</v>
      </c>
      <c r="S32" s="56">
        <v>0</v>
      </c>
      <c r="T32" s="60">
        <v>0</v>
      </c>
      <c r="U32" s="56">
        <v>0</v>
      </c>
      <c r="V32" s="60">
        <f>U32/N32*100</f>
        <v>0</v>
      </c>
      <c r="W32" s="40">
        <f t="shared" si="5"/>
        <v>0</v>
      </c>
      <c r="X32" s="66">
        <v>0</v>
      </c>
      <c r="Y32" s="66">
        <v>0</v>
      </c>
      <c r="Z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</row>
    <row r="33" spans="1:253" s="68" customFormat="1" ht="30" customHeight="1">
      <c r="A33" s="54">
        <v>25</v>
      </c>
      <c r="B33" s="64" t="s">
        <v>59</v>
      </c>
      <c r="C33" s="56">
        <v>1</v>
      </c>
      <c r="D33" s="69">
        <v>1</v>
      </c>
      <c r="E33" s="57">
        <f t="shared" si="0"/>
        <v>100</v>
      </c>
      <c r="F33" s="72">
        <v>1</v>
      </c>
      <c r="G33" s="72">
        <v>0</v>
      </c>
      <c r="H33" s="72">
        <v>0</v>
      </c>
      <c r="I33" s="58">
        <f t="shared" si="1"/>
        <v>1</v>
      </c>
      <c r="J33" s="72">
        <v>1</v>
      </c>
      <c r="K33" s="60">
        <f t="shared" si="2"/>
        <v>100</v>
      </c>
      <c r="L33" s="56">
        <v>0</v>
      </c>
      <c r="M33" s="57">
        <v>0</v>
      </c>
      <c r="N33" s="65">
        <v>0</v>
      </c>
      <c r="O33" s="60">
        <v>0</v>
      </c>
      <c r="P33" s="40">
        <f t="shared" si="3"/>
        <v>1</v>
      </c>
      <c r="Q33" s="56">
        <v>0</v>
      </c>
      <c r="R33" s="57">
        <f t="shared" si="4"/>
        <v>0</v>
      </c>
      <c r="S33" s="56">
        <v>0</v>
      </c>
      <c r="T33" s="60">
        <v>0</v>
      </c>
      <c r="U33" s="56">
        <v>0</v>
      </c>
      <c r="V33" s="60">
        <v>0</v>
      </c>
      <c r="W33" s="40">
        <f t="shared" si="5"/>
        <v>0</v>
      </c>
      <c r="X33" s="66">
        <v>0</v>
      </c>
      <c r="Y33" s="66">
        <v>0</v>
      </c>
      <c r="Z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</row>
    <row r="34" spans="1:253" s="68" customFormat="1" ht="30" customHeight="1">
      <c r="A34" s="54">
        <v>26</v>
      </c>
      <c r="B34" s="64" t="s">
        <v>60</v>
      </c>
      <c r="C34" s="56">
        <v>1</v>
      </c>
      <c r="D34" s="69">
        <v>1</v>
      </c>
      <c r="E34" s="57">
        <f t="shared" si="0"/>
        <v>100</v>
      </c>
      <c r="F34" s="72">
        <v>9</v>
      </c>
      <c r="G34" s="72">
        <v>2</v>
      </c>
      <c r="H34" s="72">
        <v>4</v>
      </c>
      <c r="I34" s="56">
        <f>F34+G34+H34</f>
        <v>15</v>
      </c>
      <c r="J34" s="72">
        <v>9</v>
      </c>
      <c r="K34" s="60">
        <f t="shared" si="2"/>
        <v>100</v>
      </c>
      <c r="L34" s="56">
        <v>2</v>
      </c>
      <c r="M34" s="57">
        <v>0</v>
      </c>
      <c r="N34" s="65">
        <v>4</v>
      </c>
      <c r="O34" s="60">
        <f>N34/H34*100</f>
        <v>100</v>
      </c>
      <c r="P34" s="40">
        <f t="shared" si="3"/>
        <v>15</v>
      </c>
      <c r="Q34" s="56">
        <v>0</v>
      </c>
      <c r="R34" s="57">
        <f t="shared" si="4"/>
        <v>0</v>
      </c>
      <c r="S34" s="56">
        <v>0</v>
      </c>
      <c r="T34" s="60">
        <v>0</v>
      </c>
      <c r="U34" s="56">
        <v>0</v>
      </c>
      <c r="V34" s="60">
        <v>0</v>
      </c>
      <c r="W34" s="40">
        <f t="shared" si="5"/>
        <v>0</v>
      </c>
      <c r="X34" s="66">
        <v>0</v>
      </c>
      <c r="Y34" s="66">
        <v>0</v>
      </c>
      <c r="Z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  <c r="IR34" s="67"/>
      <c r="IS34" s="67"/>
    </row>
    <row r="35" spans="1:253" s="68" customFormat="1" ht="30" customHeight="1">
      <c r="A35" s="54">
        <v>27</v>
      </c>
      <c r="B35" s="64" t="s">
        <v>61</v>
      </c>
      <c r="C35" s="56">
        <v>1</v>
      </c>
      <c r="D35" s="69">
        <v>1</v>
      </c>
      <c r="E35" s="57">
        <f t="shared" si="0"/>
        <v>100</v>
      </c>
      <c r="F35" s="72">
        <v>6</v>
      </c>
      <c r="G35" s="72">
        <v>1</v>
      </c>
      <c r="H35" s="72">
        <v>1</v>
      </c>
      <c r="I35" s="56">
        <f aca="true" t="shared" si="6" ref="I35:I77">F35+G35+H35</f>
        <v>8</v>
      </c>
      <c r="J35" s="72">
        <v>6</v>
      </c>
      <c r="K35" s="60">
        <f t="shared" si="2"/>
        <v>100</v>
      </c>
      <c r="L35" s="56">
        <v>1</v>
      </c>
      <c r="M35" s="57">
        <v>100</v>
      </c>
      <c r="N35" s="65">
        <v>1</v>
      </c>
      <c r="O35" s="60">
        <f>N35/H35*100</f>
        <v>100</v>
      </c>
      <c r="P35" s="40">
        <f t="shared" si="3"/>
        <v>8</v>
      </c>
      <c r="Q35" s="56">
        <v>0</v>
      </c>
      <c r="R35" s="57">
        <f t="shared" si="4"/>
        <v>0</v>
      </c>
      <c r="S35" s="56">
        <v>0</v>
      </c>
      <c r="T35" s="60">
        <v>0</v>
      </c>
      <c r="U35" s="56">
        <v>0</v>
      </c>
      <c r="V35" s="60">
        <v>0</v>
      </c>
      <c r="W35" s="40">
        <f t="shared" si="5"/>
        <v>0</v>
      </c>
      <c r="X35" s="66">
        <v>0</v>
      </c>
      <c r="Y35" s="66">
        <v>0</v>
      </c>
      <c r="Z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  <c r="IR35" s="67"/>
      <c r="IS35" s="67"/>
    </row>
    <row r="36" spans="1:253" s="68" customFormat="1" ht="30" customHeight="1">
      <c r="A36" s="54">
        <v>28</v>
      </c>
      <c r="B36" s="64" t="s">
        <v>62</v>
      </c>
      <c r="C36" s="56">
        <v>1</v>
      </c>
      <c r="D36" s="69">
        <v>1</v>
      </c>
      <c r="E36" s="57">
        <f t="shared" si="0"/>
        <v>100</v>
      </c>
      <c r="F36" s="56">
        <v>5</v>
      </c>
      <c r="G36" s="56">
        <v>1</v>
      </c>
      <c r="H36" s="56">
        <v>1</v>
      </c>
      <c r="I36" s="56">
        <f t="shared" si="6"/>
        <v>7</v>
      </c>
      <c r="J36" s="72">
        <v>5</v>
      </c>
      <c r="K36" s="60">
        <f t="shared" si="2"/>
        <v>100</v>
      </c>
      <c r="L36" s="56">
        <v>1</v>
      </c>
      <c r="M36" s="57">
        <v>100</v>
      </c>
      <c r="N36" s="65">
        <v>1</v>
      </c>
      <c r="O36" s="60">
        <f>N36/H36*100</f>
        <v>100</v>
      </c>
      <c r="P36" s="40">
        <f t="shared" si="3"/>
        <v>7</v>
      </c>
      <c r="Q36" s="56">
        <v>0</v>
      </c>
      <c r="R36" s="57">
        <f t="shared" si="4"/>
        <v>0</v>
      </c>
      <c r="S36" s="56">
        <v>0</v>
      </c>
      <c r="T36" s="60">
        <v>0</v>
      </c>
      <c r="U36" s="56">
        <v>0</v>
      </c>
      <c r="V36" s="60">
        <f>U36/N36*100</f>
        <v>0</v>
      </c>
      <c r="W36" s="40">
        <f t="shared" si="5"/>
        <v>0</v>
      </c>
      <c r="X36" s="66">
        <v>0</v>
      </c>
      <c r="Y36" s="66">
        <v>0</v>
      </c>
      <c r="Z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  <c r="IR36" s="67"/>
      <c r="IS36" s="67"/>
    </row>
    <row r="37" spans="1:253" s="68" customFormat="1" ht="30" customHeight="1">
      <c r="A37" s="54">
        <v>29</v>
      </c>
      <c r="B37" s="64" t="s">
        <v>63</v>
      </c>
      <c r="C37" s="56">
        <v>1</v>
      </c>
      <c r="D37" s="69">
        <v>1</v>
      </c>
      <c r="E37" s="57">
        <f t="shared" si="0"/>
        <v>100</v>
      </c>
      <c r="F37" s="72">
        <v>4</v>
      </c>
      <c r="G37" s="72">
        <v>0</v>
      </c>
      <c r="H37" s="72">
        <v>0</v>
      </c>
      <c r="I37" s="56">
        <f t="shared" si="6"/>
        <v>4</v>
      </c>
      <c r="J37" s="72">
        <v>4</v>
      </c>
      <c r="K37" s="60">
        <f t="shared" si="2"/>
        <v>100</v>
      </c>
      <c r="L37" s="56">
        <v>0</v>
      </c>
      <c r="M37" s="57">
        <v>0</v>
      </c>
      <c r="N37" s="65">
        <v>0</v>
      </c>
      <c r="O37" s="60">
        <v>0</v>
      </c>
      <c r="P37" s="40">
        <f t="shared" si="3"/>
        <v>4</v>
      </c>
      <c r="Q37" s="56">
        <v>0</v>
      </c>
      <c r="R37" s="57">
        <f t="shared" si="4"/>
        <v>0</v>
      </c>
      <c r="S37" s="56">
        <v>0</v>
      </c>
      <c r="T37" s="60">
        <v>0</v>
      </c>
      <c r="U37" s="56">
        <v>0</v>
      </c>
      <c r="V37" s="60">
        <v>0</v>
      </c>
      <c r="W37" s="40">
        <f t="shared" si="5"/>
        <v>0</v>
      </c>
      <c r="X37" s="66">
        <v>0</v>
      </c>
      <c r="Y37" s="66">
        <v>0</v>
      </c>
      <c r="Z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  <c r="IR37" s="67"/>
      <c r="IS37" s="67"/>
    </row>
    <row r="38" spans="1:253" s="68" customFormat="1" ht="30" customHeight="1">
      <c r="A38" s="54">
        <v>30</v>
      </c>
      <c r="B38" s="64" t="s">
        <v>64</v>
      </c>
      <c r="C38" s="56">
        <v>1</v>
      </c>
      <c r="D38" s="69">
        <v>0</v>
      </c>
      <c r="E38" s="57">
        <f t="shared" si="0"/>
        <v>0</v>
      </c>
      <c r="F38" s="72">
        <v>0</v>
      </c>
      <c r="G38" s="72">
        <v>0</v>
      </c>
      <c r="H38" s="72">
        <v>0</v>
      </c>
      <c r="I38" s="56">
        <f t="shared" si="6"/>
        <v>0</v>
      </c>
      <c r="J38" s="72">
        <v>0</v>
      </c>
      <c r="K38" s="60">
        <v>0</v>
      </c>
      <c r="L38" s="56">
        <v>0</v>
      </c>
      <c r="M38" s="57">
        <v>0</v>
      </c>
      <c r="N38" s="65">
        <v>0</v>
      </c>
      <c r="O38" s="60">
        <v>0</v>
      </c>
      <c r="P38" s="40">
        <f t="shared" si="3"/>
        <v>0</v>
      </c>
      <c r="Q38" s="56">
        <v>0</v>
      </c>
      <c r="R38" s="57">
        <v>0</v>
      </c>
      <c r="S38" s="56">
        <v>0</v>
      </c>
      <c r="T38" s="60">
        <v>0</v>
      </c>
      <c r="U38" s="56">
        <v>0</v>
      </c>
      <c r="V38" s="60">
        <v>0</v>
      </c>
      <c r="W38" s="40">
        <f t="shared" si="5"/>
        <v>0</v>
      </c>
      <c r="X38" s="66">
        <v>0</v>
      </c>
      <c r="Y38" s="66">
        <v>0</v>
      </c>
      <c r="Z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  <c r="IR38" s="67"/>
      <c r="IS38" s="67"/>
    </row>
    <row r="39" spans="1:253" s="68" customFormat="1" ht="30" customHeight="1">
      <c r="A39" s="54">
        <v>31</v>
      </c>
      <c r="B39" s="64" t="s">
        <v>65</v>
      </c>
      <c r="C39" s="56">
        <v>1</v>
      </c>
      <c r="D39" s="69">
        <v>1</v>
      </c>
      <c r="E39" s="57">
        <f t="shared" si="0"/>
        <v>100</v>
      </c>
      <c r="F39" s="72">
        <v>48</v>
      </c>
      <c r="G39" s="72">
        <v>8</v>
      </c>
      <c r="H39" s="72">
        <v>14</v>
      </c>
      <c r="I39" s="56">
        <f t="shared" si="6"/>
        <v>70</v>
      </c>
      <c r="J39" s="72">
        <v>48</v>
      </c>
      <c r="K39" s="60">
        <f t="shared" si="2"/>
        <v>100</v>
      </c>
      <c r="L39" s="56">
        <v>8</v>
      </c>
      <c r="M39" s="57">
        <f>L39/G39*100</f>
        <v>100</v>
      </c>
      <c r="N39" s="65">
        <v>14</v>
      </c>
      <c r="O39" s="60">
        <f>N39/H39*100</f>
        <v>100</v>
      </c>
      <c r="P39" s="40">
        <f t="shared" si="3"/>
        <v>70</v>
      </c>
      <c r="Q39" s="56">
        <v>0</v>
      </c>
      <c r="R39" s="57">
        <f t="shared" si="4"/>
        <v>0</v>
      </c>
      <c r="S39" s="56">
        <v>0</v>
      </c>
      <c r="T39" s="60">
        <v>0</v>
      </c>
      <c r="U39" s="56">
        <v>0</v>
      </c>
      <c r="V39" s="60">
        <f>U39/N39*100</f>
        <v>0</v>
      </c>
      <c r="W39" s="40">
        <f t="shared" si="5"/>
        <v>0</v>
      </c>
      <c r="X39" s="66">
        <v>0</v>
      </c>
      <c r="Y39" s="66">
        <v>0</v>
      </c>
      <c r="Z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  <c r="IR39" s="67"/>
      <c r="IS39" s="67"/>
    </row>
    <row r="40" spans="1:253" s="68" customFormat="1" ht="30" customHeight="1">
      <c r="A40" s="54">
        <v>32</v>
      </c>
      <c r="B40" s="64" t="s">
        <v>66</v>
      </c>
      <c r="C40" s="56">
        <v>1</v>
      </c>
      <c r="D40" s="69">
        <v>1</v>
      </c>
      <c r="E40" s="57">
        <f t="shared" si="0"/>
        <v>100</v>
      </c>
      <c r="F40" s="72">
        <v>1</v>
      </c>
      <c r="G40" s="72">
        <v>0</v>
      </c>
      <c r="H40" s="72">
        <v>0</v>
      </c>
      <c r="I40" s="56">
        <f t="shared" si="6"/>
        <v>1</v>
      </c>
      <c r="J40" s="72">
        <v>1</v>
      </c>
      <c r="K40" s="60">
        <f t="shared" si="2"/>
        <v>100</v>
      </c>
      <c r="L40" s="56">
        <v>0</v>
      </c>
      <c r="M40" s="57">
        <v>0</v>
      </c>
      <c r="N40" s="65">
        <v>0</v>
      </c>
      <c r="O40" s="60">
        <v>0</v>
      </c>
      <c r="P40" s="40">
        <f t="shared" si="3"/>
        <v>1</v>
      </c>
      <c r="Q40" s="56">
        <v>0</v>
      </c>
      <c r="R40" s="57">
        <f t="shared" si="4"/>
        <v>0</v>
      </c>
      <c r="S40" s="56">
        <v>0</v>
      </c>
      <c r="T40" s="60">
        <v>0</v>
      </c>
      <c r="U40" s="56">
        <v>0</v>
      </c>
      <c r="V40" s="60">
        <v>0</v>
      </c>
      <c r="W40" s="40">
        <f t="shared" si="5"/>
        <v>0</v>
      </c>
      <c r="X40" s="66">
        <v>0</v>
      </c>
      <c r="Y40" s="66">
        <v>0</v>
      </c>
      <c r="Z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  <c r="IR40" s="67"/>
      <c r="IS40" s="67"/>
    </row>
    <row r="41" spans="1:253" s="68" customFormat="1" ht="30" customHeight="1">
      <c r="A41" s="54">
        <v>33</v>
      </c>
      <c r="B41" s="64" t="s">
        <v>67</v>
      </c>
      <c r="C41" s="56">
        <v>1</v>
      </c>
      <c r="D41" s="69">
        <v>0</v>
      </c>
      <c r="E41" s="57">
        <f t="shared" si="0"/>
        <v>0</v>
      </c>
      <c r="F41" s="72">
        <v>0</v>
      </c>
      <c r="G41" s="72">
        <v>0</v>
      </c>
      <c r="H41" s="72">
        <v>0</v>
      </c>
      <c r="I41" s="56">
        <f t="shared" si="6"/>
        <v>0</v>
      </c>
      <c r="J41" s="72">
        <v>0</v>
      </c>
      <c r="K41" s="60">
        <v>0</v>
      </c>
      <c r="L41" s="56">
        <v>0</v>
      </c>
      <c r="M41" s="57">
        <v>0</v>
      </c>
      <c r="N41" s="65">
        <v>0</v>
      </c>
      <c r="O41" s="60">
        <v>0</v>
      </c>
      <c r="P41" s="40">
        <f t="shared" si="3"/>
        <v>0</v>
      </c>
      <c r="Q41" s="56">
        <v>0</v>
      </c>
      <c r="R41" s="57">
        <v>0</v>
      </c>
      <c r="S41" s="56">
        <v>0</v>
      </c>
      <c r="T41" s="60">
        <v>0</v>
      </c>
      <c r="U41" s="56">
        <v>0</v>
      </c>
      <c r="V41" s="60">
        <v>0</v>
      </c>
      <c r="W41" s="40">
        <f t="shared" si="5"/>
        <v>0</v>
      </c>
      <c r="X41" s="66">
        <v>0</v>
      </c>
      <c r="Y41" s="66">
        <v>0</v>
      </c>
      <c r="Z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</row>
    <row r="42" spans="1:253" s="68" customFormat="1" ht="30" customHeight="1">
      <c r="A42" s="54">
        <v>34</v>
      </c>
      <c r="B42" s="64" t="s">
        <v>68</v>
      </c>
      <c r="C42" s="56">
        <v>1</v>
      </c>
      <c r="D42" s="69">
        <v>0</v>
      </c>
      <c r="E42" s="57">
        <f t="shared" si="0"/>
        <v>0</v>
      </c>
      <c r="F42" s="72">
        <v>0</v>
      </c>
      <c r="G42" s="72">
        <v>0</v>
      </c>
      <c r="H42" s="72">
        <v>0</v>
      </c>
      <c r="I42" s="56">
        <f t="shared" si="6"/>
        <v>0</v>
      </c>
      <c r="J42" s="72">
        <v>0</v>
      </c>
      <c r="K42" s="60">
        <v>0</v>
      </c>
      <c r="L42" s="56">
        <v>0</v>
      </c>
      <c r="M42" s="57">
        <v>0</v>
      </c>
      <c r="N42" s="65">
        <v>0</v>
      </c>
      <c r="O42" s="60">
        <v>0</v>
      </c>
      <c r="P42" s="40">
        <f t="shared" si="3"/>
        <v>0</v>
      </c>
      <c r="Q42" s="56">
        <v>0</v>
      </c>
      <c r="R42" s="57">
        <v>0</v>
      </c>
      <c r="S42" s="56">
        <v>0</v>
      </c>
      <c r="T42" s="60">
        <v>0</v>
      </c>
      <c r="U42" s="56">
        <v>0</v>
      </c>
      <c r="V42" s="60">
        <v>0</v>
      </c>
      <c r="W42" s="40">
        <f t="shared" si="5"/>
        <v>0</v>
      </c>
      <c r="X42" s="66">
        <v>0</v>
      </c>
      <c r="Y42" s="66">
        <v>0</v>
      </c>
      <c r="Z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  <c r="IS42" s="67"/>
    </row>
    <row r="43" spans="1:253" s="68" customFormat="1" ht="30" customHeight="1">
      <c r="A43" s="54">
        <v>35</v>
      </c>
      <c r="B43" s="64" t="s">
        <v>69</v>
      </c>
      <c r="C43" s="56">
        <v>1</v>
      </c>
      <c r="D43" s="69">
        <v>1</v>
      </c>
      <c r="E43" s="57">
        <f t="shared" si="0"/>
        <v>100</v>
      </c>
      <c r="F43" s="72">
        <v>3</v>
      </c>
      <c r="G43" s="72">
        <v>0</v>
      </c>
      <c r="H43" s="72">
        <v>0</v>
      </c>
      <c r="I43" s="56">
        <f t="shared" si="6"/>
        <v>3</v>
      </c>
      <c r="J43" s="72">
        <v>3</v>
      </c>
      <c r="K43" s="60">
        <f t="shared" si="2"/>
        <v>100</v>
      </c>
      <c r="L43" s="56">
        <v>0</v>
      </c>
      <c r="M43" s="57">
        <v>0</v>
      </c>
      <c r="N43" s="65">
        <v>0</v>
      </c>
      <c r="O43" s="60">
        <v>0</v>
      </c>
      <c r="P43" s="40">
        <f t="shared" si="3"/>
        <v>3</v>
      </c>
      <c r="Q43" s="56">
        <v>0</v>
      </c>
      <c r="R43" s="57">
        <f t="shared" si="4"/>
        <v>0</v>
      </c>
      <c r="S43" s="56">
        <v>0</v>
      </c>
      <c r="T43" s="60">
        <v>0</v>
      </c>
      <c r="U43" s="56">
        <v>0</v>
      </c>
      <c r="V43" s="60">
        <v>0</v>
      </c>
      <c r="W43" s="40">
        <f t="shared" si="5"/>
        <v>0</v>
      </c>
      <c r="X43" s="66">
        <v>0</v>
      </c>
      <c r="Y43" s="66">
        <v>0</v>
      </c>
      <c r="Z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  <c r="IR43" s="67"/>
      <c r="IS43" s="67"/>
    </row>
    <row r="44" spans="1:253" s="68" customFormat="1" ht="30" customHeight="1">
      <c r="A44" s="54">
        <v>36</v>
      </c>
      <c r="B44" s="64" t="s">
        <v>70</v>
      </c>
      <c r="C44" s="56">
        <v>1</v>
      </c>
      <c r="D44" s="69">
        <v>0</v>
      </c>
      <c r="E44" s="57">
        <f t="shared" si="0"/>
        <v>0</v>
      </c>
      <c r="F44" s="72">
        <v>0</v>
      </c>
      <c r="G44" s="72">
        <v>0</v>
      </c>
      <c r="H44" s="72">
        <v>0</v>
      </c>
      <c r="I44" s="56">
        <f t="shared" si="6"/>
        <v>0</v>
      </c>
      <c r="J44" s="72">
        <v>0</v>
      </c>
      <c r="K44" s="60">
        <v>0</v>
      </c>
      <c r="L44" s="56">
        <v>0</v>
      </c>
      <c r="M44" s="57">
        <v>0</v>
      </c>
      <c r="N44" s="65">
        <v>0</v>
      </c>
      <c r="O44" s="60">
        <v>0</v>
      </c>
      <c r="P44" s="40">
        <f t="shared" si="3"/>
        <v>0</v>
      </c>
      <c r="Q44" s="56">
        <v>0</v>
      </c>
      <c r="R44" s="57">
        <v>0</v>
      </c>
      <c r="S44" s="56">
        <v>0</v>
      </c>
      <c r="T44" s="60">
        <v>0</v>
      </c>
      <c r="U44" s="56">
        <v>0</v>
      </c>
      <c r="V44" s="60">
        <v>0</v>
      </c>
      <c r="W44" s="40">
        <f t="shared" si="5"/>
        <v>0</v>
      </c>
      <c r="X44" s="66">
        <v>0</v>
      </c>
      <c r="Y44" s="66">
        <v>0</v>
      </c>
      <c r="Z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  <c r="IS44" s="67"/>
    </row>
    <row r="45" spans="1:253" s="68" customFormat="1" ht="30" customHeight="1">
      <c r="A45" s="54">
        <v>37</v>
      </c>
      <c r="B45" s="64" t="s">
        <v>71</v>
      </c>
      <c r="C45" s="56">
        <v>1</v>
      </c>
      <c r="D45" s="69">
        <v>1</v>
      </c>
      <c r="E45" s="57">
        <f t="shared" si="0"/>
        <v>100</v>
      </c>
      <c r="F45" s="72">
        <v>6</v>
      </c>
      <c r="G45" s="72">
        <v>0</v>
      </c>
      <c r="H45" s="72">
        <v>0</v>
      </c>
      <c r="I45" s="56">
        <f t="shared" si="6"/>
        <v>6</v>
      </c>
      <c r="J45" s="72">
        <v>6</v>
      </c>
      <c r="K45" s="60">
        <f t="shared" si="2"/>
        <v>100</v>
      </c>
      <c r="L45" s="56">
        <v>0</v>
      </c>
      <c r="M45" s="57">
        <v>0</v>
      </c>
      <c r="N45" s="65">
        <v>0</v>
      </c>
      <c r="O45" s="60">
        <v>0</v>
      </c>
      <c r="P45" s="40">
        <f t="shared" si="3"/>
        <v>6</v>
      </c>
      <c r="Q45" s="56">
        <v>0</v>
      </c>
      <c r="R45" s="57">
        <f t="shared" si="4"/>
        <v>0</v>
      </c>
      <c r="S45" s="56">
        <v>0</v>
      </c>
      <c r="T45" s="60">
        <v>0</v>
      </c>
      <c r="U45" s="56">
        <v>0</v>
      </c>
      <c r="V45" s="60">
        <v>0</v>
      </c>
      <c r="W45" s="40">
        <f t="shared" si="5"/>
        <v>0</v>
      </c>
      <c r="X45" s="66">
        <v>0</v>
      </c>
      <c r="Y45" s="66">
        <v>0</v>
      </c>
      <c r="Z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  <c r="IR45" s="67"/>
      <c r="IS45" s="67"/>
    </row>
    <row r="46" spans="1:253" s="68" customFormat="1" ht="30" customHeight="1">
      <c r="A46" s="54">
        <v>38</v>
      </c>
      <c r="B46" s="64" t="s">
        <v>72</v>
      </c>
      <c r="C46" s="56">
        <v>1</v>
      </c>
      <c r="D46" s="69">
        <v>0</v>
      </c>
      <c r="E46" s="57">
        <f t="shared" si="0"/>
        <v>0</v>
      </c>
      <c r="F46" s="72">
        <v>0</v>
      </c>
      <c r="G46" s="72">
        <v>0</v>
      </c>
      <c r="H46" s="72">
        <v>0</v>
      </c>
      <c r="I46" s="56">
        <f t="shared" si="6"/>
        <v>0</v>
      </c>
      <c r="J46" s="72">
        <v>0</v>
      </c>
      <c r="K46" s="60">
        <v>0</v>
      </c>
      <c r="L46" s="56">
        <v>0</v>
      </c>
      <c r="M46" s="57">
        <v>0</v>
      </c>
      <c r="N46" s="65">
        <v>0</v>
      </c>
      <c r="O46" s="60">
        <v>0</v>
      </c>
      <c r="P46" s="40">
        <f t="shared" si="3"/>
        <v>0</v>
      </c>
      <c r="Q46" s="56">
        <v>0</v>
      </c>
      <c r="R46" s="57">
        <v>0</v>
      </c>
      <c r="S46" s="56">
        <v>0</v>
      </c>
      <c r="T46" s="60">
        <v>0</v>
      </c>
      <c r="U46" s="56">
        <v>0</v>
      </c>
      <c r="V46" s="60">
        <v>0</v>
      </c>
      <c r="W46" s="40">
        <f t="shared" si="5"/>
        <v>0</v>
      </c>
      <c r="X46" s="66">
        <v>0</v>
      </c>
      <c r="Y46" s="66">
        <v>0</v>
      </c>
      <c r="Z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  <c r="IS46" s="67"/>
    </row>
    <row r="47" spans="1:253" s="68" customFormat="1" ht="30" customHeight="1">
      <c r="A47" s="54">
        <v>39</v>
      </c>
      <c r="B47" s="64" t="s">
        <v>73</v>
      </c>
      <c r="C47" s="56">
        <v>1</v>
      </c>
      <c r="D47" s="69">
        <v>1</v>
      </c>
      <c r="E47" s="57">
        <f t="shared" si="0"/>
        <v>100</v>
      </c>
      <c r="F47" s="72">
        <v>6</v>
      </c>
      <c r="G47" s="72">
        <v>0</v>
      </c>
      <c r="H47" s="72">
        <v>0</v>
      </c>
      <c r="I47" s="56">
        <f t="shared" si="6"/>
        <v>6</v>
      </c>
      <c r="J47" s="72">
        <v>6</v>
      </c>
      <c r="K47" s="60">
        <f t="shared" si="2"/>
        <v>100</v>
      </c>
      <c r="L47" s="56">
        <v>0</v>
      </c>
      <c r="M47" s="57">
        <v>0</v>
      </c>
      <c r="N47" s="65">
        <v>0</v>
      </c>
      <c r="O47" s="60">
        <v>0</v>
      </c>
      <c r="P47" s="40">
        <f t="shared" si="3"/>
        <v>6</v>
      </c>
      <c r="Q47" s="56">
        <v>0</v>
      </c>
      <c r="R47" s="57">
        <f t="shared" si="4"/>
        <v>0</v>
      </c>
      <c r="S47" s="56">
        <v>0</v>
      </c>
      <c r="T47" s="60">
        <v>0</v>
      </c>
      <c r="U47" s="56">
        <v>0</v>
      </c>
      <c r="V47" s="60">
        <v>0</v>
      </c>
      <c r="W47" s="40">
        <f t="shared" si="5"/>
        <v>0</v>
      </c>
      <c r="X47" s="66">
        <v>0</v>
      </c>
      <c r="Y47" s="66">
        <v>0</v>
      </c>
      <c r="Z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</row>
    <row r="48" spans="1:253" s="68" customFormat="1" ht="30" customHeight="1">
      <c r="A48" s="54">
        <v>40</v>
      </c>
      <c r="B48" s="64" t="s">
        <v>74</v>
      </c>
      <c r="C48" s="56">
        <v>1</v>
      </c>
      <c r="D48" s="69">
        <v>1</v>
      </c>
      <c r="E48" s="57">
        <f t="shared" si="0"/>
        <v>100</v>
      </c>
      <c r="F48" s="72">
        <v>2</v>
      </c>
      <c r="G48" s="72">
        <v>0</v>
      </c>
      <c r="H48" s="72">
        <v>0</v>
      </c>
      <c r="I48" s="56">
        <f t="shared" si="6"/>
        <v>2</v>
      </c>
      <c r="J48" s="72">
        <v>2</v>
      </c>
      <c r="K48" s="60">
        <f t="shared" si="2"/>
        <v>100</v>
      </c>
      <c r="L48" s="56">
        <v>0</v>
      </c>
      <c r="M48" s="57">
        <v>0</v>
      </c>
      <c r="N48" s="65">
        <v>0</v>
      </c>
      <c r="O48" s="60">
        <v>0</v>
      </c>
      <c r="P48" s="40">
        <f t="shared" si="3"/>
        <v>2</v>
      </c>
      <c r="Q48" s="56">
        <v>0</v>
      </c>
      <c r="R48" s="57">
        <f t="shared" si="4"/>
        <v>0</v>
      </c>
      <c r="S48" s="56">
        <v>0</v>
      </c>
      <c r="T48" s="60">
        <v>0</v>
      </c>
      <c r="U48" s="56">
        <v>0</v>
      </c>
      <c r="V48" s="60">
        <v>0</v>
      </c>
      <c r="W48" s="40">
        <f t="shared" si="5"/>
        <v>0</v>
      </c>
      <c r="X48" s="66">
        <v>0</v>
      </c>
      <c r="Y48" s="66">
        <v>0</v>
      </c>
      <c r="Z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</row>
    <row r="49" spans="1:253" s="68" customFormat="1" ht="30" customHeight="1">
      <c r="A49" s="54">
        <v>41</v>
      </c>
      <c r="B49" s="64" t="s">
        <v>75</v>
      </c>
      <c r="C49" s="56">
        <v>1</v>
      </c>
      <c r="D49" s="69">
        <v>0</v>
      </c>
      <c r="E49" s="57">
        <f t="shared" si="0"/>
        <v>0</v>
      </c>
      <c r="F49" s="72">
        <v>0</v>
      </c>
      <c r="G49" s="72">
        <v>0</v>
      </c>
      <c r="H49" s="72">
        <v>0</v>
      </c>
      <c r="I49" s="56">
        <f t="shared" si="6"/>
        <v>0</v>
      </c>
      <c r="J49" s="72">
        <v>0</v>
      </c>
      <c r="K49" s="60">
        <v>0</v>
      </c>
      <c r="L49" s="56">
        <v>0</v>
      </c>
      <c r="M49" s="57">
        <v>0</v>
      </c>
      <c r="N49" s="65">
        <v>0</v>
      </c>
      <c r="O49" s="60">
        <v>0</v>
      </c>
      <c r="P49" s="40">
        <f t="shared" si="3"/>
        <v>0</v>
      </c>
      <c r="Q49" s="56">
        <v>0</v>
      </c>
      <c r="R49" s="57">
        <v>0</v>
      </c>
      <c r="S49" s="56">
        <v>0</v>
      </c>
      <c r="T49" s="60">
        <v>0</v>
      </c>
      <c r="U49" s="56">
        <v>0</v>
      </c>
      <c r="V49" s="60">
        <v>0</v>
      </c>
      <c r="W49" s="40">
        <f t="shared" si="5"/>
        <v>0</v>
      </c>
      <c r="X49" s="66">
        <v>0</v>
      </c>
      <c r="Y49" s="66">
        <v>0</v>
      </c>
      <c r="Z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67"/>
      <c r="IS49" s="67"/>
    </row>
    <row r="50" spans="1:253" s="68" customFormat="1" ht="30" customHeight="1">
      <c r="A50" s="54">
        <v>42</v>
      </c>
      <c r="B50" s="64" t="s">
        <v>76</v>
      </c>
      <c r="C50" s="56">
        <v>1</v>
      </c>
      <c r="D50" s="69">
        <v>1</v>
      </c>
      <c r="E50" s="57">
        <f t="shared" si="0"/>
        <v>100</v>
      </c>
      <c r="F50" s="72">
        <v>38</v>
      </c>
      <c r="G50" s="72">
        <v>4</v>
      </c>
      <c r="H50" s="72">
        <v>3</v>
      </c>
      <c r="I50" s="56">
        <f t="shared" si="6"/>
        <v>45</v>
      </c>
      <c r="J50" s="72">
        <v>38</v>
      </c>
      <c r="K50" s="60">
        <f t="shared" si="2"/>
        <v>100</v>
      </c>
      <c r="L50" s="56">
        <v>4</v>
      </c>
      <c r="M50" s="57">
        <f>L50/G50*100</f>
        <v>100</v>
      </c>
      <c r="N50" s="65">
        <v>3</v>
      </c>
      <c r="O50" s="60">
        <f>N50/H50*100</f>
        <v>100</v>
      </c>
      <c r="P50" s="40">
        <f t="shared" si="3"/>
        <v>45</v>
      </c>
      <c r="Q50" s="56">
        <v>0</v>
      </c>
      <c r="R50" s="57">
        <f t="shared" si="4"/>
        <v>0</v>
      </c>
      <c r="S50" s="56">
        <v>0</v>
      </c>
      <c r="T50" s="60">
        <v>0</v>
      </c>
      <c r="U50" s="56">
        <v>0</v>
      </c>
      <c r="V50" s="60">
        <f>U50/N50*100</f>
        <v>0</v>
      </c>
      <c r="W50" s="40">
        <f t="shared" si="5"/>
        <v>0</v>
      </c>
      <c r="X50" s="66">
        <v>0</v>
      </c>
      <c r="Y50" s="66">
        <v>0</v>
      </c>
      <c r="Z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</row>
    <row r="51" spans="1:253" s="68" customFormat="1" ht="30" customHeight="1">
      <c r="A51" s="54">
        <v>43</v>
      </c>
      <c r="B51" s="64" t="s">
        <v>77</v>
      </c>
      <c r="C51" s="56">
        <v>1</v>
      </c>
      <c r="D51" s="69">
        <v>1</v>
      </c>
      <c r="E51" s="57">
        <f t="shared" si="0"/>
        <v>100</v>
      </c>
      <c r="F51" s="72">
        <v>1</v>
      </c>
      <c r="G51" s="72">
        <v>0</v>
      </c>
      <c r="H51" s="72">
        <v>0</v>
      </c>
      <c r="I51" s="56">
        <f t="shared" si="6"/>
        <v>1</v>
      </c>
      <c r="J51" s="72">
        <v>1</v>
      </c>
      <c r="K51" s="60">
        <f t="shared" si="2"/>
        <v>100</v>
      </c>
      <c r="L51" s="56">
        <v>0</v>
      </c>
      <c r="M51" s="57">
        <v>0</v>
      </c>
      <c r="N51" s="65">
        <v>0</v>
      </c>
      <c r="O51" s="60">
        <v>0</v>
      </c>
      <c r="P51" s="40">
        <f t="shared" si="3"/>
        <v>1</v>
      </c>
      <c r="Q51" s="56">
        <v>0</v>
      </c>
      <c r="R51" s="57">
        <f t="shared" si="4"/>
        <v>0</v>
      </c>
      <c r="S51" s="56">
        <v>0</v>
      </c>
      <c r="T51" s="60">
        <v>0</v>
      </c>
      <c r="U51" s="56">
        <v>0</v>
      </c>
      <c r="V51" s="60">
        <v>0</v>
      </c>
      <c r="W51" s="40">
        <f t="shared" si="5"/>
        <v>0</v>
      </c>
      <c r="X51" s="66">
        <v>0</v>
      </c>
      <c r="Y51" s="66">
        <v>0</v>
      </c>
      <c r="Z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  <c r="IR51" s="67"/>
      <c r="IS51" s="67"/>
    </row>
    <row r="52" spans="1:253" s="68" customFormat="1" ht="30" customHeight="1">
      <c r="A52" s="54">
        <v>44</v>
      </c>
      <c r="B52" s="64" t="s">
        <v>78</v>
      </c>
      <c r="C52" s="56">
        <v>1</v>
      </c>
      <c r="D52" s="69">
        <v>0</v>
      </c>
      <c r="E52" s="57">
        <f t="shared" si="0"/>
        <v>0</v>
      </c>
      <c r="F52" s="72">
        <v>0</v>
      </c>
      <c r="G52" s="72">
        <v>0</v>
      </c>
      <c r="H52" s="72">
        <v>0</v>
      </c>
      <c r="I52" s="56">
        <f t="shared" si="6"/>
        <v>0</v>
      </c>
      <c r="J52" s="72">
        <v>0</v>
      </c>
      <c r="K52" s="60">
        <v>0</v>
      </c>
      <c r="L52" s="56">
        <v>0</v>
      </c>
      <c r="M52" s="57">
        <v>0</v>
      </c>
      <c r="N52" s="65">
        <v>0</v>
      </c>
      <c r="O52" s="60">
        <v>0</v>
      </c>
      <c r="P52" s="40">
        <f t="shared" si="3"/>
        <v>0</v>
      </c>
      <c r="Q52" s="56">
        <v>0</v>
      </c>
      <c r="R52" s="57">
        <v>0</v>
      </c>
      <c r="S52" s="56">
        <v>0</v>
      </c>
      <c r="T52" s="60">
        <v>0</v>
      </c>
      <c r="U52" s="56">
        <v>0</v>
      </c>
      <c r="V52" s="60">
        <v>0</v>
      </c>
      <c r="W52" s="40">
        <f t="shared" si="5"/>
        <v>0</v>
      </c>
      <c r="X52" s="66">
        <v>0</v>
      </c>
      <c r="Y52" s="66">
        <v>0</v>
      </c>
      <c r="Z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</row>
    <row r="53" spans="1:253" s="68" customFormat="1" ht="30" customHeight="1">
      <c r="A53" s="54">
        <v>45</v>
      </c>
      <c r="B53" s="64" t="s">
        <v>79</v>
      </c>
      <c r="C53" s="56">
        <v>1</v>
      </c>
      <c r="D53" s="69">
        <v>1</v>
      </c>
      <c r="E53" s="57">
        <f t="shared" si="0"/>
        <v>100</v>
      </c>
      <c r="F53" s="72">
        <v>8</v>
      </c>
      <c r="G53" s="72">
        <v>1</v>
      </c>
      <c r="H53" s="72">
        <v>0</v>
      </c>
      <c r="I53" s="56">
        <f t="shared" si="6"/>
        <v>9</v>
      </c>
      <c r="J53" s="72">
        <v>8</v>
      </c>
      <c r="K53" s="60">
        <f t="shared" si="2"/>
        <v>100</v>
      </c>
      <c r="L53" s="56">
        <v>1</v>
      </c>
      <c r="M53" s="57">
        <v>0</v>
      </c>
      <c r="N53" s="65">
        <v>0</v>
      </c>
      <c r="O53" s="60">
        <v>0</v>
      </c>
      <c r="P53" s="40">
        <f t="shared" si="3"/>
        <v>9</v>
      </c>
      <c r="Q53" s="56">
        <v>0</v>
      </c>
      <c r="R53" s="57">
        <f t="shared" si="4"/>
        <v>0</v>
      </c>
      <c r="S53" s="56">
        <v>0</v>
      </c>
      <c r="T53" s="60">
        <v>0</v>
      </c>
      <c r="U53" s="56">
        <v>0</v>
      </c>
      <c r="V53" s="60">
        <v>0</v>
      </c>
      <c r="W53" s="40">
        <f t="shared" si="5"/>
        <v>0</v>
      </c>
      <c r="X53" s="66">
        <v>0</v>
      </c>
      <c r="Y53" s="66">
        <v>0</v>
      </c>
      <c r="Z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</row>
    <row r="54" spans="1:253" s="68" customFormat="1" ht="30" customHeight="1">
      <c r="A54" s="54">
        <v>46</v>
      </c>
      <c r="B54" s="64" t="s">
        <v>80</v>
      </c>
      <c r="C54" s="56">
        <v>1</v>
      </c>
      <c r="D54" s="69">
        <v>1</v>
      </c>
      <c r="E54" s="57">
        <f t="shared" si="0"/>
        <v>100</v>
      </c>
      <c r="F54" s="72">
        <v>5</v>
      </c>
      <c r="G54" s="72">
        <v>0</v>
      </c>
      <c r="H54" s="72">
        <v>0</v>
      </c>
      <c r="I54" s="56">
        <f t="shared" si="6"/>
        <v>5</v>
      </c>
      <c r="J54" s="72">
        <v>5</v>
      </c>
      <c r="K54" s="60">
        <f t="shared" si="2"/>
        <v>100</v>
      </c>
      <c r="L54" s="56">
        <v>0</v>
      </c>
      <c r="M54" s="57">
        <v>0</v>
      </c>
      <c r="N54" s="65">
        <v>0</v>
      </c>
      <c r="O54" s="60">
        <v>0</v>
      </c>
      <c r="P54" s="40">
        <f t="shared" si="3"/>
        <v>5</v>
      </c>
      <c r="Q54" s="56">
        <v>0</v>
      </c>
      <c r="R54" s="57">
        <f t="shared" si="4"/>
        <v>0</v>
      </c>
      <c r="S54" s="56">
        <v>0</v>
      </c>
      <c r="T54" s="60">
        <v>0</v>
      </c>
      <c r="U54" s="56">
        <v>0</v>
      </c>
      <c r="V54" s="60">
        <v>0</v>
      </c>
      <c r="W54" s="40">
        <f t="shared" si="5"/>
        <v>0</v>
      </c>
      <c r="X54" s="66">
        <v>0</v>
      </c>
      <c r="Y54" s="66">
        <v>0</v>
      </c>
      <c r="Z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</row>
    <row r="55" spans="1:253" s="68" customFormat="1" ht="30" customHeight="1">
      <c r="A55" s="54">
        <v>47</v>
      </c>
      <c r="B55" s="64" t="s">
        <v>81</v>
      </c>
      <c r="C55" s="56">
        <v>1</v>
      </c>
      <c r="D55" s="69">
        <v>1</v>
      </c>
      <c r="E55" s="57">
        <f t="shared" si="0"/>
        <v>100</v>
      </c>
      <c r="F55" s="72">
        <v>3</v>
      </c>
      <c r="G55" s="72">
        <v>0</v>
      </c>
      <c r="H55" s="72">
        <v>0</v>
      </c>
      <c r="I55" s="56">
        <f t="shared" si="6"/>
        <v>3</v>
      </c>
      <c r="J55" s="72">
        <v>3</v>
      </c>
      <c r="K55" s="60">
        <f t="shared" si="2"/>
        <v>100</v>
      </c>
      <c r="L55" s="56">
        <v>0</v>
      </c>
      <c r="M55" s="57">
        <v>0</v>
      </c>
      <c r="N55" s="65">
        <v>0</v>
      </c>
      <c r="O55" s="60">
        <v>0</v>
      </c>
      <c r="P55" s="40">
        <f t="shared" si="3"/>
        <v>3</v>
      </c>
      <c r="Q55" s="56">
        <v>0</v>
      </c>
      <c r="R55" s="57">
        <f t="shared" si="4"/>
        <v>0</v>
      </c>
      <c r="S55" s="56">
        <v>0</v>
      </c>
      <c r="T55" s="60">
        <v>0</v>
      </c>
      <c r="U55" s="56">
        <v>0</v>
      </c>
      <c r="V55" s="60">
        <v>0</v>
      </c>
      <c r="W55" s="40">
        <f t="shared" si="5"/>
        <v>0</v>
      </c>
      <c r="X55" s="66">
        <v>0</v>
      </c>
      <c r="Y55" s="66">
        <v>0</v>
      </c>
      <c r="Z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</row>
    <row r="56" spans="1:253" s="68" customFormat="1" ht="30" customHeight="1">
      <c r="A56" s="54">
        <v>48</v>
      </c>
      <c r="B56" s="64" t="s">
        <v>82</v>
      </c>
      <c r="C56" s="56">
        <v>1</v>
      </c>
      <c r="D56" s="69">
        <v>0</v>
      </c>
      <c r="E56" s="57">
        <f t="shared" si="0"/>
        <v>0</v>
      </c>
      <c r="F56" s="72">
        <v>0</v>
      </c>
      <c r="G56" s="72">
        <v>0</v>
      </c>
      <c r="H56" s="72">
        <v>0</v>
      </c>
      <c r="I56" s="56">
        <v>0</v>
      </c>
      <c r="J56" s="72">
        <v>0</v>
      </c>
      <c r="K56" s="60">
        <v>0</v>
      </c>
      <c r="L56" s="56">
        <v>0</v>
      </c>
      <c r="M56" s="57">
        <v>0</v>
      </c>
      <c r="N56" s="65">
        <v>0</v>
      </c>
      <c r="O56" s="60">
        <v>0</v>
      </c>
      <c r="P56" s="40">
        <f t="shared" si="3"/>
        <v>0</v>
      </c>
      <c r="Q56" s="56">
        <v>0</v>
      </c>
      <c r="R56" s="57">
        <v>0</v>
      </c>
      <c r="S56" s="56">
        <v>0</v>
      </c>
      <c r="T56" s="60">
        <v>0</v>
      </c>
      <c r="U56" s="56">
        <v>0</v>
      </c>
      <c r="V56" s="60">
        <v>0</v>
      </c>
      <c r="W56" s="40">
        <f t="shared" si="5"/>
        <v>0</v>
      </c>
      <c r="X56" s="66">
        <v>0</v>
      </c>
      <c r="Y56" s="66">
        <v>0</v>
      </c>
      <c r="Z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</row>
    <row r="57" spans="1:253" s="68" customFormat="1" ht="30" customHeight="1">
      <c r="A57" s="54">
        <v>49</v>
      </c>
      <c r="B57" s="64" t="s">
        <v>83</v>
      </c>
      <c r="C57" s="56">
        <v>1</v>
      </c>
      <c r="D57" s="69">
        <v>1</v>
      </c>
      <c r="E57" s="57">
        <f t="shared" si="0"/>
        <v>100</v>
      </c>
      <c r="F57" s="72">
        <v>2</v>
      </c>
      <c r="G57" s="72">
        <v>0</v>
      </c>
      <c r="H57" s="72">
        <v>0</v>
      </c>
      <c r="I57" s="56">
        <f t="shared" si="6"/>
        <v>2</v>
      </c>
      <c r="J57" s="72">
        <v>2</v>
      </c>
      <c r="K57" s="60">
        <v>100</v>
      </c>
      <c r="L57" s="56">
        <v>0</v>
      </c>
      <c r="M57" s="57">
        <v>0</v>
      </c>
      <c r="N57" s="65">
        <v>0</v>
      </c>
      <c r="O57" s="60">
        <v>0</v>
      </c>
      <c r="P57" s="40">
        <f t="shared" si="3"/>
        <v>2</v>
      </c>
      <c r="Q57" s="56">
        <v>0</v>
      </c>
      <c r="R57" s="57">
        <v>0</v>
      </c>
      <c r="S57" s="56">
        <v>0</v>
      </c>
      <c r="T57" s="60">
        <v>0</v>
      </c>
      <c r="U57" s="56">
        <v>0</v>
      </c>
      <c r="V57" s="60">
        <v>0</v>
      </c>
      <c r="W57" s="40">
        <f t="shared" si="5"/>
        <v>0</v>
      </c>
      <c r="X57" s="66">
        <v>0</v>
      </c>
      <c r="Y57" s="66">
        <v>0</v>
      </c>
      <c r="Z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</row>
    <row r="58" spans="1:253" s="68" customFormat="1" ht="30" customHeight="1">
      <c r="A58" s="54">
        <v>50</v>
      </c>
      <c r="B58" s="64" t="s">
        <v>84</v>
      </c>
      <c r="C58" s="56">
        <v>1</v>
      </c>
      <c r="D58" s="69">
        <v>1</v>
      </c>
      <c r="E58" s="57">
        <f t="shared" si="0"/>
        <v>100</v>
      </c>
      <c r="F58" s="72">
        <v>2</v>
      </c>
      <c r="G58" s="72">
        <v>0</v>
      </c>
      <c r="H58" s="72">
        <v>0</v>
      </c>
      <c r="I58" s="56">
        <f t="shared" si="6"/>
        <v>2</v>
      </c>
      <c r="J58" s="72">
        <v>2</v>
      </c>
      <c r="K58" s="60">
        <f t="shared" si="2"/>
        <v>100</v>
      </c>
      <c r="L58" s="56">
        <v>0</v>
      </c>
      <c r="M58" s="57">
        <v>0</v>
      </c>
      <c r="N58" s="65">
        <v>0</v>
      </c>
      <c r="O58" s="60">
        <v>0</v>
      </c>
      <c r="P58" s="40">
        <f t="shared" si="3"/>
        <v>2</v>
      </c>
      <c r="Q58" s="56">
        <v>0</v>
      </c>
      <c r="R58" s="57">
        <f t="shared" si="4"/>
        <v>0</v>
      </c>
      <c r="S58" s="56">
        <v>0</v>
      </c>
      <c r="T58" s="60">
        <v>0</v>
      </c>
      <c r="U58" s="56">
        <v>0</v>
      </c>
      <c r="V58" s="60">
        <v>0</v>
      </c>
      <c r="W58" s="40">
        <f t="shared" si="5"/>
        <v>0</v>
      </c>
      <c r="X58" s="66">
        <v>0</v>
      </c>
      <c r="Y58" s="66">
        <v>0</v>
      </c>
      <c r="Z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</row>
    <row r="59" spans="1:253" s="68" customFormat="1" ht="30" customHeight="1">
      <c r="A59" s="54">
        <v>51</v>
      </c>
      <c r="B59" s="64" t="s">
        <v>85</v>
      </c>
      <c r="C59" s="56">
        <v>1</v>
      </c>
      <c r="D59" s="69">
        <v>1</v>
      </c>
      <c r="E59" s="57">
        <f t="shared" si="0"/>
        <v>100</v>
      </c>
      <c r="F59" s="72">
        <v>2</v>
      </c>
      <c r="G59" s="72">
        <v>0</v>
      </c>
      <c r="H59" s="72">
        <v>0</v>
      </c>
      <c r="I59" s="56">
        <f t="shared" si="6"/>
        <v>2</v>
      </c>
      <c r="J59" s="72">
        <v>2</v>
      </c>
      <c r="K59" s="60">
        <f t="shared" si="2"/>
        <v>100</v>
      </c>
      <c r="L59" s="56">
        <v>0</v>
      </c>
      <c r="M59" s="57">
        <v>0</v>
      </c>
      <c r="N59" s="65">
        <v>0</v>
      </c>
      <c r="O59" s="60">
        <v>0</v>
      </c>
      <c r="P59" s="40">
        <f t="shared" si="3"/>
        <v>2</v>
      </c>
      <c r="Q59" s="56">
        <v>0</v>
      </c>
      <c r="R59" s="57">
        <f t="shared" si="4"/>
        <v>0</v>
      </c>
      <c r="S59" s="56">
        <v>0</v>
      </c>
      <c r="T59" s="60">
        <v>0</v>
      </c>
      <c r="U59" s="56">
        <v>0</v>
      </c>
      <c r="V59" s="60">
        <v>0</v>
      </c>
      <c r="W59" s="40">
        <f t="shared" si="5"/>
        <v>0</v>
      </c>
      <c r="X59" s="66">
        <v>0</v>
      </c>
      <c r="Y59" s="66">
        <v>0</v>
      </c>
      <c r="Z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  <c r="IL59" s="67"/>
      <c r="IM59" s="67"/>
      <c r="IN59" s="67"/>
      <c r="IO59" s="67"/>
      <c r="IP59" s="67"/>
      <c r="IQ59" s="67"/>
      <c r="IR59" s="67"/>
      <c r="IS59" s="67"/>
    </row>
    <row r="60" spans="1:253" s="68" customFormat="1" ht="30" customHeight="1">
      <c r="A60" s="54">
        <v>52</v>
      </c>
      <c r="B60" s="64" t="s">
        <v>86</v>
      </c>
      <c r="C60" s="56">
        <v>1</v>
      </c>
      <c r="D60" s="69">
        <v>0</v>
      </c>
      <c r="E60" s="57">
        <f t="shared" si="0"/>
        <v>0</v>
      </c>
      <c r="F60" s="72">
        <v>0</v>
      </c>
      <c r="G60" s="72">
        <v>0</v>
      </c>
      <c r="H60" s="72">
        <v>0</v>
      </c>
      <c r="I60" s="56">
        <f t="shared" si="6"/>
        <v>0</v>
      </c>
      <c r="J60" s="72">
        <v>0</v>
      </c>
      <c r="K60" s="60">
        <v>0</v>
      </c>
      <c r="L60" s="56">
        <v>0</v>
      </c>
      <c r="M60" s="57">
        <v>0</v>
      </c>
      <c r="N60" s="65">
        <v>0</v>
      </c>
      <c r="O60" s="60">
        <v>0</v>
      </c>
      <c r="P60" s="40">
        <f t="shared" si="3"/>
        <v>0</v>
      </c>
      <c r="Q60" s="56">
        <v>0</v>
      </c>
      <c r="R60" s="57">
        <v>0</v>
      </c>
      <c r="S60" s="56">
        <v>0</v>
      </c>
      <c r="T60" s="60">
        <v>0</v>
      </c>
      <c r="U60" s="56">
        <v>0</v>
      </c>
      <c r="V60" s="60">
        <v>0</v>
      </c>
      <c r="W60" s="40">
        <f t="shared" si="5"/>
        <v>0</v>
      </c>
      <c r="X60" s="66">
        <v>0</v>
      </c>
      <c r="Y60" s="66">
        <v>0</v>
      </c>
      <c r="Z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  <c r="IS60" s="67"/>
    </row>
    <row r="61" spans="1:253" s="68" customFormat="1" ht="30" customHeight="1">
      <c r="A61" s="54">
        <v>53</v>
      </c>
      <c r="B61" s="64" t="s">
        <v>87</v>
      </c>
      <c r="C61" s="56">
        <v>1</v>
      </c>
      <c r="D61" s="69">
        <v>0</v>
      </c>
      <c r="E61" s="57">
        <f t="shared" si="0"/>
        <v>0</v>
      </c>
      <c r="F61" s="72">
        <v>0</v>
      </c>
      <c r="G61" s="72">
        <v>0</v>
      </c>
      <c r="H61" s="72">
        <v>0</v>
      </c>
      <c r="I61" s="56">
        <f t="shared" si="6"/>
        <v>0</v>
      </c>
      <c r="J61" s="72">
        <v>0</v>
      </c>
      <c r="K61" s="60">
        <v>0</v>
      </c>
      <c r="L61" s="56">
        <v>0</v>
      </c>
      <c r="M61" s="57">
        <v>0</v>
      </c>
      <c r="N61" s="65">
        <v>0</v>
      </c>
      <c r="O61" s="60">
        <v>0</v>
      </c>
      <c r="P61" s="40">
        <f t="shared" si="3"/>
        <v>0</v>
      </c>
      <c r="Q61" s="56">
        <v>0</v>
      </c>
      <c r="R61" s="57">
        <v>0</v>
      </c>
      <c r="S61" s="56">
        <v>0</v>
      </c>
      <c r="T61" s="60">
        <v>0</v>
      </c>
      <c r="U61" s="56">
        <v>0</v>
      </c>
      <c r="V61" s="60">
        <v>0</v>
      </c>
      <c r="W61" s="40">
        <f t="shared" si="5"/>
        <v>0</v>
      </c>
      <c r="X61" s="66">
        <v>0</v>
      </c>
      <c r="Y61" s="66">
        <v>0</v>
      </c>
      <c r="Z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  <c r="IM61" s="67"/>
      <c r="IN61" s="67"/>
      <c r="IO61" s="67"/>
      <c r="IP61" s="67"/>
      <c r="IQ61" s="67"/>
      <c r="IR61" s="67"/>
      <c r="IS61" s="67"/>
    </row>
    <row r="62" spans="1:253" s="68" customFormat="1" ht="30" customHeight="1">
      <c r="A62" s="54">
        <v>54</v>
      </c>
      <c r="B62" s="64" t="s">
        <v>88</v>
      </c>
      <c r="C62" s="56">
        <v>1</v>
      </c>
      <c r="D62" s="69">
        <v>1</v>
      </c>
      <c r="E62" s="57">
        <f t="shared" si="0"/>
        <v>100</v>
      </c>
      <c r="F62" s="72">
        <v>2</v>
      </c>
      <c r="G62" s="72">
        <v>0</v>
      </c>
      <c r="H62" s="72">
        <v>0</v>
      </c>
      <c r="I62" s="56">
        <f t="shared" si="6"/>
        <v>2</v>
      </c>
      <c r="J62" s="72">
        <v>2</v>
      </c>
      <c r="K62" s="60">
        <f t="shared" si="2"/>
        <v>100</v>
      </c>
      <c r="L62" s="56">
        <v>0</v>
      </c>
      <c r="M62" s="57">
        <v>0</v>
      </c>
      <c r="N62" s="65">
        <v>0</v>
      </c>
      <c r="O62" s="60">
        <v>0</v>
      </c>
      <c r="P62" s="40">
        <f t="shared" si="3"/>
        <v>2</v>
      </c>
      <c r="Q62" s="56">
        <v>0</v>
      </c>
      <c r="R62" s="57">
        <f t="shared" si="4"/>
        <v>0</v>
      </c>
      <c r="S62" s="56">
        <v>0</v>
      </c>
      <c r="T62" s="60">
        <v>0</v>
      </c>
      <c r="U62" s="56">
        <v>0</v>
      </c>
      <c r="V62" s="60">
        <v>0</v>
      </c>
      <c r="W62" s="40">
        <f t="shared" si="5"/>
        <v>0</v>
      </c>
      <c r="X62" s="66">
        <v>0</v>
      </c>
      <c r="Y62" s="66">
        <v>0</v>
      </c>
      <c r="Z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</row>
    <row r="63" spans="1:253" s="68" customFormat="1" ht="30" customHeight="1">
      <c r="A63" s="54">
        <v>55</v>
      </c>
      <c r="B63" s="64" t="s">
        <v>89</v>
      </c>
      <c r="C63" s="56">
        <v>1</v>
      </c>
      <c r="D63" s="69">
        <v>1</v>
      </c>
      <c r="E63" s="57">
        <f t="shared" si="0"/>
        <v>100</v>
      </c>
      <c r="F63" s="72">
        <v>2</v>
      </c>
      <c r="G63" s="72">
        <v>0</v>
      </c>
      <c r="H63" s="72">
        <v>0</v>
      </c>
      <c r="I63" s="56">
        <f t="shared" si="6"/>
        <v>2</v>
      </c>
      <c r="J63" s="72">
        <v>2</v>
      </c>
      <c r="K63" s="60">
        <f t="shared" si="2"/>
        <v>100</v>
      </c>
      <c r="L63" s="56">
        <v>0</v>
      </c>
      <c r="M63" s="57">
        <v>0</v>
      </c>
      <c r="N63" s="65">
        <v>0</v>
      </c>
      <c r="O63" s="60">
        <v>0</v>
      </c>
      <c r="P63" s="40">
        <f t="shared" si="3"/>
        <v>2</v>
      </c>
      <c r="Q63" s="56">
        <v>0</v>
      </c>
      <c r="R63" s="57">
        <f t="shared" si="4"/>
        <v>0</v>
      </c>
      <c r="S63" s="56">
        <v>0</v>
      </c>
      <c r="T63" s="60">
        <v>0</v>
      </c>
      <c r="U63" s="56">
        <v>0</v>
      </c>
      <c r="V63" s="60">
        <v>0</v>
      </c>
      <c r="W63" s="40">
        <f t="shared" si="5"/>
        <v>0</v>
      </c>
      <c r="X63" s="66">
        <v>0</v>
      </c>
      <c r="Y63" s="66">
        <v>0</v>
      </c>
      <c r="Z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</row>
    <row r="64" spans="1:253" s="68" customFormat="1" ht="30" customHeight="1">
      <c r="A64" s="54">
        <v>56</v>
      </c>
      <c r="B64" s="64" t="s">
        <v>90</v>
      </c>
      <c r="C64" s="56">
        <v>1</v>
      </c>
      <c r="D64" s="69">
        <v>1</v>
      </c>
      <c r="E64" s="57">
        <f t="shared" si="0"/>
        <v>100</v>
      </c>
      <c r="F64" s="72">
        <v>1</v>
      </c>
      <c r="G64" s="72">
        <v>0</v>
      </c>
      <c r="H64" s="72">
        <v>0</v>
      </c>
      <c r="I64" s="56">
        <f t="shared" si="6"/>
        <v>1</v>
      </c>
      <c r="J64" s="72">
        <v>1</v>
      </c>
      <c r="K64" s="60">
        <f t="shared" si="2"/>
        <v>100</v>
      </c>
      <c r="L64" s="56">
        <v>0</v>
      </c>
      <c r="M64" s="57">
        <v>0</v>
      </c>
      <c r="N64" s="65">
        <v>0</v>
      </c>
      <c r="O64" s="60">
        <v>0</v>
      </c>
      <c r="P64" s="40">
        <f t="shared" si="3"/>
        <v>1</v>
      </c>
      <c r="Q64" s="56">
        <v>0</v>
      </c>
      <c r="R64" s="57">
        <f t="shared" si="4"/>
        <v>0</v>
      </c>
      <c r="S64" s="56">
        <v>0</v>
      </c>
      <c r="T64" s="60">
        <v>0</v>
      </c>
      <c r="U64" s="56">
        <v>0</v>
      </c>
      <c r="V64" s="60">
        <v>0</v>
      </c>
      <c r="W64" s="40">
        <f t="shared" si="5"/>
        <v>0</v>
      </c>
      <c r="X64" s="66">
        <v>0</v>
      </c>
      <c r="Y64" s="66">
        <v>0</v>
      </c>
      <c r="Z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  <c r="IM64" s="67"/>
      <c r="IN64" s="67"/>
      <c r="IO64" s="67"/>
      <c r="IP64" s="67"/>
      <c r="IQ64" s="67"/>
      <c r="IR64" s="67"/>
      <c r="IS64" s="67"/>
    </row>
    <row r="65" spans="1:253" s="68" customFormat="1" ht="30" customHeight="1">
      <c r="A65" s="54">
        <v>57</v>
      </c>
      <c r="B65" s="64" t="s">
        <v>91</v>
      </c>
      <c r="C65" s="56">
        <v>1</v>
      </c>
      <c r="D65" s="69">
        <v>0</v>
      </c>
      <c r="E65" s="57">
        <f t="shared" si="0"/>
        <v>0</v>
      </c>
      <c r="F65" s="72">
        <v>1</v>
      </c>
      <c r="G65" s="72">
        <v>0</v>
      </c>
      <c r="H65" s="72">
        <v>0</v>
      </c>
      <c r="I65" s="56">
        <f t="shared" si="6"/>
        <v>1</v>
      </c>
      <c r="J65" s="72">
        <v>1</v>
      </c>
      <c r="K65" s="60">
        <v>0</v>
      </c>
      <c r="L65" s="56">
        <v>0</v>
      </c>
      <c r="M65" s="57">
        <v>0</v>
      </c>
      <c r="N65" s="65">
        <v>0</v>
      </c>
      <c r="O65" s="60">
        <v>0</v>
      </c>
      <c r="P65" s="40">
        <f t="shared" si="3"/>
        <v>1</v>
      </c>
      <c r="Q65" s="56">
        <v>0</v>
      </c>
      <c r="R65" s="57">
        <v>0</v>
      </c>
      <c r="S65" s="56">
        <v>0</v>
      </c>
      <c r="T65" s="60">
        <v>0</v>
      </c>
      <c r="U65" s="56">
        <v>0</v>
      </c>
      <c r="V65" s="60">
        <v>0</v>
      </c>
      <c r="W65" s="40">
        <f t="shared" si="5"/>
        <v>0</v>
      </c>
      <c r="X65" s="66">
        <v>0</v>
      </c>
      <c r="Y65" s="66">
        <v>0</v>
      </c>
      <c r="Z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</row>
    <row r="66" spans="1:253" s="68" customFormat="1" ht="30" customHeight="1">
      <c r="A66" s="54">
        <v>58</v>
      </c>
      <c r="B66" s="64" t="s">
        <v>92</v>
      </c>
      <c r="C66" s="56">
        <v>1</v>
      </c>
      <c r="D66" s="69">
        <v>0</v>
      </c>
      <c r="E66" s="57">
        <f t="shared" si="0"/>
        <v>0</v>
      </c>
      <c r="F66" s="72">
        <v>0</v>
      </c>
      <c r="G66" s="72">
        <v>0</v>
      </c>
      <c r="H66" s="72">
        <v>0</v>
      </c>
      <c r="I66" s="56">
        <f t="shared" si="6"/>
        <v>0</v>
      </c>
      <c r="J66" s="72">
        <v>0</v>
      </c>
      <c r="K66" s="60">
        <v>0</v>
      </c>
      <c r="L66" s="56">
        <v>0</v>
      </c>
      <c r="M66" s="57">
        <v>0</v>
      </c>
      <c r="N66" s="65">
        <v>0</v>
      </c>
      <c r="O66" s="60">
        <v>0</v>
      </c>
      <c r="P66" s="40">
        <f t="shared" si="3"/>
        <v>0</v>
      </c>
      <c r="Q66" s="56">
        <v>0</v>
      </c>
      <c r="R66" s="57">
        <v>0</v>
      </c>
      <c r="S66" s="56">
        <v>0</v>
      </c>
      <c r="T66" s="60">
        <v>0</v>
      </c>
      <c r="U66" s="56">
        <v>0</v>
      </c>
      <c r="V66" s="60">
        <v>0</v>
      </c>
      <c r="W66" s="40">
        <f t="shared" si="5"/>
        <v>0</v>
      </c>
      <c r="X66" s="66">
        <v>0</v>
      </c>
      <c r="Y66" s="66">
        <v>0</v>
      </c>
      <c r="Z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</row>
    <row r="67" spans="1:253" s="68" customFormat="1" ht="30" customHeight="1">
      <c r="A67" s="54">
        <v>59</v>
      </c>
      <c r="B67" s="64" t="s">
        <v>93</v>
      </c>
      <c r="C67" s="56">
        <v>1</v>
      </c>
      <c r="D67" s="69">
        <v>0</v>
      </c>
      <c r="E67" s="57">
        <f t="shared" si="0"/>
        <v>0</v>
      </c>
      <c r="F67" s="72">
        <v>0</v>
      </c>
      <c r="G67" s="72">
        <v>0</v>
      </c>
      <c r="H67" s="72">
        <v>0</v>
      </c>
      <c r="I67" s="56">
        <f t="shared" si="6"/>
        <v>0</v>
      </c>
      <c r="J67" s="72">
        <v>0</v>
      </c>
      <c r="K67" s="60">
        <v>0</v>
      </c>
      <c r="L67" s="56">
        <v>0</v>
      </c>
      <c r="M67" s="57">
        <v>0</v>
      </c>
      <c r="N67" s="65">
        <v>0</v>
      </c>
      <c r="O67" s="60">
        <v>0</v>
      </c>
      <c r="P67" s="40">
        <f t="shared" si="3"/>
        <v>0</v>
      </c>
      <c r="Q67" s="56">
        <v>0</v>
      </c>
      <c r="R67" s="57">
        <v>0</v>
      </c>
      <c r="S67" s="56">
        <v>0</v>
      </c>
      <c r="T67" s="60">
        <v>0</v>
      </c>
      <c r="U67" s="56">
        <v>0</v>
      </c>
      <c r="V67" s="60">
        <v>0</v>
      </c>
      <c r="W67" s="40">
        <f t="shared" si="5"/>
        <v>0</v>
      </c>
      <c r="X67" s="66">
        <v>0</v>
      </c>
      <c r="Y67" s="66">
        <v>0</v>
      </c>
      <c r="Z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  <c r="IA67" s="67"/>
      <c r="IB67" s="67"/>
      <c r="IC67" s="67"/>
      <c r="ID67" s="67"/>
      <c r="IE67" s="67"/>
      <c r="IF67" s="67"/>
      <c r="IG67" s="67"/>
      <c r="IH67" s="67"/>
      <c r="II67" s="67"/>
      <c r="IJ67" s="67"/>
      <c r="IK67" s="67"/>
      <c r="IL67" s="67"/>
      <c r="IM67" s="67"/>
      <c r="IN67" s="67"/>
      <c r="IO67" s="67"/>
      <c r="IP67" s="67"/>
      <c r="IQ67" s="67"/>
      <c r="IR67" s="67"/>
      <c r="IS67" s="67"/>
    </row>
    <row r="68" spans="1:253" s="68" customFormat="1" ht="30" customHeight="1">
      <c r="A68" s="54">
        <v>60</v>
      </c>
      <c r="B68" s="64" t="s">
        <v>94</v>
      </c>
      <c r="C68" s="56">
        <v>1</v>
      </c>
      <c r="D68" s="69">
        <v>0</v>
      </c>
      <c r="E68" s="57">
        <f t="shared" si="0"/>
        <v>0</v>
      </c>
      <c r="F68" s="72">
        <v>0</v>
      </c>
      <c r="G68" s="72">
        <v>0</v>
      </c>
      <c r="H68" s="72">
        <v>0</v>
      </c>
      <c r="I68" s="56">
        <f t="shared" si="6"/>
        <v>0</v>
      </c>
      <c r="J68" s="72">
        <v>0</v>
      </c>
      <c r="K68" s="60">
        <v>0</v>
      </c>
      <c r="L68" s="56">
        <v>0</v>
      </c>
      <c r="M68" s="57">
        <v>0</v>
      </c>
      <c r="N68" s="65">
        <v>0</v>
      </c>
      <c r="O68" s="60">
        <v>0</v>
      </c>
      <c r="P68" s="40">
        <f t="shared" si="3"/>
        <v>0</v>
      </c>
      <c r="Q68" s="56">
        <v>0</v>
      </c>
      <c r="R68" s="57">
        <v>0</v>
      </c>
      <c r="S68" s="56">
        <v>0</v>
      </c>
      <c r="T68" s="60">
        <v>0</v>
      </c>
      <c r="U68" s="56">
        <v>0</v>
      </c>
      <c r="V68" s="60">
        <v>0</v>
      </c>
      <c r="W68" s="40">
        <f t="shared" si="5"/>
        <v>0</v>
      </c>
      <c r="X68" s="66">
        <v>0</v>
      </c>
      <c r="Y68" s="66">
        <v>0</v>
      </c>
      <c r="Z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  <c r="GX68" s="67"/>
      <c r="GY68" s="67"/>
      <c r="GZ68" s="67"/>
      <c r="HA68" s="67"/>
      <c r="HB68" s="67"/>
      <c r="HC68" s="67"/>
      <c r="HD68" s="67"/>
      <c r="HE68" s="67"/>
      <c r="HF68" s="67"/>
      <c r="HG68" s="67"/>
      <c r="HH68" s="67"/>
      <c r="HI68" s="67"/>
      <c r="HJ68" s="67"/>
      <c r="HK68" s="67"/>
      <c r="HL68" s="67"/>
      <c r="HM68" s="67"/>
      <c r="HN68" s="67"/>
      <c r="HO68" s="67"/>
      <c r="HP68" s="67"/>
      <c r="HQ68" s="67"/>
      <c r="HR68" s="67"/>
      <c r="HS68" s="67"/>
      <c r="HT68" s="67"/>
      <c r="HU68" s="67"/>
      <c r="HV68" s="67"/>
      <c r="HW68" s="67"/>
      <c r="HX68" s="67"/>
      <c r="HY68" s="67"/>
      <c r="HZ68" s="67"/>
      <c r="IA68" s="67"/>
      <c r="IB68" s="67"/>
      <c r="IC68" s="67"/>
      <c r="ID68" s="67"/>
      <c r="IE68" s="67"/>
      <c r="IF68" s="67"/>
      <c r="IG68" s="67"/>
      <c r="IH68" s="67"/>
      <c r="II68" s="67"/>
      <c r="IJ68" s="67"/>
      <c r="IK68" s="67"/>
      <c r="IL68" s="67"/>
      <c r="IM68" s="67"/>
      <c r="IN68" s="67"/>
      <c r="IO68" s="67"/>
      <c r="IP68" s="67"/>
      <c r="IQ68" s="67"/>
      <c r="IR68" s="67"/>
      <c r="IS68" s="67"/>
    </row>
    <row r="69" spans="1:253" s="68" customFormat="1" ht="30" customHeight="1">
      <c r="A69" s="54">
        <v>61</v>
      </c>
      <c r="B69" s="64" t="s">
        <v>95</v>
      </c>
      <c r="C69" s="56">
        <v>1</v>
      </c>
      <c r="D69" s="69">
        <v>0</v>
      </c>
      <c r="E69" s="57">
        <f t="shared" si="0"/>
        <v>0</v>
      </c>
      <c r="F69" s="72">
        <v>0</v>
      </c>
      <c r="G69" s="72">
        <v>0</v>
      </c>
      <c r="H69" s="72">
        <v>0</v>
      </c>
      <c r="I69" s="56">
        <f t="shared" si="6"/>
        <v>0</v>
      </c>
      <c r="J69" s="72">
        <v>0</v>
      </c>
      <c r="K69" s="60">
        <v>0</v>
      </c>
      <c r="L69" s="56">
        <v>0</v>
      </c>
      <c r="M69" s="57">
        <v>0</v>
      </c>
      <c r="N69" s="65">
        <v>0</v>
      </c>
      <c r="O69" s="60">
        <v>0</v>
      </c>
      <c r="P69" s="40">
        <f t="shared" si="3"/>
        <v>0</v>
      </c>
      <c r="Q69" s="56">
        <v>0</v>
      </c>
      <c r="R69" s="57">
        <v>0</v>
      </c>
      <c r="S69" s="56">
        <v>0</v>
      </c>
      <c r="T69" s="60">
        <v>0</v>
      </c>
      <c r="U69" s="56">
        <v>0</v>
      </c>
      <c r="V69" s="60">
        <v>0</v>
      </c>
      <c r="W69" s="40">
        <f t="shared" si="5"/>
        <v>0</v>
      </c>
      <c r="X69" s="66">
        <v>0</v>
      </c>
      <c r="Y69" s="66">
        <v>0</v>
      </c>
      <c r="Z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  <c r="GX69" s="67"/>
      <c r="GY69" s="67"/>
      <c r="GZ69" s="67"/>
      <c r="HA69" s="67"/>
      <c r="HB69" s="67"/>
      <c r="HC69" s="67"/>
      <c r="HD69" s="67"/>
      <c r="HE69" s="67"/>
      <c r="HF69" s="67"/>
      <c r="HG69" s="67"/>
      <c r="HH69" s="67"/>
      <c r="HI69" s="67"/>
      <c r="HJ69" s="67"/>
      <c r="HK69" s="67"/>
      <c r="HL69" s="67"/>
      <c r="HM69" s="67"/>
      <c r="HN69" s="67"/>
      <c r="HO69" s="67"/>
      <c r="HP69" s="67"/>
      <c r="HQ69" s="67"/>
      <c r="HR69" s="67"/>
      <c r="HS69" s="67"/>
      <c r="HT69" s="67"/>
      <c r="HU69" s="67"/>
      <c r="HV69" s="67"/>
      <c r="HW69" s="67"/>
      <c r="HX69" s="67"/>
      <c r="HY69" s="67"/>
      <c r="HZ69" s="67"/>
      <c r="IA69" s="67"/>
      <c r="IB69" s="67"/>
      <c r="IC69" s="67"/>
      <c r="ID69" s="67"/>
      <c r="IE69" s="67"/>
      <c r="IF69" s="67"/>
      <c r="IG69" s="67"/>
      <c r="IH69" s="67"/>
      <c r="II69" s="67"/>
      <c r="IJ69" s="67"/>
      <c r="IK69" s="67"/>
      <c r="IL69" s="67"/>
      <c r="IM69" s="67"/>
      <c r="IN69" s="67"/>
      <c r="IO69" s="67"/>
      <c r="IP69" s="67"/>
      <c r="IQ69" s="67"/>
      <c r="IR69" s="67"/>
      <c r="IS69" s="67"/>
    </row>
    <row r="70" spans="1:253" s="68" customFormat="1" ht="30" customHeight="1">
      <c r="A70" s="54">
        <v>62</v>
      </c>
      <c r="B70" s="64" t="s">
        <v>96</v>
      </c>
      <c r="C70" s="56">
        <v>1</v>
      </c>
      <c r="D70" s="69">
        <v>1</v>
      </c>
      <c r="E70" s="57">
        <f t="shared" si="0"/>
        <v>100</v>
      </c>
      <c r="F70" s="72">
        <v>1</v>
      </c>
      <c r="G70" s="72">
        <v>0</v>
      </c>
      <c r="H70" s="72">
        <v>0</v>
      </c>
      <c r="I70" s="56">
        <f t="shared" si="6"/>
        <v>1</v>
      </c>
      <c r="J70" s="72">
        <v>1</v>
      </c>
      <c r="K70" s="60">
        <f t="shared" si="2"/>
        <v>100</v>
      </c>
      <c r="L70" s="56">
        <v>0</v>
      </c>
      <c r="M70" s="57">
        <v>0</v>
      </c>
      <c r="N70" s="65">
        <v>0</v>
      </c>
      <c r="O70" s="60">
        <v>0</v>
      </c>
      <c r="P70" s="40">
        <f t="shared" si="3"/>
        <v>1</v>
      </c>
      <c r="Q70" s="56">
        <v>0</v>
      </c>
      <c r="R70" s="57">
        <f t="shared" si="4"/>
        <v>0</v>
      </c>
      <c r="S70" s="56">
        <v>0</v>
      </c>
      <c r="T70" s="60">
        <v>0</v>
      </c>
      <c r="U70" s="56">
        <v>0</v>
      </c>
      <c r="V70" s="60">
        <v>0</v>
      </c>
      <c r="W70" s="40">
        <f t="shared" si="5"/>
        <v>0</v>
      </c>
      <c r="X70" s="66">
        <v>0</v>
      </c>
      <c r="Y70" s="66">
        <v>0</v>
      </c>
      <c r="Z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  <c r="GX70" s="67"/>
      <c r="GY70" s="67"/>
      <c r="GZ70" s="67"/>
      <c r="HA70" s="67"/>
      <c r="HB70" s="67"/>
      <c r="HC70" s="67"/>
      <c r="HD70" s="67"/>
      <c r="HE70" s="67"/>
      <c r="HF70" s="67"/>
      <c r="HG70" s="67"/>
      <c r="HH70" s="67"/>
      <c r="HI70" s="67"/>
      <c r="HJ70" s="67"/>
      <c r="HK70" s="67"/>
      <c r="HL70" s="67"/>
      <c r="HM70" s="67"/>
      <c r="HN70" s="67"/>
      <c r="HO70" s="67"/>
      <c r="HP70" s="67"/>
      <c r="HQ70" s="67"/>
      <c r="HR70" s="67"/>
      <c r="HS70" s="67"/>
      <c r="HT70" s="67"/>
      <c r="HU70" s="67"/>
      <c r="HV70" s="67"/>
      <c r="HW70" s="67"/>
      <c r="HX70" s="67"/>
      <c r="HY70" s="67"/>
      <c r="HZ70" s="67"/>
      <c r="IA70" s="67"/>
      <c r="IB70" s="67"/>
      <c r="IC70" s="67"/>
      <c r="ID70" s="67"/>
      <c r="IE70" s="67"/>
      <c r="IF70" s="67"/>
      <c r="IG70" s="67"/>
      <c r="IH70" s="67"/>
      <c r="II70" s="67"/>
      <c r="IJ70" s="67"/>
      <c r="IK70" s="67"/>
      <c r="IL70" s="67"/>
      <c r="IM70" s="67"/>
      <c r="IN70" s="67"/>
      <c r="IO70" s="67"/>
      <c r="IP70" s="67"/>
      <c r="IQ70" s="67"/>
      <c r="IR70" s="67"/>
      <c r="IS70" s="67"/>
    </row>
    <row r="71" spans="1:253" s="68" customFormat="1" ht="30" customHeight="1">
      <c r="A71" s="54">
        <v>63</v>
      </c>
      <c r="B71" s="64" t="s">
        <v>97</v>
      </c>
      <c r="C71" s="56">
        <v>1</v>
      </c>
      <c r="D71" s="69">
        <v>1</v>
      </c>
      <c r="E71" s="57">
        <f t="shared" si="0"/>
        <v>100</v>
      </c>
      <c r="F71" s="72">
        <v>2</v>
      </c>
      <c r="G71" s="72">
        <v>0</v>
      </c>
      <c r="H71" s="72">
        <v>0</v>
      </c>
      <c r="I71" s="56">
        <f t="shared" si="6"/>
        <v>2</v>
      </c>
      <c r="J71" s="72">
        <v>2</v>
      </c>
      <c r="K71" s="60">
        <f t="shared" si="2"/>
        <v>100</v>
      </c>
      <c r="L71" s="56">
        <v>0</v>
      </c>
      <c r="M71" s="57">
        <v>0</v>
      </c>
      <c r="N71" s="65">
        <v>0</v>
      </c>
      <c r="O71" s="60">
        <v>0</v>
      </c>
      <c r="P71" s="40">
        <f t="shared" si="3"/>
        <v>2</v>
      </c>
      <c r="Q71" s="56">
        <v>0</v>
      </c>
      <c r="R71" s="57">
        <f t="shared" si="4"/>
        <v>0</v>
      </c>
      <c r="S71" s="56">
        <v>0</v>
      </c>
      <c r="T71" s="60">
        <v>0</v>
      </c>
      <c r="U71" s="56">
        <v>0</v>
      </c>
      <c r="V71" s="60">
        <v>0</v>
      </c>
      <c r="W71" s="40">
        <f t="shared" si="5"/>
        <v>0</v>
      </c>
      <c r="X71" s="66">
        <v>0</v>
      </c>
      <c r="Y71" s="66">
        <v>0</v>
      </c>
      <c r="Z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7"/>
      <c r="GV71" s="67"/>
      <c r="GW71" s="67"/>
      <c r="GX71" s="67"/>
      <c r="GY71" s="67"/>
      <c r="GZ71" s="67"/>
      <c r="HA71" s="67"/>
      <c r="HB71" s="67"/>
      <c r="HC71" s="67"/>
      <c r="HD71" s="67"/>
      <c r="HE71" s="67"/>
      <c r="HF71" s="67"/>
      <c r="HG71" s="67"/>
      <c r="HH71" s="67"/>
      <c r="HI71" s="67"/>
      <c r="HJ71" s="67"/>
      <c r="HK71" s="67"/>
      <c r="HL71" s="67"/>
      <c r="HM71" s="67"/>
      <c r="HN71" s="67"/>
      <c r="HO71" s="67"/>
      <c r="HP71" s="67"/>
      <c r="HQ71" s="67"/>
      <c r="HR71" s="67"/>
      <c r="HS71" s="67"/>
      <c r="HT71" s="67"/>
      <c r="HU71" s="67"/>
      <c r="HV71" s="67"/>
      <c r="HW71" s="67"/>
      <c r="HX71" s="67"/>
      <c r="HY71" s="67"/>
      <c r="HZ71" s="67"/>
      <c r="IA71" s="67"/>
      <c r="IB71" s="67"/>
      <c r="IC71" s="67"/>
      <c r="ID71" s="67"/>
      <c r="IE71" s="67"/>
      <c r="IF71" s="67"/>
      <c r="IG71" s="67"/>
      <c r="IH71" s="67"/>
      <c r="II71" s="67"/>
      <c r="IJ71" s="67"/>
      <c r="IK71" s="67"/>
      <c r="IL71" s="67"/>
      <c r="IM71" s="67"/>
      <c r="IN71" s="67"/>
      <c r="IO71" s="67"/>
      <c r="IP71" s="67"/>
      <c r="IQ71" s="67"/>
      <c r="IR71" s="67"/>
      <c r="IS71" s="67"/>
    </row>
    <row r="72" spans="1:253" s="68" customFormat="1" ht="30" customHeight="1">
      <c r="A72" s="54">
        <v>64</v>
      </c>
      <c r="B72" s="64" t="s">
        <v>98</v>
      </c>
      <c r="C72" s="56">
        <v>1</v>
      </c>
      <c r="D72" s="69">
        <v>0</v>
      </c>
      <c r="E72" s="57">
        <f t="shared" si="0"/>
        <v>0</v>
      </c>
      <c r="F72" s="72">
        <v>0</v>
      </c>
      <c r="G72" s="72">
        <v>0</v>
      </c>
      <c r="H72" s="72">
        <v>0</v>
      </c>
      <c r="I72" s="56">
        <f t="shared" si="6"/>
        <v>0</v>
      </c>
      <c r="J72" s="72">
        <v>0</v>
      </c>
      <c r="K72" s="60">
        <v>0</v>
      </c>
      <c r="L72" s="56">
        <v>0</v>
      </c>
      <c r="M72" s="57">
        <v>0</v>
      </c>
      <c r="N72" s="65">
        <v>0</v>
      </c>
      <c r="O72" s="60">
        <v>0</v>
      </c>
      <c r="P72" s="40">
        <f t="shared" si="3"/>
        <v>0</v>
      </c>
      <c r="Q72" s="56">
        <v>0</v>
      </c>
      <c r="R72" s="57">
        <v>0</v>
      </c>
      <c r="S72" s="56">
        <v>0</v>
      </c>
      <c r="T72" s="60">
        <v>0</v>
      </c>
      <c r="U72" s="56">
        <v>0</v>
      </c>
      <c r="V72" s="60">
        <v>0</v>
      </c>
      <c r="W72" s="40">
        <f t="shared" si="5"/>
        <v>0</v>
      </c>
      <c r="X72" s="66">
        <v>0</v>
      </c>
      <c r="Y72" s="66">
        <v>0</v>
      </c>
      <c r="Z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  <c r="GQ72" s="67"/>
      <c r="GR72" s="67"/>
      <c r="GS72" s="67"/>
      <c r="GT72" s="67"/>
      <c r="GU72" s="67"/>
      <c r="GV72" s="67"/>
      <c r="GW72" s="67"/>
      <c r="GX72" s="67"/>
      <c r="GY72" s="67"/>
      <c r="GZ72" s="67"/>
      <c r="HA72" s="67"/>
      <c r="HB72" s="67"/>
      <c r="HC72" s="67"/>
      <c r="HD72" s="67"/>
      <c r="HE72" s="67"/>
      <c r="HF72" s="67"/>
      <c r="HG72" s="67"/>
      <c r="HH72" s="67"/>
      <c r="HI72" s="67"/>
      <c r="HJ72" s="67"/>
      <c r="HK72" s="67"/>
      <c r="HL72" s="67"/>
      <c r="HM72" s="67"/>
      <c r="HN72" s="67"/>
      <c r="HO72" s="67"/>
      <c r="HP72" s="67"/>
      <c r="HQ72" s="67"/>
      <c r="HR72" s="67"/>
      <c r="HS72" s="67"/>
      <c r="HT72" s="67"/>
      <c r="HU72" s="67"/>
      <c r="HV72" s="67"/>
      <c r="HW72" s="67"/>
      <c r="HX72" s="67"/>
      <c r="HY72" s="67"/>
      <c r="HZ72" s="67"/>
      <c r="IA72" s="67"/>
      <c r="IB72" s="67"/>
      <c r="IC72" s="67"/>
      <c r="ID72" s="67"/>
      <c r="IE72" s="67"/>
      <c r="IF72" s="67"/>
      <c r="IG72" s="67"/>
      <c r="IH72" s="67"/>
      <c r="II72" s="67"/>
      <c r="IJ72" s="67"/>
      <c r="IK72" s="67"/>
      <c r="IL72" s="67"/>
      <c r="IM72" s="67"/>
      <c r="IN72" s="67"/>
      <c r="IO72" s="67"/>
      <c r="IP72" s="67"/>
      <c r="IQ72" s="67"/>
      <c r="IR72" s="67"/>
      <c r="IS72" s="67"/>
    </row>
    <row r="73" spans="1:253" s="68" customFormat="1" ht="30" customHeight="1">
      <c r="A73" s="54">
        <v>65</v>
      </c>
      <c r="B73" s="64" t="s">
        <v>99</v>
      </c>
      <c r="C73" s="56">
        <v>1</v>
      </c>
      <c r="D73" s="69">
        <v>1</v>
      </c>
      <c r="E73" s="57">
        <f t="shared" si="0"/>
        <v>100</v>
      </c>
      <c r="F73" s="72">
        <v>3</v>
      </c>
      <c r="G73" s="72">
        <v>0</v>
      </c>
      <c r="H73" s="72">
        <v>0</v>
      </c>
      <c r="I73" s="56">
        <f t="shared" si="6"/>
        <v>3</v>
      </c>
      <c r="J73" s="72">
        <v>3</v>
      </c>
      <c r="K73" s="60">
        <f t="shared" si="2"/>
        <v>100</v>
      </c>
      <c r="L73" s="56">
        <v>0</v>
      </c>
      <c r="M73" s="57">
        <v>0</v>
      </c>
      <c r="N73" s="65">
        <v>0</v>
      </c>
      <c r="O73" s="60">
        <v>0</v>
      </c>
      <c r="P73" s="40">
        <f t="shared" si="3"/>
        <v>3</v>
      </c>
      <c r="Q73" s="56">
        <v>0</v>
      </c>
      <c r="R73" s="57">
        <f t="shared" si="4"/>
        <v>0</v>
      </c>
      <c r="S73" s="56">
        <v>0</v>
      </c>
      <c r="T73" s="60">
        <v>0</v>
      </c>
      <c r="U73" s="56">
        <v>0</v>
      </c>
      <c r="V73" s="60">
        <v>0</v>
      </c>
      <c r="W73" s="40">
        <f t="shared" si="5"/>
        <v>0</v>
      </c>
      <c r="X73" s="66">
        <v>0</v>
      </c>
      <c r="Y73" s="66">
        <v>0</v>
      </c>
      <c r="Z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  <c r="GX73" s="67"/>
      <c r="GY73" s="67"/>
      <c r="GZ73" s="67"/>
      <c r="HA73" s="67"/>
      <c r="HB73" s="67"/>
      <c r="HC73" s="67"/>
      <c r="HD73" s="67"/>
      <c r="HE73" s="67"/>
      <c r="HF73" s="67"/>
      <c r="HG73" s="67"/>
      <c r="HH73" s="67"/>
      <c r="HI73" s="67"/>
      <c r="HJ73" s="67"/>
      <c r="HK73" s="67"/>
      <c r="HL73" s="67"/>
      <c r="HM73" s="67"/>
      <c r="HN73" s="67"/>
      <c r="HO73" s="67"/>
      <c r="HP73" s="67"/>
      <c r="HQ73" s="67"/>
      <c r="HR73" s="67"/>
      <c r="HS73" s="67"/>
      <c r="HT73" s="67"/>
      <c r="HU73" s="67"/>
      <c r="HV73" s="67"/>
      <c r="HW73" s="67"/>
      <c r="HX73" s="67"/>
      <c r="HY73" s="67"/>
      <c r="HZ73" s="67"/>
      <c r="IA73" s="67"/>
      <c r="IB73" s="67"/>
      <c r="IC73" s="67"/>
      <c r="ID73" s="67"/>
      <c r="IE73" s="67"/>
      <c r="IF73" s="67"/>
      <c r="IG73" s="67"/>
      <c r="IH73" s="67"/>
      <c r="II73" s="67"/>
      <c r="IJ73" s="67"/>
      <c r="IK73" s="67"/>
      <c r="IL73" s="67"/>
      <c r="IM73" s="67"/>
      <c r="IN73" s="67"/>
      <c r="IO73" s="67"/>
      <c r="IP73" s="67"/>
      <c r="IQ73" s="67"/>
      <c r="IR73" s="67"/>
      <c r="IS73" s="67"/>
    </row>
    <row r="74" spans="1:253" s="68" customFormat="1" ht="30" customHeight="1">
      <c r="A74" s="54">
        <v>66</v>
      </c>
      <c r="B74" s="64" t="s">
        <v>100</v>
      </c>
      <c r="C74" s="56">
        <v>1</v>
      </c>
      <c r="D74" s="69">
        <v>1</v>
      </c>
      <c r="E74" s="57">
        <f aca="true" t="shared" si="7" ref="E74:E81">D74/C74*100</f>
        <v>100</v>
      </c>
      <c r="F74" s="72">
        <v>1</v>
      </c>
      <c r="G74" s="72">
        <v>0</v>
      </c>
      <c r="H74" s="72">
        <v>0</v>
      </c>
      <c r="I74" s="56">
        <f t="shared" si="6"/>
        <v>1</v>
      </c>
      <c r="J74" s="72">
        <v>1</v>
      </c>
      <c r="K74" s="60">
        <f aca="true" t="shared" si="8" ref="K74:K81">J74/F74*100</f>
        <v>100</v>
      </c>
      <c r="L74" s="56">
        <v>0</v>
      </c>
      <c r="M74" s="57">
        <v>0</v>
      </c>
      <c r="N74" s="65">
        <v>0</v>
      </c>
      <c r="O74" s="60">
        <v>0</v>
      </c>
      <c r="P74" s="40">
        <f aca="true" t="shared" si="9" ref="P74:P80">J74+L74+N74</f>
        <v>1</v>
      </c>
      <c r="Q74" s="56">
        <v>0</v>
      </c>
      <c r="R74" s="57">
        <f aca="true" t="shared" si="10" ref="R74:R80">Q74/J74*100</f>
        <v>0</v>
      </c>
      <c r="S74" s="56">
        <v>0</v>
      </c>
      <c r="T74" s="60">
        <v>0</v>
      </c>
      <c r="U74" s="56">
        <v>0</v>
      </c>
      <c r="V74" s="60">
        <v>0</v>
      </c>
      <c r="W74" s="40">
        <f aca="true" t="shared" si="11" ref="W74:W80">Q74+S74+U74</f>
        <v>0</v>
      </c>
      <c r="X74" s="66">
        <v>0</v>
      </c>
      <c r="Y74" s="66">
        <v>0</v>
      </c>
      <c r="Z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  <c r="GQ74" s="67"/>
      <c r="GR74" s="67"/>
      <c r="GS74" s="67"/>
      <c r="GT74" s="67"/>
      <c r="GU74" s="67"/>
      <c r="GV74" s="67"/>
      <c r="GW74" s="67"/>
      <c r="GX74" s="67"/>
      <c r="GY74" s="67"/>
      <c r="GZ74" s="67"/>
      <c r="HA74" s="67"/>
      <c r="HB74" s="67"/>
      <c r="HC74" s="67"/>
      <c r="HD74" s="67"/>
      <c r="HE74" s="67"/>
      <c r="HF74" s="67"/>
      <c r="HG74" s="67"/>
      <c r="HH74" s="67"/>
      <c r="HI74" s="67"/>
      <c r="HJ74" s="67"/>
      <c r="HK74" s="67"/>
      <c r="HL74" s="67"/>
      <c r="HM74" s="67"/>
      <c r="HN74" s="67"/>
      <c r="HO74" s="67"/>
      <c r="HP74" s="67"/>
      <c r="HQ74" s="67"/>
      <c r="HR74" s="67"/>
      <c r="HS74" s="67"/>
      <c r="HT74" s="67"/>
      <c r="HU74" s="67"/>
      <c r="HV74" s="67"/>
      <c r="HW74" s="67"/>
      <c r="HX74" s="67"/>
      <c r="HY74" s="67"/>
      <c r="HZ74" s="67"/>
      <c r="IA74" s="67"/>
      <c r="IB74" s="67"/>
      <c r="IC74" s="67"/>
      <c r="ID74" s="67"/>
      <c r="IE74" s="67"/>
      <c r="IF74" s="67"/>
      <c r="IG74" s="67"/>
      <c r="IH74" s="67"/>
      <c r="II74" s="67"/>
      <c r="IJ74" s="67"/>
      <c r="IK74" s="67"/>
      <c r="IL74" s="67"/>
      <c r="IM74" s="67"/>
      <c r="IN74" s="67"/>
      <c r="IO74" s="67"/>
      <c r="IP74" s="67"/>
      <c r="IQ74" s="67"/>
      <c r="IR74" s="67"/>
      <c r="IS74" s="67"/>
    </row>
    <row r="75" spans="1:253" s="68" customFormat="1" ht="30" customHeight="1">
      <c r="A75" s="54">
        <v>67</v>
      </c>
      <c r="B75" s="64" t="s">
        <v>101</v>
      </c>
      <c r="C75" s="56">
        <v>1</v>
      </c>
      <c r="D75" s="69">
        <v>1</v>
      </c>
      <c r="E75" s="57">
        <f t="shared" si="7"/>
        <v>100</v>
      </c>
      <c r="F75" s="72">
        <v>3</v>
      </c>
      <c r="G75" s="72">
        <v>0</v>
      </c>
      <c r="H75" s="72">
        <v>0</v>
      </c>
      <c r="I75" s="56">
        <f t="shared" si="6"/>
        <v>3</v>
      </c>
      <c r="J75" s="72">
        <v>3</v>
      </c>
      <c r="K75" s="60">
        <f t="shared" si="8"/>
        <v>100</v>
      </c>
      <c r="L75" s="56">
        <v>0</v>
      </c>
      <c r="M75" s="57">
        <v>0</v>
      </c>
      <c r="N75" s="65">
        <v>0</v>
      </c>
      <c r="O75" s="60">
        <v>0</v>
      </c>
      <c r="P75" s="40">
        <f t="shared" si="9"/>
        <v>3</v>
      </c>
      <c r="Q75" s="56">
        <v>0</v>
      </c>
      <c r="R75" s="57">
        <f t="shared" si="10"/>
        <v>0</v>
      </c>
      <c r="S75" s="56">
        <v>0</v>
      </c>
      <c r="T75" s="60">
        <v>0</v>
      </c>
      <c r="U75" s="56">
        <v>0</v>
      </c>
      <c r="V75" s="60">
        <v>0</v>
      </c>
      <c r="W75" s="40">
        <f t="shared" si="11"/>
        <v>0</v>
      </c>
      <c r="X75" s="66">
        <v>0</v>
      </c>
      <c r="Y75" s="66">
        <v>0</v>
      </c>
      <c r="Z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  <c r="GQ75" s="67"/>
      <c r="GR75" s="67"/>
      <c r="GS75" s="67"/>
      <c r="GT75" s="67"/>
      <c r="GU75" s="67"/>
      <c r="GV75" s="67"/>
      <c r="GW75" s="67"/>
      <c r="GX75" s="67"/>
      <c r="GY75" s="67"/>
      <c r="GZ75" s="67"/>
      <c r="HA75" s="67"/>
      <c r="HB75" s="67"/>
      <c r="HC75" s="67"/>
      <c r="HD75" s="67"/>
      <c r="HE75" s="67"/>
      <c r="HF75" s="67"/>
      <c r="HG75" s="67"/>
      <c r="HH75" s="67"/>
      <c r="HI75" s="67"/>
      <c r="HJ75" s="67"/>
      <c r="HK75" s="67"/>
      <c r="HL75" s="67"/>
      <c r="HM75" s="67"/>
      <c r="HN75" s="67"/>
      <c r="HO75" s="67"/>
      <c r="HP75" s="67"/>
      <c r="HQ75" s="67"/>
      <c r="HR75" s="67"/>
      <c r="HS75" s="67"/>
      <c r="HT75" s="67"/>
      <c r="HU75" s="67"/>
      <c r="HV75" s="67"/>
      <c r="HW75" s="67"/>
      <c r="HX75" s="67"/>
      <c r="HY75" s="67"/>
      <c r="HZ75" s="67"/>
      <c r="IA75" s="67"/>
      <c r="IB75" s="67"/>
      <c r="IC75" s="67"/>
      <c r="ID75" s="67"/>
      <c r="IE75" s="67"/>
      <c r="IF75" s="67"/>
      <c r="IG75" s="67"/>
      <c r="IH75" s="67"/>
      <c r="II75" s="67"/>
      <c r="IJ75" s="67"/>
      <c r="IK75" s="67"/>
      <c r="IL75" s="67"/>
      <c r="IM75" s="67"/>
      <c r="IN75" s="67"/>
      <c r="IO75" s="67"/>
      <c r="IP75" s="67"/>
      <c r="IQ75" s="67"/>
      <c r="IR75" s="67"/>
      <c r="IS75" s="67"/>
    </row>
    <row r="76" spans="1:253" s="68" customFormat="1" ht="30" customHeight="1">
      <c r="A76" s="54">
        <v>68</v>
      </c>
      <c r="B76" s="64" t="s">
        <v>102</v>
      </c>
      <c r="C76" s="56">
        <v>1</v>
      </c>
      <c r="D76" s="69">
        <v>0</v>
      </c>
      <c r="E76" s="57">
        <f t="shared" si="7"/>
        <v>0</v>
      </c>
      <c r="F76" s="72">
        <v>0</v>
      </c>
      <c r="G76" s="72">
        <v>0</v>
      </c>
      <c r="H76" s="72">
        <v>0</v>
      </c>
      <c r="I76" s="56">
        <f t="shared" si="6"/>
        <v>0</v>
      </c>
      <c r="J76" s="72">
        <v>0</v>
      </c>
      <c r="K76" s="60">
        <v>0</v>
      </c>
      <c r="L76" s="56">
        <v>0</v>
      </c>
      <c r="M76" s="57">
        <v>0</v>
      </c>
      <c r="N76" s="65">
        <v>0</v>
      </c>
      <c r="O76" s="60">
        <v>0</v>
      </c>
      <c r="P76" s="40">
        <f t="shared" si="9"/>
        <v>0</v>
      </c>
      <c r="Q76" s="56">
        <v>0</v>
      </c>
      <c r="R76" s="57">
        <v>0</v>
      </c>
      <c r="S76" s="56">
        <v>0</v>
      </c>
      <c r="T76" s="60">
        <v>0</v>
      </c>
      <c r="U76" s="56">
        <v>0</v>
      </c>
      <c r="V76" s="60">
        <v>0</v>
      </c>
      <c r="W76" s="40">
        <f t="shared" si="11"/>
        <v>0</v>
      </c>
      <c r="X76" s="66">
        <v>0</v>
      </c>
      <c r="Y76" s="66">
        <v>0</v>
      </c>
      <c r="Z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  <c r="GQ76" s="67"/>
      <c r="GR76" s="67"/>
      <c r="GS76" s="67"/>
      <c r="GT76" s="67"/>
      <c r="GU76" s="67"/>
      <c r="GV76" s="67"/>
      <c r="GW76" s="67"/>
      <c r="GX76" s="67"/>
      <c r="GY76" s="67"/>
      <c r="GZ76" s="67"/>
      <c r="HA76" s="67"/>
      <c r="HB76" s="67"/>
      <c r="HC76" s="67"/>
      <c r="HD76" s="67"/>
      <c r="HE76" s="67"/>
      <c r="HF76" s="67"/>
      <c r="HG76" s="67"/>
      <c r="HH76" s="67"/>
      <c r="HI76" s="67"/>
      <c r="HJ76" s="67"/>
      <c r="HK76" s="67"/>
      <c r="HL76" s="67"/>
      <c r="HM76" s="67"/>
      <c r="HN76" s="67"/>
      <c r="HO76" s="67"/>
      <c r="HP76" s="67"/>
      <c r="HQ76" s="67"/>
      <c r="HR76" s="67"/>
      <c r="HS76" s="67"/>
      <c r="HT76" s="67"/>
      <c r="HU76" s="67"/>
      <c r="HV76" s="67"/>
      <c r="HW76" s="67"/>
      <c r="HX76" s="67"/>
      <c r="HY76" s="67"/>
      <c r="HZ76" s="67"/>
      <c r="IA76" s="67"/>
      <c r="IB76" s="67"/>
      <c r="IC76" s="67"/>
      <c r="ID76" s="67"/>
      <c r="IE76" s="67"/>
      <c r="IF76" s="67"/>
      <c r="IG76" s="67"/>
      <c r="IH76" s="67"/>
      <c r="II76" s="67"/>
      <c r="IJ76" s="67"/>
      <c r="IK76" s="67"/>
      <c r="IL76" s="67"/>
      <c r="IM76" s="67"/>
      <c r="IN76" s="67"/>
      <c r="IO76" s="67"/>
      <c r="IP76" s="67"/>
      <c r="IQ76" s="67"/>
      <c r="IR76" s="67"/>
      <c r="IS76" s="67"/>
    </row>
    <row r="77" spans="1:253" s="68" customFormat="1" ht="30" customHeight="1">
      <c r="A77" s="54">
        <v>69</v>
      </c>
      <c r="B77" s="64" t="s">
        <v>103</v>
      </c>
      <c r="C77" s="56">
        <v>1</v>
      </c>
      <c r="D77" s="69">
        <v>1</v>
      </c>
      <c r="E77" s="57">
        <f t="shared" si="7"/>
        <v>100</v>
      </c>
      <c r="F77" s="56">
        <v>93</v>
      </c>
      <c r="G77" s="56">
        <v>11</v>
      </c>
      <c r="H77" s="56">
        <v>14</v>
      </c>
      <c r="I77" s="56">
        <f t="shared" si="6"/>
        <v>118</v>
      </c>
      <c r="J77" s="72">
        <v>93</v>
      </c>
      <c r="K77" s="60">
        <f t="shared" si="8"/>
        <v>100</v>
      </c>
      <c r="L77" s="56">
        <v>11</v>
      </c>
      <c r="M77" s="57">
        <f>L77/G77*100</f>
        <v>100</v>
      </c>
      <c r="N77" s="65">
        <v>14</v>
      </c>
      <c r="O77" s="60">
        <f>N77/H77*100</f>
        <v>100</v>
      </c>
      <c r="P77" s="40">
        <f t="shared" si="9"/>
        <v>118</v>
      </c>
      <c r="Q77" s="56">
        <v>0</v>
      </c>
      <c r="R77" s="57">
        <f t="shared" si="10"/>
        <v>0</v>
      </c>
      <c r="S77" s="56">
        <v>0</v>
      </c>
      <c r="T77" s="60">
        <f>S77/L77*100</f>
        <v>0</v>
      </c>
      <c r="U77" s="56">
        <v>0</v>
      </c>
      <c r="V77" s="60">
        <f>U77/N77*100</f>
        <v>0</v>
      </c>
      <c r="W77" s="40">
        <f t="shared" si="11"/>
        <v>0</v>
      </c>
      <c r="X77" s="66">
        <v>0</v>
      </c>
      <c r="Y77" s="66">
        <v>0</v>
      </c>
      <c r="Z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7"/>
      <c r="HA77" s="67"/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7"/>
      <c r="HP77" s="67"/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7"/>
      <c r="IE77" s="67"/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7"/>
    </row>
    <row r="78" spans="1:253" s="68" customFormat="1" ht="30" customHeight="1">
      <c r="A78" s="54">
        <v>70</v>
      </c>
      <c r="B78" s="64" t="s">
        <v>104</v>
      </c>
      <c r="C78" s="56">
        <v>1</v>
      </c>
      <c r="D78" s="69">
        <v>1</v>
      </c>
      <c r="E78" s="57">
        <f t="shared" si="7"/>
        <v>100</v>
      </c>
      <c r="F78" s="72">
        <v>7</v>
      </c>
      <c r="G78" s="72">
        <v>0</v>
      </c>
      <c r="H78" s="72">
        <v>0</v>
      </c>
      <c r="I78" s="56">
        <f>F78+G78+H78</f>
        <v>7</v>
      </c>
      <c r="J78" s="72">
        <v>7</v>
      </c>
      <c r="K78" s="60">
        <f t="shared" si="8"/>
        <v>100</v>
      </c>
      <c r="L78" s="73">
        <v>0</v>
      </c>
      <c r="M78" s="57">
        <v>0</v>
      </c>
      <c r="N78" s="73">
        <v>0</v>
      </c>
      <c r="O78" s="60">
        <v>0</v>
      </c>
      <c r="P78" s="40">
        <f t="shared" si="9"/>
        <v>7</v>
      </c>
      <c r="Q78" s="73">
        <v>0</v>
      </c>
      <c r="R78" s="57">
        <f t="shared" si="10"/>
        <v>0</v>
      </c>
      <c r="S78" s="56">
        <v>0</v>
      </c>
      <c r="T78" s="60">
        <v>0</v>
      </c>
      <c r="U78" s="56">
        <v>0</v>
      </c>
      <c r="V78" s="60">
        <v>0</v>
      </c>
      <c r="W78" s="40">
        <f t="shared" si="11"/>
        <v>0</v>
      </c>
      <c r="X78" s="66">
        <v>0</v>
      </c>
      <c r="Y78" s="66">
        <v>0</v>
      </c>
      <c r="Z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7"/>
      <c r="HA78" s="67"/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7"/>
      <c r="HP78" s="67"/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7"/>
      <c r="IE78" s="67"/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7"/>
    </row>
    <row r="79" spans="1:253" s="68" customFormat="1" ht="30" customHeight="1">
      <c r="A79" s="54">
        <v>71</v>
      </c>
      <c r="B79" s="64" t="s">
        <v>105</v>
      </c>
      <c r="C79" s="56">
        <v>1</v>
      </c>
      <c r="D79" s="69">
        <v>1</v>
      </c>
      <c r="E79" s="57">
        <f t="shared" si="7"/>
        <v>100</v>
      </c>
      <c r="F79" s="56">
        <v>44</v>
      </c>
      <c r="G79" s="56">
        <v>0</v>
      </c>
      <c r="H79" s="56">
        <v>3</v>
      </c>
      <c r="I79" s="56">
        <f>F79+G79+H79</f>
        <v>47</v>
      </c>
      <c r="J79" s="72">
        <v>44</v>
      </c>
      <c r="K79" s="60">
        <f t="shared" si="8"/>
        <v>100</v>
      </c>
      <c r="L79" s="56">
        <v>0</v>
      </c>
      <c r="M79" s="57">
        <v>0</v>
      </c>
      <c r="N79" s="56">
        <v>3</v>
      </c>
      <c r="O79" s="60">
        <v>0</v>
      </c>
      <c r="P79" s="40">
        <f t="shared" si="9"/>
        <v>47</v>
      </c>
      <c r="Q79" s="56">
        <v>0</v>
      </c>
      <c r="R79" s="57">
        <f t="shared" si="10"/>
        <v>0</v>
      </c>
      <c r="S79" s="56">
        <v>0</v>
      </c>
      <c r="T79" s="60">
        <v>0</v>
      </c>
      <c r="U79" s="56">
        <v>0</v>
      </c>
      <c r="V79" s="60">
        <v>0</v>
      </c>
      <c r="W79" s="40">
        <f t="shared" si="11"/>
        <v>0</v>
      </c>
      <c r="X79" s="66">
        <v>0</v>
      </c>
      <c r="Y79" s="66">
        <v>0</v>
      </c>
      <c r="Z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  <c r="GQ79" s="67"/>
      <c r="GR79" s="67"/>
      <c r="GS79" s="67"/>
      <c r="GT79" s="67"/>
      <c r="GU79" s="67"/>
      <c r="GV79" s="67"/>
      <c r="GW79" s="67"/>
      <c r="GX79" s="67"/>
      <c r="GY79" s="67"/>
      <c r="GZ79" s="67"/>
      <c r="HA79" s="67"/>
      <c r="HB79" s="67"/>
      <c r="HC79" s="67"/>
      <c r="HD79" s="67"/>
      <c r="HE79" s="67"/>
      <c r="HF79" s="67"/>
      <c r="HG79" s="67"/>
      <c r="HH79" s="67"/>
      <c r="HI79" s="67"/>
      <c r="HJ79" s="67"/>
      <c r="HK79" s="67"/>
      <c r="HL79" s="67"/>
      <c r="HM79" s="67"/>
      <c r="HN79" s="67"/>
      <c r="HO79" s="67"/>
      <c r="HP79" s="67"/>
      <c r="HQ79" s="67"/>
      <c r="HR79" s="67"/>
      <c r="HS79" s="67"/>
      <c r="HT79" s="67"/>
      <c r="HU79" s="67"/>
      <c r="HV79" s="67"/>
      <c r="HW79" s="67"/>
      <c r="HX79" s="67"/>
      <c r="HY79" s="67"/>
      <c r="HZ79" s="67"/>
      <c r="IA79" s="67"/>
      <c r="IB79" s="67"/>
      <c r="IC79" s="67"/>
      <c r="ID79" s="67"/>
      <c r="IE79" s="67"/>
      <c r="IF79" s="67"/>
      <c r="IG79" s="67"/>
      <c r="IH79" s="67"/>
      <c r="II79" s="67"/>
      <c r="IJ79" s="67"/>
      <c r="IK79" s="67"/>
      <c r="IL79" s="67"/>
      <c r="IM79" s="67"/>
      <c r="IN79" s="67"/>
      <c r="IO79" s="67"/>
      <c r="IP79" s="67"/>
      <c r="IQ79" s="67"/>
      <c r="IR79" s="67"/>
      <c r="IS79" s="67"/>
    </row>
    <row r="80" spans="1:253" s="68" customFormat="1" ht="30" customHeight="1">
      <c r="A80" s="54">
        <v>72</v>
      </c>
      <c r="B80" s="64" t="s">
        <v>106</v>
      </c>
      <c r="C80" s="56">
        <v>1</v>
      </c>
      <c r="D80" s="69">
        <v>1</v>
      </c>
      <c r="E80" s="57">
        <f t="shared" si="7"/>
        <v>100</v>
      </c>
      <c r="F80" s="72">
        <v>5</v>
      </c>
      <c r="G80" s="72">
        <v>0</v>
      </c>
      <c r="H80" s="72">
        <v>0</v>
      </c>
      <c r="I80" s="56">
        <f>F80+G80+H80</f>
        <v>5</v>
      </c>
      <c r="J80" s="72">
        <v>5</v>
      </c>
      <c r="K80" s="60">
        <f t="shared" si="8"/>
        <v>100</v>
      </c>
      <c r="L80" s="56">
        <v>0</v>
      </c>
      <c r="M80" s="57">
        <v>0</v>
      </c>
      <c r="N80" s="56">
        <v>0</v>
      </c>
      <c r="O80" s="60">
        <v>0</v>
      </c>
      <c r="P80" s="40">
        <f t="shared" si="9"/>
        <v>5</v>
      </c>
      <c r="Q80" s="56">
        <v>0</v>
      </c>
      <c r="R80" s="57">
        <f t="shared" si="10"/>
        <v>0</v>
      </c>
      <c r="S80" s="56">
        <v>0</v>
      </c>
      <c r="T80" s="60">
        <v>0</v>
      </c>
      <c r="U80" s="56">
        <v>0</v>
      </c>
      <c r="V80" s="60">
        <v>0</v>
      </c>
      <c r="W80" s="40">
        <f t="shared" si="11"/>
        <v>0</v>
      </c>
      <c r="X80" s="66">
        <v>0</v>
      </c>
      <c r="Y80" s="66">
        <v>0</v>
      </c>
      <c r="Z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/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67"/>
      <c r="GL80" s="67"/>
      <c r="GM80" s="67"/>
      <c r="GN80" s="67"/>
      <c r="GO80" s="67"/>
      <c r="GP80" s="67"/>
      <c r="GQ80" s="67"/>
      <c r="GR80" s="67"/>
      <c r="GS80" s="67"/>
      <c r="GT80" s="67"/>
      <c r="GU80" s="67"/>
      <c r="GV80" s="67"/>
      <c r="GW80" s="67"/>
      <c r="GX80" s="67"/>
      <c r="GY80" s="67"/>
      <c r="GZ80" s="67"/>
      <c r="HA80" s="67"/>
      <c r="HB80" s="67"/>
      <c r="HC80" s="67"/>
      <c r="HD80" s="67"/>
      <c r="HE80" s="67"/>
      <c r="HF80" s="67"/>
      <c r="HG80" s="67"/>
      <c r="HH80" s="67"/>
      <c r="HI80" s="67"/>
      <c r="HJ80" s="67"/>
      <c r="HK80" s="67"/>
      <c r="HL80" s="67"/>
      <c r="HM80" s="67"/>
      <c r="HN80" s="67"/>
      <c r="HO80" s="67"/>
      <c r="HP80" s="67"/>
      <c r="HQ80" s="67"/>
      <c r="HR80" s="67"/>
      <c r="HS80" s="67"/>
      <c r="HT80" s="67"/>
      <c r="HU80" s="67"/>
      <c r="HV80" s="67"/>
      <c r="HW80" s="67"/>
      <c r="HX80" s="67"/>
      <c r="HY80" s="67"/>
      <c r="HZ80" s="67"/>
      <c r="IA80" s="67"/>
      <c r="IB80" s="67"/>
      <c r="IC80" s="67"/>
      <c r="ID80" s="67"/>
      <c r="IE80" s="67"/>
      <c r="IF80" s="67"/>
      <c r="IG80" s="67"/>
      <c r="IH80" s="67"/>
      <c r="II80" s="67"/>
      <c r="IJ80" s="67"/>
      <c r="IK80" s="67"/>
      <c r="IL80" s="67"/>
      <c r="IM80" s="67"/>
      <c r="IN80" s="67"/>
      <c r="IO80" s="67"/>
      <c r="IP80" s="67"/>
      <c r="IQ80" s="67"/>
      <c r="IR80" s="67"/>
      <c r="IS80" s="67"/>
    </row>
    <row r="81" spans="1:253" s="35" customFormat="1" ht="24" customHeight="1" thickBot="1">
      <c r="A81" s="982" t="s">
        <v>13</v>
      </c>
      <c r="B81" s="983"/>
      <c r="C81" s="74">
        <f>SUM(C9:C80)</f>
        <v>72</v>
      </c>
      <c r="D81" s="74">
        <f>SUM(D9:D80)</f>
        <v>52</v>
      </c>
      <c r="E81" s="75">
        <f t="shared" si="7"/>
        <v>72.22222222222221</v>
      </c>
      <c r="F81" s="74">
        <f>SUM(F9:F80)</f>
        <v>550</v>
      </c>
      <c r="G81" s="74">
        <f>SUM(G9:G80)</f>
        <v>64</v>
      </c>
      <c r="H81" s="74">
        <f>SUM(H9:H80)</f>
        <v>109</v>
      </c>
      <c r="I81" s="74">
        <f>SUM(I9:I80)</f>
        <v>723</v>
      </c>
      <c r="J81" s="74">
        <f>SUM(J9:J80)</f>
        <v>543</v>
      </c>
      <c r="K81" s="76">
        <f t="shared" si="8"/>
        <v>98.72727272727273</v>
      </c>
      <c r="L81" s="74">
        <f>SUM(L9:L80)</f>
        <v>64</v>
      </c>
      <c r="M81" s="75">
        <f>L81/G81*100</f>
        <v>100</v>
      </c>
      <c r="N81" s="74">
        <f>SUM(N9:N80)</f>
        <v>109</v>
      </c>
      <c r="O81" s="76">
        <f>N81/H81*100</f>
        <v>100</v>
      </c>
      <c r="P81" s="74">
        <f>SUM(P9:P80)</f>
        <v>716</v>
      </c>
      <c r="Q81" s="74">
        <f>SUM(Q9:Q80)</f>
        <v>0</v>
      </c>
      <c r="R81" s="74">
        <f>Q9/J9*100</f>
        <v>0</v>
      </c>
      <c r="S81" s="74">
        <f>SUM(S9:S80)</f>
        <v>0</v>
      </c>
      <c r="T81" s="75">
        <f>S81/G81*100</f>
        <v>0</v>
      </c>
      <c r="U81" s="74">
        <f>SUM(U9:U80)</f>
        <v>0</v>
      </c>
      <c r="V81" s="76">
        <f>U81/N81*100</f>
        <v>0</v>
      </c>
      <c r="W81" s="74">
        <f>SUM(W9:W80)</f>
        <v>0</v>
      </c>
      <c r="X81" s="74">
        <f>SUM(X9:X80)</f>
        <v>0</v>
      </c>
      <c r="Y81" s="74">
        <f>SUM(Y9:Y80)</f>
        <v>0</v>
      </c>
      <c r="Z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</row>
    <row r="82" spans="1:26" ht="16.5" customHeight="1">
      <c r="A82" s="77"/>
      <c r="B82" s="78"/>
      <c r="C82" s="78"/>
      <c r="D82" s="78"/>
      <c r="E82" s="78"/>
      <c r="F82" s="79"/>
      <c r="G82" s="79"/>
      <c r="H82" s="79"/>
      <c r="I82" s="79"/>
      <c r="J82" s="80"/>
      <c r="K82" s="80"/>
      <c r="L82" s="80"/>
      <c r="M82" s="80"/>
      <c r="N82" s="80"/>
      <c r="O82" s="79"/>
      <c r="P82" s="79"/>
      <c r="Q82" s="79"/>
      <c r="R82" s="79"/>
      <c r="S82" s="80"/>
      <c r="T82" s="80"/>
      <c r="U82" s="80"/>
      <c r="V82" s="80"/>
      <c r="W82" s="80"/>
      <c r="X82" s="81"/>
      <c r="Y82" s="80"/>
      <c r="Z82" s="2"/>
    </row>
    <row r="83" spans="1:25" ht="17.25" customHeight="1" hidden="1">
      <c r="A83" s="82"/>
      <c r="B83" s="2" t="s">
        <v>107</v>
      </c>
      <c r="C83" s="2">
        <v>114</v>
      </c>
      <c r="D83" s="2">
        <v>72</v>
      </c>
      <c r="E83" s="2">
        <v>63.1578947368421</v>
      </c>
      <c r="F83" s="2">
        <v>548</v>
      </c>
      <c r="G83" s="2">
        <v>76</v>
      </c>
      <c r="H83" s="2">
        <v>59</v>
      </c>
      <c r="I83" s="2"/>
      <c r="J83" s="80">
        <v>496</v>
      </c>
      <c r="K83" s="80">
        <v>90.51094890510949</v>
      </c>
      <c r="L83" s="80">
        <v>73</v>
      </c>
      <c r="M83" s="80">
        <v>96.05263157894737</v>
      </c>
      <c r="N83" s="80">
        <v>54</v>
      </c>
      <c r="O83" s="2">
        <v>91.52542372881356</v>
      </c>
      <c r="P83" s="2"/>
      <c r="Q83" s="2">
        <v>0</v>
      </c>
      <c r="R83" s="2">
        <v>0</v>
      </c>
      <c r="S83" s="80">
        <v>0</v>
      </c>
      <c r="T83" s="80">
        <v>0</v>
      </c>
      <c r="U83" s="80">
        <v>0</v>
      </c>
      <c r="V83" s="80">
        <v>0</v>
      </c>
      <c r="W83" s="80"/>
      <c r="X83" s="80">
        <v>0</v>
      </c>
      <c r="Y83" s="80"/>
    </row>
    <row r="84" spans="1:25" ht="18.75" customHeight="1">
      <c r="A84" s="82"/>
      <c r="B84" s="2"/>
      <c r="C84" s="2"/>
      <c r="D84" s="2"/>
      <c r="E84" s="2"/>
      <c r="F84" s="2"/>
      <c r="G84" s="2"/>
      <c r="H84" s="2"/>
      <c r="I84" s="2"/>
      <c r="J84" s="80"/>
      <c r="K84" s="80"/>
      <c r="L84" s="2"/>
      <c r="M84" s="2"/>
      <c r="N84" s="2"/>
      <c r="O84" s="2"/>
      <c r="P84" s="2"/>
      <c r="Q84" s="2"/>
      <c r="R84" s="2"/>
      <c r="S84" s="80"/>
      <c r="T84" s="80"/>
      <c r="U84" s="80"/>
      <c r="V84" s="80"/>
      <c r="W84" s="80"/>
      <c r="X84" s="80"/>
      <c r="Y84" s="80"/>
    </row>
    <row r="85" spans="1:24" ht="14.25" customHeight="1">
      <c r="A85" s="2"/>
      <c r="B85" s="82"/>
      <c r="C85" s="82"/>
      <c r="D85" s="82"/>
      <c r="E85" s="82"/>
      <c r="F85" s="2"/>
      <c r="G85" s="2"/>
      <c r="H85" s="2"/>
      <c r="I85" s="2"/>
      <c r="J85" s="80"/>
      <c r="K85" s="80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2:13" ht="14.25" customHeight="1">
      <c r="B86" s="82"/>
      <c r="C86" s="82"/>
      <c r="D86" s="82"/>
      <c r="E86" s="82"/>
      <c r="F86" s="2"/>
      <c r="G86" s="2"/>
      <c r="H86" s="2"/>
      <c r="I86" s="2"/>
      <c r="J86" s="80"/>
      <c r="K86" s="80"/>
      <c r="L86" s="2"/>
      <c r="M86" s="2"/>
    </row>
    <row r="87" spans="2:13" ht="14.25" customHeight="1">
      <c r="B87" s="82"/>
      <c r="C87" s="83"/>
      <c r="D87" s="83"/>
      <c r="E87" s="83"/>
      <c r="F87" s="84"/>
      <c r="G87" s="85"/>
      <c r="H87" s="85"/>
      <c r="I87" s="85"/>
      <c r="J87" s="80"/>
      <c r="K87" s="80"/>
      <c r="L87" s="85"/>
      <c r="M87" s="2"/>
    </row>
    <row r="88" spans="6:13" ht="14.25" customHeight="1">
      <c r="F88" s="2"/>
      <c r="G88" s="2"/>
      <c r="H88" s="2"/>
      <c r="I88" s="2"/>
      <c r="J88" s="80"/>
      <c r="K88" s="80"/>
      <c r="L88" s="2"/>
      <c r="M88" s="2"/>
    </row>
    <row r="89" spans="6:13" ht="14.25" customHeight="1">
      <c r="F89" s="2"/>
      <c r="G89" s="2"/>
      <c r="H89" s="2"/>
      <c r="I89" s="2"/>
      <c r="J89" s="80"/>
      <c r="K89" s="80"/>
      <c r="L89" s="2"/>
      <c r="M89" s="2"/>
    </row>
    <row r="90" spans="6:13" ht="14.25" customHeight="1">
      <c r="F90" s="2"/>
      <c r="G90" s="2"/>
      <c r="H90" s="2"/>
      <c r="I90" s="2"/>
      <c r="J90" s="80"/>
      <c r="K90" s="80"/>
      <c r="L90" s="2"/>
      <c r="M90" s="2"/>
    </row>
    <row r="91" spans="6:13" ht="14.25" customHeight="1">
      <c r="F91" s="2"/>
      <c r="G91" s="2"/>
      <c r="H91" s="2"/>
      <c r="I91" s="2"/>
      <c r="J91" s="80"/>
      <c r="K91" s="80"/>
      <c r="L91" s="2"/>
      <c r="M91" s="2"/>
    </row>
    <row r="92" spans="8:12" ht="14.25">
      <c r="H92" s="2"/>
      <c r="I92" s="2"/>
      <c r="J92" s="2"/>
      <c r="K92" s="2"/>
      <c r="L92" s="2"/>
    </row>
  </sheetData>
  <sheetProtection/>
  <mergeCells count="27">
    <mergeCell ref="A1:X1"/>
    <mergeCell ref="B2:X2"/>
    <mergeCell ref="B4:U4"/>
    <mergeCell ref="A5:A7"/>
    <mergeCell ref="B5:B7"/>
    <mergeCell ref="C5:C7"/>
    <mergeCell ref="D5:E6"/>
    <mergeCell ref="F5:I5"/>
    <mergeCell ref="J5:P5"/>
    <mergeCell ref="Q5:W5"/>
    <mergeCell ref="BX11:DL17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A81:B81"/>
    <mergeCell ref="S6:T6"/>
    <mergeCell ref="U6:V6"/>
    <mergeCell ref="W6:W7"/>
    <mergeCell ref="X6:X7"/>
    <mergeCell ref="Y6:Y7"/>
    <mergeCell ref="Q6:R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11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.00390625" style="1" customWidth="1"/>
    <col min="2" max="2" width="22.00390625" style="37" customWidth="1"/>
    <col min="3" max="3" width="8.140625" style="37" customWidth="1"/>
    <col min="4" max="4" width="9.57421875" style="37" customWidth="1"/>
    <col min="5" max="5" width="9.8515625" style="37" customWidth="1"/>
    <col min="6" max="6" width="7.421875" style="1" customWidth="1"/>
    <col min="7" max="7" width="6.140625" style="1" customWidth="1"/>
    <col min="8" max="8" width="6.28125" style="1" customWidth="1"/>
    <col min="9" max="9" width="8.140625" style="1" customWidth="1"/>
    <col min="10" max="10" width="6.00390625" style="1" customWidth="1"/>
    <col min="11" max="11" width="8.7109375" style="1" customWidth="1"/>
    <col min="12" max="12" width="6.28125" style="1" customWidth="1"/>
    <col min="13" max="13" width="9.421875" style="1" customWidth="1"/>
    <col min="14" max="14" width="6.8515625" style="1" customWidth="1"/>
    <col min="15" max="15" width="7.00390625" style="1" customWidth="1"/>
    <col min="16" max="16" width="6.28125" style="1" customWidth="1"/>
    <col min="17" max="17" width="6.140625" style="1" customWidth="1"/>
    <col min="18" max="18" width="6.28125" style="1" customWidth="1"/>
    <col min="19" max="19" width="5.7109375" style="1" customWidth="1"/>
    <col min="20" max="20" width="9.00390625" style="1" customWidth="1"/>
    <col min="21" max="21" width="5.57421875" style="1" customWidth="1"/>
    <col min="22" max="22" width="9.57421875" style="1" customWidth="1"/>
    <col min="23" max="23" width="5.8515625" style="1" customWidth="1"/>
    <col min="24" max="24" width="6.8515625" style="1" customWidth="1"/>
    <col min="25" max="25" width="9.7109375" style="1" customWidth="1"/>
    <col min="26" max="26" width="11.140625" style="1" customWidth="1"/>
    <col min="27" max="95" width="9.140625" style="1" customWidth="1"/>
    <col min="96" max="254" width="9.140625" style="2" customWidth="1"/>
    <col min="255" max="16384" width="9.140625" style="1" customWidth="1"/>
  </cols>
  <sheetData>
    <row r="1" spans="1:25" ht="18.75" customHeight="1">
      <c r="A1" s="924" t="s">
        <v>0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</row>
    <row r="2" spans="1:254" s="3" customFormat="1" ht="35.25" customHeight="1">
      <c r="A2" s="925" t="s">
        <v>453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7" ht="25.5" customHeight="1" hidden="1">
      <c r="A3" s="5"/>
      <c r="B3" s="6"/>
      <c r="C3" s="6"/>
      <c r="D3" s="6"/>
      <c r="E3" s="6"/>
      <c r="F3" s="6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5"/>
      <c r="U3" s="5"/>
      <c r="V3" s="5"/>
      <c r="W3" s="5"/>
      <c r="X3" s="5"/>
      <c r="Y3" s="5"/>
      <c r="Z3" s="2"/>
      <c r="AA3" s="2"/>
    </row>
    <row r="4" spans="1:27" ht="19.5" customHeight="1" thickBot="1">
      <c r="A4" s="925" t="s">
        <v>454</v>
      </c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5"/>
      <c r="X4" s="925"/>
      <c r="Y4" s="925"/>
      <c r="Z4" s="2"/>
      <c r="AA4" s="2"/>
    </row>
    <row r="5" spans="1:254" s="3" customFormat="1" ht="47.25" customHeight="1">
      <c r="A5" s="926" t="s">
        <v>2</v>
      </c>
      <c r="B5" s="929" t="s">
        <v>455</v>
      </c>
      <c r="C5" s="929" t="s">
        <v>4</v>
      </c>
      <c r="D5" s="930" t="s">
        <v>5</v>
      </c>
      <c r="E5" s="930"/>
      <c r="F5" s="930" t="s">
        <v>6</v>
      </c>
      <c r="G5" s="930"/>
      <c r="H5" s="930"/>
      <c r="I5" s="930"/>
      <c r="J5" s="930" t="s">
        <v>7</v>
      </c>
      <c r="K5" s="930"/>
      <c r="L5" s="930"/>
      <c r="M5" s="930"/>
      <c r="N5" s="930"/>
      <c r="O5" s="930"/>
      <c r="P5" s="930"/>
      <c r="Q5" s="932" t="s">
        <v>8</v>
      </c>
      <c r="R5" s="932"/>
      <c r="S5" s="932"/>
      <c r="T5" s="932"/>
      <c r="U5" s="932"/>
      <c r="V5" s="932"/>
      <c r="W5" s="932"/>
      <c r="X5" s="921" t="s">
        <v>9</v>
      </c>
      <c r="Y5" s="922"/>
      <c r="Z5" s="4"/>
      <c r="AA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3" customFormat="1" ht="30.75" customHeight="1">
      <c r="A6" s="927"/>
      <c r="B6" s="912"/>
      <c r="C6" s="912"/>
      <c r="D6" s="931"/>
      <c r="E6" s="931"/>
      <c r="F6" s="912" t="s">
        <v>10</v>
      </c>
      <c r="G6" s="912" t="s">
        <v>11</v>
      </c>
      <c r="H6" s="912" t="s">
        <v>12</v>
      </c>
      <c r="I6" s="912" t="s">
        <v>13</v>
      </c>
      <c r="J6" s="912" t="s">
        <v>10</v>
      </c>
      <c r="K6" s="912"/>
      <c r="L6" s="912" t="s">
        <v>11</v>
      </c>
      <c r="M6" s="912"/>
      <c r="N6" s="912" t="s">
        <v>12</v>
      </c>
      <c r="O6" s="912"/>
      <c r="P6" s="912" t="s">
        <v>13</v>
      </c>
      <c r="Q6" s="912" t="s">
        <v>10</v>
      </c>
      <c r="R6" s="912"/>
      <c r="S6" s="912" t="s">
        <v>11</v>
      </c>
      <c r="T6" s="912"/>
      <c r="U6" s="913" t="s">
        <v>12</v>
      </c>
      <c r="V6" s="913"/>
      <c r="W6" s="913" t="s">
        <v>13</v>
      </c>
      <c r="X6" s="915" t="s">
        <v>14</v>
      </c>
      <c r="Y6" s="917" t="s">
        <v>15</v>
      </c>
      <c r="Z6" s="4"/>
      <c r="AA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3" customFormat="1" ht="39.75" customHeight="1" thickBot="1">
      <c r="A7" s="928"/>
      <c r="B7" s="923"/>
      <c r="C7" s="923"/>
      <c r="D7" s="183" t="s">
        <v>16</v>
      </c>
      <c r="E7" s="327" t="s">
        <v>17</v>
      </c>
      <c r="F7" s="923"/>
      <c r="G7" s="923"/>
      <c r="H7" s="923"/>
      <c r="I7" s="923"/>
      <c r="J7" s="183" t="s">
        <v>16</v>
      </c>
      <c r="K7" s="328" t="s">
        <v>17</v>
      </c>
      <c r="L7" s="183" t="s">
        <v>16</v>
      </c>
      <c r="M7" s="327" t="s">
        <v>17</v>
      </c>
      <c r="N7" s="183" t="s">
        <v>16</v>
      </c>
      <c r="O7" s="328" t="s">
        <v>17</v>
      </c>
      <c r="P7" s="923"/>
      <c r="Q7" s="183" t="s">
        <v>16</v>
      </c>
      <c r="R7" s="327" t="s">
        <v>17</v>
      </c>
      <c r="S7" s="183" t="s">
        <v>16</v>
      </c>
      <c r="T7" s="328" t="s">
        <v>17</v>
      </c>
      <c r="U7" s="183" t="s">
        <v>16</v>
      </c>
      <c r="V7" s="328" t="s">
        <v>17</v>
      </c>
      <c r="W7" s="914"/>
      <c r="X7" s="916"/>
      <c r="Y7" s="918"/>
      <c r="Z7" s="4"/>
      <c r="AA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16" customFormat="1" ht="15.75" customHeight="1" thickBot="1">
      <c r="A8" s="560">
        <v>1</v>
      </c>
      <c r="B8" s="561">
        <v>2</v>
      </c>
      <c r="C8" s="561">
        <v>3</v>
      </c>
      <c r="D8" s="561">
        <v>4</v>
      </c>
      <c r="E8" s="562">
        <v>5</v>
      </c>
      <c r="F8" s="561">
        <v>6</v>
      </c>
      <c r="G8" s="561">
        <v>7</v>
      </c>
      <c r="H8" s="561">
        <v>8</v>
      </c>
      <c r="I8" s="561">
        <v>9</v>
      </c>
      <c r="J8" s="561">
        <v>10</v>
      </c>
      <c r="K8" s="562">
        <v>11</v>
      </c>
      <c r="L8" s="561">
        <v>12</v>
      </c>
      <c r="M8" s="562">
        <v>13</v>
      </c>
      <c r="N8" s="561">
        <v>14</v>
      </c>
      <c r="O8" s="562">
        <v>15</v>
      </c>
      <c r="P8" s="561">
        <v>16</v>
      </c>
      <c r="Q8" s="561">
        <v>17</v>
      </c>
      <c r="R8" s="562">
        <v>18</v>
      </c>
      <c r="S8" s="561">
        <v>19</v>
      </c>
      <c r="T8" s="562">
        <v>20</v>
      </c>
      <c r="U8" s="561">
        <v>21</v>
      </c>
      <c r="V8" s="562">
        <v>22</v>
      </c>
      <c r="W8" s="561">
        <v>23</v>
      </c>
      <c r="X8" s="562">
        <v>24</v>
      </c>
      <c r="Y8" s="563">
        <v>25</v>
      </c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6" s="4" customFormat="1" ht="24" customHeight="1" thickBot="1">
      <c r="A9" s="564">
        <v>1</v>
      </c>
      <c r="B9" s="565" t="s">
        <v>456</v>
      </c>
      <c r="C9" s="566">
        <v>1</v>
      </c>
      <c r="D9" s="567"/>
      <c r="E9" s="309"/>
      <c r="F9" s="568">
        <v>151</v>
      </c>
      <c r="G9" s="569">
        <v>25</v>
      </c>
      <c r="H9" s="569">
        <v>46</v>
      </c>
      <c r="I9" s="570">
        <v>222</v>
      </c>
      <c r="J9" s="570"/>
      <c r="K9" s="308"/>
      <c r="L9" s="570"/>
      <c r="M9" s="309"/>
      <c r="N9" s="570"/>
      <c r="O9" s="311"/>
      <c r="P9" s="571"/>
      <c r="Q9" s="570"/>
      <c r="R9" s="311"/>
      <c r="S9" s="570"/>
      <c r="T9" s="311"/>
      <c r="U9" s="570"/>
      <c r="V9" s="311"/>
      <c r="W9" s="571"/>
      <c r="X9" s="559"/>
      <c r="Y9" s="572"/>
      <c r="Z9" s="573"/>
    </row>
    <row r="10" spans="1:27" s="23" customFormat="1" ht="24" customHeight="1" thickBot="1">
      <c r="A10" s="20">
        <v>2</v>
      </c>
      <c r="B10" s="565" t="s">
        <v>20</v>
      </c>
      <c r="C10" s="566">
        <v>1</v>
      </c>
      <c r="D10" s="56"/>
      <c r="E10" s="574"/>
      <c r="F10" s="56">
        <v>51</v>
      </c>
      <c r="G10" s="56">
        <v>3</v>
      </c>
      <c r="H10" s="56">
        <v>22</v>
      </c>
      <c r="I10" s="570">
        <v>76</v>
      </c>
      <c r="J10" s="56"/>
      <c r="K10" s="308"/>
      <c r="L10" s="56"/>
      <c r="M10" s="309"/>
      <c r="N10" s="65"/>
      <c r="O10" s="311"/>
      <c r="P10" s="19"/>
      <c r="Q10" s="56"/>
      <c r="R10" s="311"/>
      <c r="S10" s="56"/>
      <c r="T10" s="575"/>
      <c r="U10" s="56"/>
      <c r="V10" s="18"/>
      <c r="W10" s="19"/>
      <c r="X10" s="18"/>
      <c r="Y10" s="43"/>
      <c r="Z10" s="160"/>
      <c r="AA10" s="160"/>
    </row>
    <row r="11" spans="1:254" s="27" customFormat="1" ht="24.75" customHeight="1" thickBot="1">
      <c r="A11" s="24">
        <v>3</v>
      </c>
      <c r="B11" s="565" t="s">
        <v>457</v>
      </c>
      <c r="C11" s="566">
        <v>1</v>
      </c>
      <c r="D11" s="70"/>
      <c r="E11" s="574"/>
      <c r="F11" s="70">
        <v>117</v>
      </c>
      <c r="G11" s="70">
        <v>11</v>
      </c>
      <c r="H11" s="70">
        <v>10</v>
      </c>
      <c r="I11" s="70">
        <v>138</v>
      </c>
      <c r="J11" s="70"/>
      <c r="K11" s="510"/>
      <c r="L11" s="70"/>
      <c r="M11" s="574"/>
      <c r="N11" s="576"/>
      <c r="O11" s="18"/>
      <c r="P11" s="19"/>
      <c r="Q11" s="70"/>
      <c r="R11" s="18"/>
      <c r="S11" s="577"/>
      <c r="T11" s="18"/>
      <c r="U11" s="577"/>
      <c r="V11" s="18"/>
      <c r="W11" s="19"/>
      <c r="X11" s="18"/>
      <c r="Y11" s="22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</row>
    <row r="12" spans="1:254" s="29" customFormat="1" ht="25.5" customHeight="1" thickBot="1">
      <c r="A12" s="20">
        <v>4</v>
      </c>
      <c r="B12" s="565" t="s">
        <v>458</v>
      </c>
      <c r="C12" s="566">
        <v>1</v>
      </c>
      <c r="D12" s="56"/>
      <c r="E12" s="574"/>
      <c r="F12" s="56">
        <v>103</v>
      </c>
      <c r="G12" s="56">
        <v>9</v>
      </c>
      <c r="H12" s="56">
        <v>15</v>
      </c>
      <c r="I12" s="70">
        <v>127</v>
      </c>
      <c r="J12" s="56"/>
      <c r="K12" s="510"/>
      <c r="L12" s="56"/>
      <c r="M12" s="574"/>
      <c r="N12" s="65"/>
      <c r="O12" s="18"/>
      <c r="P12" s="19"/>
      <c r="Q12" s="56"/>
      <c r="R12" s="18"/>
      <c r="S12" s="56"/>
      <c r="T12" s="18"/>
      <c r="U12" s="56"/>
      <c r="V12" s="18"/>
      <c r="W12" s="19"/>
      <c r="X12" s="42"/>
      <c r="Y12" s="43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</row>
    <row r="13" spans="1:95" ht="31.5" customHeight="1" thickBot="1">
      <c r="A13" s="30">
        <v>5</v>
      </c>
      <c r="B13" s="565" t="s">
        <v>115</v>
      </c>
      <c r="C13" s="566">
        <v>1</v>
      </c>
      <c r="D13" s="31"/>
      <c r="E13" s="574"/>
      <c r="F13" s="31">
        <v>3</v>
      </c>
      <c r="G13" s="31"/>
      <c r="H13" s="31"/>
      <c r="I13" s="70">
        <v>3</v>
      </c>
      <c r="J13" s="31"/>
      <c r="K13" s="510"/>
      <c r="L13" s="31"/>
      <c r="M13" s="574"/>
      <c r="N13" s="31"/>
      <c r="O13" s="18"/>
      <c r="P13" s="19"/>
      <c r="Q13" s="31"/>
      <c r="R13" s="18"/>
      <c r="S13" s="31"/>
      <c r="T13" s="18"/>
      <c r="U13" s="31"/>
      <c r="V13" s="18"/>
      <c r="W13" s="19"/>
      <c r="X13" s="578"/>
      <c r="Y13" s="2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254" s="33" customFormat="1" ht="24.75" customHeight="1" thickBot="1">
      <c r="A14" s="20">
        <v>6</v>
      </c>
      <c r="B14" s="565" t="s">
        <v>459</v>
      </c>
      <c r="C14" s="566">
        <v>1</v>
      </c>
      <c r="D14" s="72">
        <v>1</v>
      </c>
      <c r="E14" s="574">
        <v>100</v>
      </c>
      <c r="F14" s="72">
        <v>4</v>
      </c>
      <c r="G14" s="72">
        <v>2</v>
      </c>
      <c r="H14" s="72">
        <v>1</v>
      </c>
      <c r="I14" s="70">
        <v>7</v>
      </c>
      <c r="J14" s="72">
        <v>2</v>
      </c>
      <c r="K14" s="510">
        <v>50</v>
      </c>
      <c r="L14" s="73"/>
      <c r="M14" s="574"/>
      <c r="N14" s="73"/>
      <c r="O14" s="18"/>
      <c r="P14" s="19">
        <v>2</v>
      </c>
      <c r="Q14" s="73"/>
      <c r="R14" s="18"/>
      <c r="S14" s="56"/>
      <c r="T14" s="18"/>
      <c r="U14" s="56"/>
      <c r="V14" s="18"/>
      <c r="W14" s="19"/>
      <c r="X14" s="18"/>
      <c r="Y14" s="4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95" ht="25.5" customHeight="1" thickBot="1">
      <c r="A15" s="20">
        <v>7</v>
      </c>
      <c r="B15" s="565" t="s">
        <v>460</v>
      </c>
      <c r="C15" s="566">
        <v>1</v>
      </c>
      <c r="D15" s="72">
        <v>1</v>
      </c>
      <c r="E15" s="574">
        <v>100</v>
      </c>
      <c r="F15" s="56">
        <v>18</v>
      </c>
      <c r="G15" s="56">
        <v>1</v>
      </c>
      <c r="H15" s="56">
        <v>1</v>
      </c>
      <c r="I15" s="70">
        <v>20</v>
      </c>
      <c r="J15" s="56">
        <v>4</v>
      </c>
      <c r="K15" s="510">
        <v>22</v>
      </c>
      <c r="L15" s="56"/>
      <c r="M15" s="574"/>
      <c r="N15" s="56"/>
      <c r="O15" s="18"/>
      <c r="P15" s="19">
        <v>4</v>
      </c>
      <c r="Q15" s="56"/>
      <c r="R15" s="18"/>
      <c r="S15" s="56"/>
      <c r="T15" s="18"/>
      <c r="U15" s="56"/>
      <c r="V15" s="18"/>
      <c r="W15" s="19"/>
      <c r="X15" s="18"/>
      <c r="Y15" s="22"/>
      <c r="Z15" s="2"/>
      <c r="AA15" s="2"/>
      <c r="AB15" s="2"/>
      <c r="AC15" s="28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ht="25.5" customHeight="1" thickBot="1">
      <c r="A16" s="20">
        <v>8</v>
      </c>
      <c r="B16" s="565" t="s">
        <v>461</v>
      </c>
      <c r="C16" s="566">
        <v>1</v>
      </c>
      <c r="D16" s="72">
        <v>1</v>
      </c>
      <c r="E16" s="574">
        <v>100</v>
      </c>
      <c r="F16" s="568">
        <v>8</v>
      </c>
      <c r="G16" s="569"/>
      <c r="H16" s="569"/>
      <c r="I16" s="569">
        <v>8</v>
      </c>
      <c r="J16" s="569">
        <v>5</v>
      </c>
      <c r="K16" s="510">
        <v>75</v>
      </c>
      <c r="L16" s="56"/>
      <c r="M16" s="574"/>
      <c r="N16" s="56"/>
      <c r="O16" s="18"/>
      <c r="P16" s="19">
        <v>5</v>
      </c>
      <c r="Q16" s="56"/>
      <c r="R16" s="18"/>
      <c r="S16" s="56"/>
      <c r="T16" s="18"/>
      <c r="U16" s="56"/>
      <c r="V16" s="18"/>
      <c r="W16" s="19"/>
      <c r="X16" s="18"/>
      <c r="Y16" s="22"/>
      <c r="Z16" s="2"/>
      <c r="AA16" s="2"/>
      <c r="AB16" s="2"/>
      <c r="AC16" s="28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ht="25.5" customHeight="1" thickBot="1">
      <c r="A17" s="20">
        <v>9</v>
      </c>
      <c r="B17" s="565" t="s">
        <v>462</v>
      </c>
      <c r="C17" s="566">
        <v>1</v>
      </c>
      <c r="D17" s="72"/>
      <c r="E17" s="574"/>
      <c r="F17" s="56">
        <v>7</v>
      </c>
      <c r="G17" s="56"/>
      <c r="H17" s="56"/>
      <c r="I17" s="70">
        <v>7</v>
      </c>
      <c r="J17" s="56"/>
      <c r="K17" s="510"/>
      <c r="L17" s="56"/>
      <c r="M17" s="574"/>
      <c r="N17" s="56"/>
      <c r="O17" s="18"/>
      <c r="P17" s="19"/>
      <c r="Q17" s="56"/>
      <c r="R17" s="18"/>
      <c r="S17" s="56"/>
      <c r="T17" s="18"/>
      <c r="U17" s="56"/>
      <c r="V17" s="18"/>
      <c r="W17" s="19"/>
      <c r="X17" s="18"/>
      <c r="Y17" s="22"/>
      <c r="Z17" s="2"/>
      <c r="AA17" s="2"/>
      <c r="AB17" s="2"/>
      <c r="AC17" s="28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25.5" customHeight="1" thickBot="1">
      <c r="A18" s="20">
        <v>10</v>
      </c>
      <c r="B18" s="565" t="s">
        <v>463</v>
      </c>
      <c r="C18" s="566">
        <v>1</v>
      </c>
      <c r="D18" s="72">
        <v>1</v>
      </c>
      <c r="E18" s="574">
        <v>100</v>
      </c>
      <c r="F18" s="568">
        <v>5</v>
      </c>
      <c r="G18" s="569"/>
      <c r="H18" s="569">
        <v>1</v>
      </c>
      <c r="I18" s="569">
        <v>6</v>
      </c>
      <c r="J18" s="569">
        <v>5</v>
      </c>
      <c r="K18" s="510">
        <v>100</v>
      </c>
      <c r="L18" s="56"/>
      <c r="M18" s="574"/>
      <c r="N18" s="56">
        <v>1</v>
      </c>
      <c r="O18" s="18">
        <v>100</v>
      </c>
      <c r="P18" s="19">
        <v>6</v>
      </c>
      <c r="Q18" s="56"/>
      <c r="R18" s="18"/>
      <c r="S18" s="56"/>
      <c r="T18" s="18"/>
      <c r="U18" s="56"/>
      <c r="V18" s="18"/>
      <c r="W18" s="19"/>
      <c r="X18" s="18"/>
      <c r="Y18" s="22"/>
      <c r="Z18" s="2"/>
      <c r="AA18" s="2"/>
      <c r="AB18" s="2"/>
      <c r="AC18" s="28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ht="25.5" customHeight="1" thickBot="1">
      <c r="A19" s="20">
        <v>11</v>
      </c>
      <c r="B19" s="565" t="s">
        <v>464</v>
      </c>
      <c r="C19" s="566">
        <v>1</v>
      </c>
      <c r="D19" s="72"/>
      <c r="E19" s="574"/>
      <c r="F19" s="56">
        <v>6</v>
      </c>
      <c r="G19" s="56"/>
      <c r="H19" s="56">
        <v>2</v>
      </c>
      <c r="I19" s="70">
        <v>8</v>
      </c>
      <c r="J19" s="56"/>
      <c r="K19" s="510"/>
      <c r="L19" s="56"/>
      <c r="M19" s="574"/>
      <c r="N19" s="56"/>
      <c r="O19" s="18"/>
      <c r="P19" s="19"/>
      <c r="Q19" s="56"/>
      <c r="R19" s="18"/>
      <c r="S19" s="56"/>
      <c r="T19" s="18"/>
      <c r="U19" s="56"/>
      <c r="V19" s="18"/>
      <c r="W19" s="19"/>
      <c r="X19" s="18"/>
      <c r="Y19" s="22"/>
      <c r="Z19" s="2"/>
      <c r="AA19" s="2"/>
      <c r="AB19" s="2"/>
      <c r="AC19" s="28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ht="25.5" customHeight="1" thickBot="1">
      <c r="A20" s="20">
        <v>12</v>
      </c>
      <c r="B20" s="565" t="s">
        <v>465</v>
      </c>
      <c r="C20" s="566">
        <v>1</v>
      </c>
      <c r="D20" s="72">
        <v>1</v>
      </c>
      <c r="E20" s="574">
        <v>100</v>
      </c>
      <c r="F20" s="56">
        <v>63</v>
      </c>
      <c r="G20" s="56">
        <v>4</v>
      </c>
      <c r="H20" s="56">
        <v>15</v>
      </c>
      <c r="I20" s="70">
        <v>52</v>
      </c>
      <c r="J20" s="56">
        <v>4</v>
      </c>
      <c r="K20" s="510">
        <v>6</v>
      </c>
      <c r="L20" s="56">
        <v>1</v>
      </c>
      <c r="M20" s="574">
        <v>25</v>
      </c>
      <c r="N20" s="56"/>
      <c r="O20" s="18"/>
      <c r="P20" s="19">
        <v>5</v>
      </c>
      <c r="Q20" s="56"/>
      <c r="R20" s="18"/>
      <c r="S20" s="56"/>
      <c r="T20" s="18"/>
      <c r="U20" s="56"/>
      <c r="V20" s="18"/>
      <c r="W20" s="19"/>
      <c r="X20" s="18"/>
      <c r="Y20" s="22"/>
      <c r="Z20" s="2"/>
      <c r="AA20" s="2"/>
      <c r="AB20" s="2"/>
      <c r="AC20" s="28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ht="25.5" customHeight="1" thickBot="1">
      <c r="A21" s="20">
        <v>13</v>
      </c>
      <c r="B21" s="565" t="s">
        <v>466</v>
      </c>
      <c r="C21" s="566">
        <v>1</v>
      </c>
      <c r="D21" s="72"/>
      <c r="E21" s="574"/>
      <c r="F21" s="56">
        <v>11</v>
      </c>
      <c r="G21" s="56">
        <v>2</v>
      </c>
      <c r="H21" s="56"/>
      <c r="I21" s="70">
        <v>13</v>
      </c>
      <c r="J21" s="56"/>
      <c r="K21" s="510"/>
      <c r="L21" s="56"/>
      <c r="M21" s="574"/>
      <c r="N21" s="56"/>
      <c r="O21" s="18"/>
      <c r="P21" s="19"/>
      <c r="Q21" s="56"/>
      <c r="R21" s="18"/>
      <c r="S21" s="56"/>
      <c r="T21" s="18"/>
      <c r="U21" s="56"/>
      <c r="V21" s="18"/>
      <c r="W21" s="19"/>
      <c r="X21" s="18"/>
      <c r="Y21" s="22"/>
      <c r="Z21" s="2"/>
      <c r="AA21" s="2"/>
      <c r="AB21" s="2"/>
      <c r="AC21" s="28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ht="25.5" customHeight="1" thickBot="1">
      <c r="A22" s="20">
        <v>14</v>
      </c>
      <c r="B22" s="565" t="s">
        <v>467</v>
      </c>
      <c r="C22" s="566">
        <v>1</v>
      </c>
      <c r="D22" s="72"/>
      <c r="E22" s="574"/>
      <c r="F22" s="56">
        <v>4</v>
      </c>
      <c r="G22" s="56"/>
      <c r="H22" s="56"/>
      <c r="I22" s="70">
        <v>4</v>
      </c>
      <c r="J22" s="56"/>
      <c r="K22" s="510"/>
      <c r="L22" s="56"/>
      <c r="M22" s="574"/>
      <c r="N22" s="56"/>
      <c r="O22" s="18"/>
      <c r="P22" s="19"/>
      <c r="Q22" s="56"/>
      <c r="R22" s="18"/>
      <c r="S22" s="56"/>
      <c r="T22" s="18"/>
      <c r="U22" s="56"/>
      <c r="V22" s="18"/>
      <c r="W22" s="19"/>
      <c r="X22" s="18"/>
      <c r="Y22" s="22"/>
      <c r="Z22" s="2"/>
      <c r="AA22" s="2"/>
      <c r="AB22" s="2"/>
      <c r="AC22" s="28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ht="25.5" customHeight="1" thickBot="1">
      <c r="A23" s="20">
        <v>15</v>
      </c>
      <c r="B23" s="565" t="s">
        <v>20</v>
      </c>
      <c r="C23" s="566">
        <v>1</v>
      </c>
      <c r="D23" s="72"/>
      <c r="E23" s="574"/>
      <c r="F23" s="56">
        <v>51</v>
      </c>
      <c r="G23" s="56">
        <v>4</v>
      </c>
      <c r="H23" s="56">
        <v>2</v>
      </c>
      <c r="I23" s="70">
        <v>57</v>
      </c>
      <c r="J23" s="56"/>
      <c r="K23" s="510"/>
      <c r="L23" s="56"/>
      <c r="M23" s="574"/>
      <c r="N23" s="56"/>
      <c r="O23" s="18"/>
      <c r="P23" s="19"/>
      <c r="Q23" s="56"/>
      <c r="R23" s="18"/>
      <c r="S23" s="56"/>
      <c r="T23" s="18"/>
      <c r="U23" s="56"/>
      <c r="V23" s="18"/>
      <c r="W23" s="19"/>
      <c r="X23" s="18"/>
      <c r="Y23" s="22"/>
      <c r="Z23" s="2"/>
      <c r="AA23" s="2"/>
      <c r="AB23" s="2"/>
      <c r="AC23" s="28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ht="25.5" customHeight="1" thickBot="1">
      <c r="A24" s="20">
        <v>16</v>
      </c>
      <c r="B24" s="565" t="s">
        <v>468</v>
      </c>
      <c r="C24" s="566">
        <v>1</v>
      </c>
      <c r="D24" s="72"/>
      <c r="E24" s="574"/>
      <c r="F24" s="56">
        <v>2</v>
      </c>
      <c r="G24" s="56"/>
      <c r="H24" s="56"/>
      <c r="I24" s="70">
        <v>2</v>
      </c>
      <c r="J24" s="56"/>
      <c r="K24" s="510"/>
      <c r="L24" s="56"/>
      <c r="M24" s="574"/>
      <c r="N24" s="56"/>
      <c r="O24" s="18"/>
      <c r="P24" s="19"/>
      <c r="Q24" s="56"/>
      <c r="R24" s="18"/>
      <c r="S24" s="56"/>
      <c r="T24" s="18"/>
      <c r="U24" s="56"/>
      <c r="V24" s="18"/>
      <c r="W24" s="19"/>
      <c r="X24" s="18"/>
      <c r="Y24" s="22"/>
      <c r="Z24" s="2"/>
      <c r="AA24" s="2"/>
      <c r="AB24" s="2"/>
      <c r="AC24" s="28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ht="25.5" customHeight="1" thickBot="1">
      <c r="A25" s="20">
        <v>17</v>
      </c>
      <c r="B25" s="565" t="s">
        <v>469</v>
      </c>
      <c r="C25" s="566">
        <v>1</v>
      </c>
      <c r="D25" s="72">
        <v>1</v>
      </c>
      <c r="E25" s="574">
        <v>100</v>
      </c>
      <c r="F25" s="56">
        <v>6</v>
      </c>
      <c r="G25" s="56"/>
      <c r="H25" s="56"/>
      <c r="I25" s="70">
        <v>6</v>
      </c>
      <c r="J25" s="56">
        <v>12</v>
      </c>
      <c r="K25" s="510">
        <v>200</v>
      </c>
      <c r="L25" s="56"/>
      <c r="M25" s="574"/>
      <c r="N25" s="56"/>
      <c r="O25" s="18"/>
      <c r="P25" s="19">
        <v>12</v>
      </c>
      <c r="Q25" s="56"/>
      <c r="R25" s="18"/>
      <c r="S25" s="56"/>
      <c r="T25" s="18"/>
      <c r="U25" s="56"/>
      <c r="V25" s="18"/>
      <c r="W25" s="19"/>
      <c r="X25" s="18"/>
      <c r="Y25" s="22"/>
      <c r="Z25" s="2"/>
      <c r="AA25" s="2"/>
      <c r="AB25" s="2"/>
      <c r="AC25" s="28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ht="25.5" customHeight="1" thickBot="1">
      <c r="A26" s="20">
        <v>18</v>
      </c>
      <c r="B26" s="565" t="s">
        <v>222</v>
      </c>
      <c r="C26" s="566">
        <v>1</v>
      </c>
      <c r="D26" s="72">
        <v>1</v>
      </c>
      <c r="E26" s="574">
        <v>100</v>
      </c>
      <c r="F26" s="56">
        <v>10</v>
      </c>
      <c r="G26" s="56">
        <v>8</v>
      </c>
      <c r="H26" s="56">
        <v>1</v>
      </c>
      <c r="I26" s="70">
        <v>19</v>
      </c>
      <c r="J26" s="56">
        <v>2</v>
      </c>
      <c r="K26" s="510">
        <v>20</v>
      </c>
      <c r="L26" s="56"/>
      <c r="M26" s="574"/>
      <c r="N26" s="56"/>
      <c r="O26" s="18"/>
      <c r="P26" s="19">
        <v>2</v>
      </c>
      <c r="Q26" s="56"/>
      <c r="R26" s="18"/>
      <c r="S26" s="56"/>
      <c r="T26" s="18"/>
      <c r="U26" s="56"/>
      <c r="V26" s="18"/>
      <c r="W26" s="19"/>
      <c r="X26" s="18"/>
      <c r="Y26" s="22"/>
      <c r="Z26" s="2"/>
      <c r="AA26" s="2"/>
      <c r="AB26" s="2"/>
      <c r="AC26" s="28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ht="25.5" customHeight="1" thickBot="1">
      <c r="A27" s="20">
        <v>19</v>
      </c>
      <c r="B27" s="565" t="s">
        <v>470</v>
      </c>
      <c r="C27" s="566">
        <v>1</v>
      </c>
      <c r="D27" s="72">
        <v>1</v>
      </c>
      <c r="E27" s="574">
        <v>100</v>
      </c>
      <c r="F27" s="568">
        <v>14</v>
      </c>
      <c r="G27" s="569"/>
      <c r="H27" s="569"/>
      <c r="I27" s="569">
        <v>14</v>
      </c>
      <c r="J27" s="569">
        <v>8</v>
      </c>
      <c r="K27" s="510">
        <v>57</v>
      </c>
      <c r="L27" s="56"/>
      <c r="M27" s="574"/>
      <c r="N27" s="56"/>
      <c r="O27" s="18"/>
      <c r="P27" s="19">
        <v>8</v>
      </c>
      <c r="Q27" s="56"/>
      <c r="R27" s="18"/>
      <c r="S27" s="56"/>
      <c r="T27" s="18"/>
      <c r="U27" s="56"/>
      <c r="V27" s="18"/>
      <c r="W27" s="19"/>
      <c r="X27" s="18"/>
      <c r="Y27" s="22"/>
      <c r="Z27" s="2"/>
      <c r="AA27" s="2"/>
      <c r="AB27" s="2"/>
      <c r="AC27" s="28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ht="25.5" customHeight="1" thickBot="1">
      <c r="A28" s="20">
        <v>20</v>
      </c>
      <c r="B28" s="565" t="s">
        <v>471</v>
      </c>
      <c r="C28" s="566">
        <v>1</v>
      </c>
      <c r="D28" s="72"/>
      <c r="E28" s="574"/>
      <c r="F28" s="56">
        <v>3</v>
      </c>
      <c r="G28" s="56">
        <v>1</v>
      </c>
      <c r="H28" s="56"/>
      <c r="I28" s="70">
        <v>4</v>
      </c>
      <c r="J28" s="56"/>
      <c r="K28" s="510"/>
      <c r="L28" s="56"/>
      <c r="M28" s="574"/>
      <c r="N28" s="56"/>
      <c r="O28" s="18"/>
      <c r="P28" s="19"/>
      <c r="Q28" s="56"/>
      <c r="R28" s="18"/>
      <c r="S28" s="56"/>
      <c r="T28" s="18"/>
      <c r="U28" s="56"/>
      <c r="V28" s="18"/>
      <c r="W28" s="19"/>
      <c r="X28" s="18"/>
      <c r="Y28" s="22"/>
      <c r="Z28" s="2"/>
      <c r="AA28" s="2"/>
      <c r="AB28" s="2"/>
      <c r="AC28" s="28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ht="25.5" customHeight="1" thickBot="1">
      <c r="A29" s="20">
        <v>21</v>
      </c>
      <c r="B29" s="565" t="s">
        <v>472</v>
      </c>
      <c r="C29" s="566">
        <v>1</v>
      </c>
      <c r="D29" s="72">
        <v>1</v>
      </c>
      <c r="E29" s="574">
        <v>100</v>
      </c>
      <c r="F29" s="56">
        <v>6</v>
      </c>
      <c r="G29" s="56"/>
      <c r="H29" s="56"/>
      <c r="I29" s="70">
        <v>6</v>
      </c>
      <c r="J29" s="56">
        <v>6</v>
      </c>
      <c r="K29" s="510">
        <v>100</v>
      </c>
      <c r="L29" s="56"/>
      <c r="M29" s="574"/>
      <c r="N29" s="56"/>
      <c r="O29" s="18"/>
      <c r="P29" s="19">
        <v>6</v>
      </c>
      <c r="Q29" s="56"/>
      <c r="R29" s="18"/>
      <c r="S29" s="56"/>
      <c r="T29" s="18"/>
      <c r="U29" s="56"/>
      <c r="V29" s="18"/>
      <c r="W29" s="19"/>
      <c r="X29" s="18"/>
      <c r="Y29" s="22"/>
      <c r="Z29" s="2"/>
      <c r="AA29" s="2"/>
      <c r="AB29" s="2"/>
      <c r="AC29" s="28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ht="25.5" customHeight="1" thickBot="1">
      <c r="A30" s="20">
        <v>22</v>
      </c>
      <c r="B30" s="565" t="s">
        <v>255</v>
      </c>
      <c r="C30" s="566">
        <v>1</v>
      </c>
      <c r="D30" s="72"/>
      <c r="E30" s="574"/>
      <c r="F30" s="56">
        <v>4</v>
      </c>
      <c r="G30" s="56"/>
      <c r="H30" s="56"/>
      <c r="I30" s="70">
        <v>4</v>
      </c>
      <c r="J30" s="56"/>
      <c r="K30" s="510"/>
      <c r="L30" s="56"/>
      <c r="M30" s="574"/>
      <c r="N30" s="56"/>
      <c r="O30" s="18"/>
      <c r="P30" s="19"/>
      <c r="Q30" s="56"/>
      <c r="R30" s="18"/>
      <c r="S30" s="56"/>
      <c r="T30" s="18"/>
      <c r="U30" s="56"/>
      <c r="V30" s="18"/>
      <c r="W30" s="19"/>
      <c r="X30" s="18"/>
      <c r="Y30" s="22"/>
      <c r="Z30" s="2"/>
      <c r="AA30" s="2"/>
      <c r="AB30" s="2"/>
      <c r="AC30" s="28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ht="25.5" customHeight="1" thickBot="1">
      <c r="A31" s="20">
        <v>23</v>
      </c>
      <c r="B31" s="565" t="s">
        <v>473</v>
      </c>
      <c r="C31" s="566">
        <v>1</v>
      </c>
      <c r="D31" s="72">
        <v>1</v>
      </c>
      <c r="E31" s="574">
        <v>100</v>
      </c>
      <c r="F31" s="56">
        <v>5</v>
      </c>
      <c r="G31" s="56"/>
      <c r="H31" s="56"/>
      <c r="I31" s="70">
        <v>5</v>
      </c>
      <c r="J31" s="56">
        <v>3</v>
      </c>
      <c r="K31" s="510">
        <v>60</v>
      </c>
      <c r="L31" s="56"/>
      <c r="M31" s="574"/>
      <c r="N31" s="56"/>
      <c r="O31" s="18"/>
      <c r="P31" s="19">
        <v>3</v>
      </c>
      <c r="Q31" s="56"/>
      <c r="R31" s="18"/>
      <c r="S31" s="56"/>
      <c r="T31" s="18"/>
      <c r="U31" s="56"/>
      <c r="V31" s="18"/>
      <c r="W31" s="19"/>
      <c r="X31" s="18"/>
      <c r="Y31" s="22"/>
      <c r="Z31" s="2"/>
      <c r="AA31" s="2"/>
      <c r="AB31" s="2"/>
      <c r="AC31" s="28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ht="25.5" customHeight="1" thickBot="1">
      <c r="A32" s="20">
        <v>24</v>
      </c>
      <c r="B32" s="565" t="s">
        <v>474</v>
      </c>
      <c r="C32" s="566">
        <v>1</v>
      </c>
      <c r="D32" s="72">
        <v>1</v>
      </c>
      <c r="E32" s="574">
        <v>100</v>
      </c>
      <c r="F32" s="56">
        <v>3</v>
      </c>
      <c r="G32" s="56"/>
      <c r="H32" s="56"/>
      <c r="I32" s="70">
        <v>3</v>
      </c>
      <c r="J32" s="56">
        <v>3</v>
      </c>
      <c r="K32" s="510">
        <v>100</v>
      </c>
      <c r="L32" s="56"/>
      <c r="M32" s="574"/>
      <c r="N32" s="56"/>
      <c r="O32" s="18"/>
      <c r="P32" s="19">
        <v>3</v>
      </c>
      <c r="Q32" s="56"/>
      <c r="R32" s="18"/>
      <c r="S32" s="56"/>
      <c r="T32" s="18"/>
      <c r="U32" s="56"/>
      <c r="V32" s="18"/>
      <c r="W32" s="19"/>
      <c r="X32" s="18"/>
      <c r="Y32" s="22"/>
      <c r="Z32" s="2"/>
      <c r="AA32" s="2"/>
      <c r="AB32" s="2"/>
      <c r="AC32" s="28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</row>
    <row r="33" spans="1:95" ht="25.5" customHeight="1" thickBot="1">
      <c r="A33" s="20">
        <v>25</v>
      </c>
      <c r="B33" s="565" t="s">
        <v>475</v>
      </c>
      <c r="C33" s="566">
        <v>1</v>
      </c>
      <c r="D33" s="72">
        <v>1</v>
      </c>
      <c r="E33" s="574">
        <v>100</v>
      </c>
      <c r="F33" s="56">
        <v>7</v>
      </c>
      <c r="G33" s="56">
        <v>1</v>
      </c>
      <c r="H33" s="56"/>
      <c r="I33" s="70">
        <v>8</v>
      </c>
      <c r="J33" s="56">
        <v>14</v>
      </c>
      <c r="K33" s="510">
        <v>200</v>
      </c>
      <c r="L33" s="56">
        <v>1</v>
      </c>
      <c r="M33" s="574">
        <v>100</v>
      </c>
      <c r="N33" s="56"/>
      <c r="O33" s="18"/>
      <c r="P33" s="19">
        <v>15</v>
      </c>
      <c r="Q33" s="56"/>
      <c r="R33" s="18"/>
      <c r="S33" s="56"/>
      <c r="T33" s="18"/>
      <c r="U33" s="56"/>
      <c r="V33" s="18"/>
      <c r="W33" s="19"/>
      <c r="X33" s="18"/>
      <c r="Y33" s="22"/>
      <c r="Z33" s="2"/>
      <c r="AA33" s="2"/>
      <c r="AB33" s="2"/>
      <c r="AC33" s="28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</row>
    <row r="34" spans="1:95" ht="25.5" customHeight="1" thickBot="1">
      <c r="A34" s="20">
        <v>26</v>
      </c>
      <c r="B34" s="579" t="s">
        <v>476</v>
      </c>
      <c r="C34" s="566">
        <v>1</v>
      </c>
      <c r="D34" s="72"/>
      <c r="E34" s="574"/>
      <c r="F34" s="56">
        <v>4</v>
      </c>
      <c r="G34" s="56"/>
      <c r="H34" s="56"/>
      <c r="I34" s="70">
        <v>4</v>
      </c>
      <c r="J34" s="56"/>
      <c r="K34" s="510"/>
      <c r="L34" s="56"/>
      <c r="M34" s="574"/>
      <c r="N34" s="56"/>
      <c r="O34" s="18"/>
      <c r="P34" s="19"/>
      <c r="Q34" s="56"/>
      <c r="R34" s="18"/>
      <c r="S34" s="56"/>
      <c r="T34" s="18"/>
      <c r="U34" s="56"/>
      <c r="V34" s="18"/>
      <c r="W34" s="19"/>
      <c r="X34" s="18"/>
      <c r="Y34" s="22"/>
      <c r="Z34" s="2"/>
      <c r="AA34" s="2"/>
      <c r="AB34" s="2"/>
      <c r="AC34" s="28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</row>
    <row r="35" spans="1:95" ht="25.5" customHeight="1" thickBot="1">
      <c r="A35" s="20">
        <v>27</v>
      </c>
      <c r="B35" s="565" t="s">
        <v>477</v>
      </c>
      <c r="C35" s="566">
        <v>1</v>
      </c>
      <c r="D35" s="72">
        <v>1</v>
      </c>
      <c r="E35" s="574">
        <v>100</v>
      </c>
      <c r="F35" s="56">
        <v>7</v>
      </c>
      <c r="G35" s="56"/>
      <c r="H35" s="56">
        <v>1</v>
      </c>
      <c r="I35" s="70">
        <v>8</v>
      </c>
      <c r="J35" s="56">
        <v>7</v>
      </c>
      <c r="K35" s="510">
        <v>100</v>
      </c>
      <c r="L35" s="56"/>
      <c r="M35" s="574"/>
      <c r="N35" s="56"/>
      <c r="O35" s="18"/>
      <c r="P35" s="19">
        <v>7</v>
      </c>
      <c r="Q35" s="56"/>
      <c r="R35" s="18"/>
      <c r="S35" s="56"/>
      <c r="T35" s="18"/>
      <c r="U35" s="56"/>
      <c r="V35" s="18"/>
      <c r="W35" s="19">
        <v>1</v>
      </c>
      <c r="X35" s="18">
        <v>10</v>
      </c>
      <c r="Y35" s="22">
        <v>10</v>
      </c>
      <c r="Z35" s="2"/>
      <c r="AA35" s="2"/>
      <c r="AB35" s="2"/>
      <c r="AC35" s="28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1:95" ht="25.5" customHeight="1" thickBot="1">
      <c r="A36" s="20">
        <v>28</v>
      </c>
      <c r="B36" s="565" t="s">
        <v>478</v>
      </c>
      <c r="C36" s="566">
        <v>1</v>
      </c>
      <c r="D36" s="72"/>
      <c r="E36" s="574"/>
      <c r="F36" s="56">
        <v>16</v>
      </c>
      <c r="G36" s="56"/>
      <c r="H36" s="56">
        <v>1</v>
      </c>
      <c r="I36" s="70">
        <v>17</v>
      </c>
      <c r="J36" s="56"/>
      <c r="K36" s="510"/>
      <c r="L36" s="56"/>
      <c r="M36" s="574"/>
      <c r="N36" s="56"/>
      <c r="O36" s="18"/>
      <c r="P36" s="19"/>
      <c r="Q36" s="56"/>
      <c r="R36" s="18"/>
      <c r="S36" s="56"/>
      <c r="T36" s="18"/>
      <c r="U36" s="56"/>
      <c r="V36" s="18"/>
      <c r="W36" s="19"/>
      <c r="X36" s="18"/>
      <c r="Y36" s="22"/>
      <c r="Z36" s="2"/>
      <c r="AA36" s="2"/>
      <c r="AB36" s="2"/>
      <c r="AC36" s="28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1:95" ht="25.5" customHeight="1" thickBot="1">
      <c r="A37" s="20">
        <v>29</v>
      </c>
      <c r="B37" s="565" t="s">
        <v>479</v>
      </c>
      <c r="C37" s="566">
        <v>1</v>
      </c>
      <c r="D37" s="72">
        <v>1</v>
      </c>
      <c r="E37" s="574">
        <v>100</v>
      </c>
      <c r="F37" s="56">
        <v>3</v>
      </c>
      <c r="G37" s="56"/>
      <c r="H37" s="56"/>
      <c r="I37" s="70">
        <v>3</v>
      </c>
      <c r="J37" s="56">
        <v>3</v>
      </c>
      <c r="K37" s="510">
        <v>100</v>
      </c>
      <c r="L37" s="56"/>
      <c r="M37" s="574"/>
      <c r="N37" s="56"/>
      <c r="O37" s="18"/>
      <c r="P37" s="19">
        <v>3</v>
      </c>
      <c r="Q37" s="56"/>
      <c r="R37" s="18"/>
      <c r="S37" s="56"/>
      <c r="T37" s="18"/>
      <c r="U37" s="56"/>
      <c r="V37" s="18"/>
      <c r="W37" s="19"/>
      <c r="X37" s="18"/>
      <c r="Y37" s="22"/>
      <c r="Z37" s="2"/>
      <c r="AA37" s="2"/>
      <c r="AB37" s="2"/>
      <c r="AC37" s="28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1:95" ht="25.5" customHeight="1" thickBot="1">
      <c r="A38" s="20">
        <v>30</v>
      </c>
      <c r="B38" s="565" t="s">
        <v>480</v>
      </c>
      <c r="C38" s="566">
        <v>1</v>
      </c>
      <c r="D38" s="72">
        <v>1</v>
      </c>
      <c r="E38" s="574">
        <v>100</v>
      </c>
      <c r="F38" s="56">
        <v>5</v>
      </c>
      <c r="G38" s="56">
        <v>1</v>
      </c>
      <c r="H38" s="56"/>
      <c r="I38" s="70">
        <v>6</v>
      </c>
      <c r="J38" s="56">
        <v>10</v>
      </c>
      <c r="K38" s="510">
        <v>200</v>
      </c>
      <c r="L38" s="56">
        <v>2</v>
      </c>
      <c r="M38" s="574">
        <v>200</v>
      </c>
      <c r="N38" s="56"/>
      <c r="O38" s="18"/>
      <c r="P38" s="19">
        <v>12</v>
      </c>
      <c r="Q38" s="56"/>
      <c r="R38" s="18"/>
      <c r="S38" s="56"/>
      <c r="T38" s="18"/>
      <c r="U38" s="56"/>
      <c r="V38" s="18"/>
      <c r="W38" s="19"/>
      <c r="X38" s="18"/>
      <c r="Y38" s="22"/>
      <c r="Z38" s="2"/>
      <c r="AA38" s="2"/>
      <c r="AB38" s="2"/>
      <c r="AC38" s="28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1:95" ht="25.5" customHeight="1" thickBot="1">
      <c r="A39" s="20">
        <v>31</v>
      </c>
      <c r="B39" s="565" t="s">
        <v>481</v>
      </c>
      <c r="C39" s="566">
        <v>1</v>
      </c>
      <c r="D39" s="72">
        <v>1</v>
      </c>
      <c r="E39" s="574">
        <v>100</v>
      </c>
      <c r="F39" s="56">
        <v>6</v>
      </c>
      <c r="G39" s="56"/>
      <c r="H39" s="56"/>
      <c r="I39" s="70">
        <v>6</v>
      </c>
      <c r="J39" s="56">
        <v>4</v>
      </c>
      <c r="K39" s="510">
        <v>33</v>
      </c>
      <c r="L39" s="56"/>
      <c r="M39" s="574"/>
      <c r="N39" s="56"/>
      <c r="O39" s="18"/>
      <c r="P39" s="19">
        <v>4</v>
      </c>
      <c r="Q39" s="56"/>
      <c r="R39" s="18"/>
      <c r="S39" s="56"/>
      <c r="T39" s="18"/>
      <c r="U39" s="56"/>
      <c r="V39" s="18"/>
      <c r="W39" s="19"/>
      <c r="X39" s="18"/>
      <c r="Y39" s="22"/>
      <c r="Z39" s="2"/>
      <c r="AA39" s="2"/>
      <c r="AB39" s="2"/>
      <c r="AC39" s="28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1:95" ht="25.5" customHeight="1" thickBot="1">
      <c r="A40" s="20">
        <v>32</v>
      </c>
      <c r="B40" s="565" t="s">
        <v>482</v>
      </c>
      <c r="C40" s="566">
        <v>1</v>
      </c>
      <c r="D40" s="72"/>
      <c r="E40" s="574"/>
      <c r="F40" s="56">
        <v>6</v>
      </c>
      <c r="G40" s="56"/>
      <c r="H40" s="56"/>
      <c r="I40" s="70">
        <v>6</v>
      </c>
      <c r="J40" s="56"/>
      <c r="K40" s="510"/>
      <c r="L40" s="56"/>
      <c r="M40" s="574"/>
      <c r="N40" s="56"/>
      <c r="O40" s="18"/>
      <c r="P40" s="19"/>
      <c r="Q40" s="56"/>
      <c r="R40" s="18"/>
      <c r="S40" s="56"/>
      <c r="T40" s="18"/>
      <c r="U40" s="56"/>
      <c r="V40" s="18"/>
      <c r="W40" s="19"/>
      <c r="X40" s="18"/>
      <c r="Y40" s="22"/>
      <c r="Z40" s="2"/>
      <c r="AA40" s="2"/>
      <c r="AB40" s="2"/>
      <c r="AC40" s="28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1:95" ht="25.5" customHeight="1" thickBot="1">
      <c r="A41" s="20">
        <v>33</v>
      </c>
      <c r="B41" s="565" t="s">
        <v>483</v>
      </c>
      <c r="C41" s="566">
        <v>1</v>
      </c>
      <c r="D41" s="72">
        <v>1</v>
      </c>
      <c r="E41" s="574">
        <v>100</v>
      </c>
      <c r="F41" s="56">
        <v>5</v>
      </c>
      <c r="G41" s="56"/>
      <c r="H41" s="56"/>
      <c r="I41" s="70">
        <v>5</v>
      </c>
      <c r="J41" s="56">
        <v>10</v>
      </c>
      <c r="K41" s="510">
        <v>200</v>
      </c>
      <c r="L41" s="56"/>
      <c r="M41" s="574"/>
      <c r="N41" s="56"/>
      <c r="O41" s="18"/>
      <c r="P41" s="19">
        <v>10</v>
      </c>
      <c r="Q41" s="56"/>
      <c r="R41" s="18"/>
      <c r="S41" s="56"/>
      <c r="T41" s="18"/>
      <c r="U41" s="56"/>
      <c r="V41" s="18"/>
      <c r="W41" s="19"/>
      <c r="X41" s="18"/>
      <c r="Y41" s="22"/>
      <c r="Z41" s="2"/>
      <c r="AA41" s="2"/>
      <c r="AB41" s="2"/>
      <c r="AC41" s="28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1:95" ht="25.5" customHeight="1" thickBot="1">
      <c r="A42" s="20">
        <v>34</v>
      </c>
      <c r="B42" s="565" t="s">
        <v>484</v>
      </c>
      <c r="C42" s="566">
        <v>1</v>
      </c>
      <c r="D42" s="72"/>
      <c r="E42" s="574"/>
      <c r="F42" s="56">
        <v>3</v>
      </c>
      <c r="G42" s="56">
        <v>1</v>
      </c>
      <c r="H42" s="56"/>
      <c r="I42" s="70">
        <v>4</v>
      </c>
      <c r="J42" s="56"/>
      <c r="K42" s="510"/>
      <c r="L42" s="56"/>
      <c r="M42" s="574"/>
      <c r="N42" s="56"/>
      <c r="O42" s="18"/>
      <c r="P42" s="19"/>
      <c r="Q42" s="56"/>
      <c r="R42" s="18"/>
      <c r="S42" s="56"/>
      <c r="T42" s="18"/>
      <c r="U42" s="56"/>
      <c r="V42" s="18"/>
      <c r="W42" s="19"/>
      <c r="X42" s="18"/>
      <c r="Y42" s="22"/>
      <c r="Z42" s="2"/>
      <c r="AA42" s="2"/>
      <c r="AB42" s="2"/>
      <c r="AC42" s="28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1:95" ht="25.5" customHeight="1" thickBot="1">
      <c r="A43" s="20">
        <v>35</v>
      </c>
      <c r="B43" s="565" t="s">
        <v>485</v>
      </c>
      <c r="C43" s="566">
        <v>1</v>
      </c>
      <c r="D43" s="72">
        <v>1</v>
      </c>
      <c r="E43" s="574">
        <v>100</v>
      </c>
      <c r="F43" s="56">
        <v>5</v>
      </c>
      <c r="G43" s="56">
        <v>1</v>
      </c>
      <c r="H43" s="56">
        <v>1</v>
      </c>
      <c r="I43" s="70">
        <v>7</v>
      </c>
      <c r="J43" s="56">
        <v>1</v>
      </c>
      <c r="K43" s="510">
        <v>20</v>
      </c>
      <c r="L43" s="56"/>
      <c r="M43" s="574"/>
      <c r="N43" s="56"/>
      <c r="O43" s="18"/>
      <c r="P43" s="19">
        <v>1</v>
      </c>
      <c r="Q43" s="56"/>
      <c r="R43" s="18"/>
      <c r="S43" s="56"/>
      <c r="T43" s="18"/>
      <c r="U43" s="56"/>
      <c r="V43" s="18"/>
      <c r="W43" s="19"/>
      <c r="X43" s="18"/>
      <c r="Y43" s="22"/>
      <c r="Z43" s="2"/>
      <c r="AA43" s="2"/>
      <c r="AB43" s="2"/>
      <c r="AC43" s="28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1:95" ht="25.5" customHeight="1" thickBot="1">
      <c r="A44" s="20">
        <v>36</v>
      </c>
      <c r="B44" s="565" t="s">
        <v>486</v>
      </c>
      <c r="C44" s="566">
        <v>1</v>
      </c>
      <c r="D44" s="72">
        <v>1</v>
      </c>
      <c r="E44" s="574">
        <v>100</v>
      </c>
      <c r="F44" s="56">
        <v>3</v>
      </c>
      <c r="G44" s="56"/>
      <c r="H44" s="56"/>
      <c r="I44" s="70">
        <v>3</v>
      </c>
      <c r="J44" s="56">
        <v>3</v>
      </c>
      <c r="K44" s="510">
        <v>100</v>
      </c>
      <c r="L44" s="56"/>
      <c r="M44" s="574"/>
      <c r="N44" s="56"/>
      <c r="O44" s="18"/>
      <c r="P44" s="19">
        <v>3</v>
      </c>
      <c r="Q44" s="56"/>
      <c r="R44" s="18"/>
      <c r="S44" s="56"/>
      <c r="T44" s="18"/>
      <c r="U44" s="56"/>
      <c r="V44" s="18"/>
      <c r="W44" s="19"/>
      <c r="X44" s="18"/>
      <c r="Y44" s="22"/>
      <c r="Z44" s="2"/>
      <c r="AA44" s="2"/>
      <c r="AB44" s="2"/>
      <c r="AC44" s="28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1:95" ht="25.5" customHeight="1" thickBot="1">
      <c r="A45" s="20">
        <v>37</v>
      </c>
      <c r="B45" s="565" t="s">
        <v>487</v>
      </c>
      <c r="C45" s="566">
        <v>1</v>
      </c>
      <c r="D45" s="72">
        <v>1</v>
      </c>
      <c r="E45" s="574">
        <v>100</v>
      </c>
      <c r="F45" s="56">
        <v>1</v>
      </c>
      <c r="G45" s="56"/>
      <c r="H45" s="56"/>
      <c r="I45" s="70">
        <v>1</v>
      </c>
      <c r="J45" s="56">
        <v>1</v>
      </c>
      <c r="K45" s="510">
        <v>100</v>
      </c>
      <c r="L45" s="56"/>
      <c r="M45" s="574"/>
      <c r="N45" s="56"/>
      <c r="O45" s="18"/>
      <c r="P45" s="19">
        <v>1</v>
      </c>
      <c r="Q45" s="56"/>
      <c r="R45" s="18"/>
      <c r="S45" s="56"/>
      <c r="T45" s="18"/>
      <c r="U45" s="56"/>
      <c r="V45" s="18"/>
      <c r="W45" s="19"/>
      <c r="X45" s="18"/>
      <c r="Y45" s="22"/>
      <c r="Z45" s="2"/>
      <c r="AA45" s="2"/>
      <c r="AB45" s="2"/>
      <c r="AC45" s="28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1:95" ht="25.5" customHeight="1" thickBot="1">
      <c r="A46" s="20">
        <v>38</v>
      </c>
      <c r="B46" s="565" t="s">
        <v>488</v>
      </c>
      <c r="C46" s="566">
        <v>1</v>
      </c>
      <c r="D46" s="72">
        <v>1</v>
      </c>
      <c r="E46" s="574">
        <v>100</v>
      </c>
      <c r="F46" s="56">
        <v>6</v>
      </c>
      <c r="G46" s="56"/>
      <c r="H46" s="56"/>
      <c r="I46" s="70">
        <v>6</v>
      </c>
      <c r="J46" s="56">
        <v>6</v>
      </c>
      <c r="K46" s="510">
        <v>100</v>
      </c>
      <c r="L46" s="56"/>
      <c r="M46" s="574"/>
      <c r="N46" s="56"/>
      <c r="O46" s="18"/>
      <c r="P46" s="19">
        <v>6</v>
      </c>
      <c r="Q46" s="56"/>
      <c r="R46" s="18"/>
      <c r="S46" s="56"/>
      <c r="T46" s="18"/>
      <c r="U46" s="56"/>
      <c r="V46" s="18"/>
      <c r="W46" s="19"/>
      <c r="X46" s="18"/>
      <c r="Y46" s="22"/>
      <c r="Z46" s="2"/>
      <c r="AA46" s="2"/>
      <c r="AB46" s="2"/>
      <c r="AC46" s="28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1:95" ht="25.5" customHeight="1" thickBot="1">
      <c r="A47" s="20">
        <v>39</v>
      </c>
      <c r="B47" s="565" t="s">
        <v>489</v>
      </c>
      <c r="C47" s="566">
        <v>1</v>
      </c>
      <c r="D47" s="72"/>
      <c r="E47" s="574"/>
      <c r="F47" s="56">
        <v>3</v>
      </c>
      <c r="G47" s="56"/>
      <c r="H47" s="56"/>
      <c r="I47" s="70">
        <v>3</v>
      </c>
      <c r="J47" s="56"/>
      <c r="K47" s="510"/>
      <c r="L47" s="56"/>
      <c r="M47" s="574"/>
      <c r="N47" s="56"/>
      <c r="O47" s="18"/>
      <c r="P47" s="19"/>
      <c r="Q47" s="56"/>
      <c r="R47" s="18"/>
      <c r="S47" s="56"/>
      <c r="T47" s="18"/>
      <c r="U47" s="56"/>
      <c r="V47" s="18"/>
      <c r="W47" s="19"/>
      <c r="X47" s="18"/>
      <c r="Y47" s="22"/>
      <c r="Z47" s="2"/>
      <c r="AA47" s="2"/>
      <c r="AB47" s="2"/>
      <c r="AC47" s="28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1:95" ht="25.5" customHeight="1" thickBot="1">
      <c r="A48" s="20">
        <v>40</v>
      </c>
      <c r="B48" s="565" t="s">
        <v>490</v>
      </c>
      <c r="C48" s="566">
        <v>1</v>
      </c>
      <c r="D48" s="72"/>
      <c r="E48" s="574"/>
      <c r="F48" s="56">
        <v>8</v>
      </c>
      <c r="G48" s="56"/>
      <c r="H48" s="56"/>
      <c r="I48" s="70">
        <v>8</v>
      </c>
      <c r="J48" s="56"/>
      <c r="K48" s="510"/>
      <c r="L48" s="56"/>
      <c r="M48" s="574"/>
      <c r="N48" s="56"/>
      <c r="O48" s="18"/>
      <c r="P48" s="19"/>
      <c r="Q48" s="56"/>
      <c r="R48" s="18"/>
      <c r="S48" s="56"/>
      <c r="T48" s="18"/>
      <c r="U48" s="56"/>
      <c r="V48" s="18"/>
      <c r="W48" s="19"/>
      <c r="X48" s="18"/>
      <c r="Y48" s="22"/>
      <c r="Z48" s="2"/>
      <c r="AA48" s="2"/>
      <c r="AB48" s="2"/>
      <c r="AC48" s="28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1:95" ht="25.5" customHeight="1" thickBot="1">
      <c r="A49" s="20">
        <v>41</v>
      </c>
      <c r="B49" s="565" t="s">
        <v>491</v>
      </c>
      <c r="C49" s="566">
        <v>1</v>
      </c>
      <c r="D49" s="72"/>
      <c r="E49" s="574"/>
      <c r="F49" s="56">
        <v>6</v>
      </c>
      <c r="G49" s="56"/>
      <c r="H49" s="56"/>
      <c r="I49" s="70">
        <v>6</v>
      </c>
      <c r="J49" s="56"/>
      <c r="K49" s="510"/>
      <c r="L49" s="56"/>
      <c r="M49" s="574"/>
      <c r="N49" s="56"/>
      <c r="O49" s="18"/>
      <c r="P49" s="19"/>
      <c r="Q49" s="56"/>
      <c r="R49" s="18"/>
      <c r="S49" s="56"/>
      <c r="T49" s="18"/>
      <c r="U49" s="56"/>
      <c r="V49" s="18"/>
      <c r="W49" s="19"/>
      <c r="X49" s="18"/>
      <c r="Y49" s="22"/>
      <c r="Z49" s="2"/>
      <c r="AA49" s="2"/>
      <c r="AB49" s="2"/>
      <c r="AC49" s="28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1:95" ht="25.5" customHeight="1" thickBot="1">
      <c r="A50" s="20">
        <v>42</v>
      </c>
      <c r="B50" s="565" t="s">
        <v>492</v>
      </c>
      <c r="C50" s="566">
        <v>1</v>
      </c>
      <c r="D50" s="72"/>
      <c r="E50" s="574"/>
      <c r="F50" s="56">
        <v>6</v>
      </c>
      <c r="G50" s="56"/>
      <c r="H50" s="56">
        <v>1</v>
      </c>
      <c r="I50" s="70">
        <v>7</v>
      </c>
      <c r="J50" s="56"/>
      <c r="K50" s="510"/>
      <c r="L50" s="56"/>
      <c r="M50" s="574"/>
      <c r="N50" s="56"/>
      <c r="O50" s="18"/>
      <c r="P50" s="19"/>
      <c r="Q50" s="56"/>
      <c r="R50" s="18"/>
      <c r="S50" s="56"/>
      <c r="T50" s="18"/>
      <c r="U50" s="56"/>
      <c r="V50" s="18"/>
      <c r="W50" s="19"/>
      <c r="X50" s="18"/>
      <c r="Y50" s="22"/>
      <c r="Z50" s="2"/>
      <c r="AA50" s="2"/>
      <c r="AB50" s="2"/>
      <c r="AC50" s="28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1:95" ht="32.25" customHeight="1" thickBot="1">
      <c r="A51" s="20">
        <v>43</v>
      </c>
      <c r="B51" s="565" t="s">
        <v>493</v>
      </c>
      <c r="C51" s="566">
        <v>1</v>
      </c>
      <c r="D51" s="72">
        <v>1</v>
      </c>
      <c r="E51" s="574">
        <v>100</v>
      </c>
      <c r="F51" s="56">
        <v>2</v>
      </c>
      <c r="G51" s="56"/>
      <c r="H51" s="56"/>
      <c r="I51" s="70">
        <v>2</v>
      </c>
      <c r="J51" s="56">
        <v>2</v>
      </c>
      <c r="K51" s="510">
        <v>100</v>
      </c>
      <c r="L51" s="56"/>
      <c r="M51" s="574"/>
      <c r="N51" s="56"/>
      <c r="O51" s="18"/>
      <c r="P51" s="19">
        <v>2</v>
      </c>
      <c r="Q51" s="56"/>
      <c r="R51" s="18"/>
      <c r="S51" s="56"/>
      <c r="T51" s="18"/>
      <c r="U51" s="56"/>
      <c r="V51" s="18"/>
      <c r="W51" s="19"/>
      <c r="X51" s="18"/>
      <c r="Y51" s="22"/>
      <c r="Z51" s="2"/>
      <c r="AA51" s="2"/>
      <c r="AB51" s="2"/>
      <c r="AC51" s="28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1:95" ht="25.5" customHeight="1" thickBot="1">
      <c r="A52" s="20">
        <v>44</v>
      </c>
      <c r="B52" s="565" t="s">
        <v>494</v>
      </c>
      <c r="C52" s="566">
        <v>1</v>
      </c>
      <c r="D52" s="72">
        <v>1</v>
      </c>
      <c r="E52" s="574">
        <v>100</v>
      </c>
      <c r="F52" s="56">
        <v>4</v>
      </c>
      <c r="G52" s="56"/>
      <c r="H52" s="56"/>
      <c r="I52" s="70">
        <v>4</v>
      </c>
      <c r="J52" s="56">
        <v>3</v>
      </c>
      <c r="K52" s="510">
        <v>75</v>
      </c>
      <c r="L52" s="56"/>
      <c r="M52" s="574"/>
      <c r="N52" s="56"/>
      <c r="O52" s="18"/>
      <c r="P52" s="19">
        <v>3</v>
      </c>
      <c r="Q52" s="56"/>
      <c r="R52" s="18"/>
      <c r="S52" s="56"/>
      <c r="T52" s="18"/>
      <c r="U52" s="56"/>
      <c r="V52" s="18"/>
      <c r="W52" s="19"/>
      <c r="X52" s="18"/>
      <c r="Y52" s="22"/>
      <c r="Z52" s="2"/>
      <c r="AA52" s="2"/>
      <c r="AB52" s="2"/>
      <c r="AC52" s="28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1:95" ht="25.5" customHeight="1" thickBot="1">
      <c r="A53" s="20">
        <v>45</v>
      </c>
      <c r="B53" s="565" t="s">
        <v>495</v>
      </c>
      <c r="C53" s="566">
        <v>1</v>
      </c>
      <c r="D53" s="72"/>
      <c r="E53" s="574"/>
      <c r="F53" s="56">
        <v>6</v>
      </c>
      <c r="G53" s="56">
        <v>1</v>
      </c>
      <c r="H53" s="56"/>
      <c r="I53" s="70">
        <v>7</v>
      </c>
      <c r="J53" s="56"/>
      <c r="K53" s="510"/>
      <c r="L53" s="56"/>
      <c r="M53" s="574"/>
      <c r="N53" s="56"/>
      <c r="O53" s="18"/>
      <c r="P53" s="19"/>
      <c r="Q53" s="56"/>
      <c r="R53" s="18"/>
      <c r="S53" s="56"/>
      <c r="T53" s="18"/>
      <c r="U53" s="56"/>
      <c r="V53" s="18"/>
      <c r="W53" s="19"/>
      <c r="X53" s="18"/>
      <c r="Y53" s="22"/>
      <c r="Z53" s="2"/>
      <c r="AA53" s="2"/>
      <c r="AB53" s="2"/>
      <c r="AC53" s="28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1:95" ht="25.5" customHeight="1" thickBot="1">
      <c r="A54" s="20">
        <v>46</v>
      </c>
      <c r="B54" s="565" t="s">
        <v>496</v>
      </c>
      <c r="C54" s="566">
        <v>1</v>
      </c>
      <c r="D54" s="72"/>
      <c r="E54" s="574"/>
      <c r="F54" s="56">
        <v>2</v>
      </c>
      <c r="G54" s="56"/>
      <c r="H54" s="56"/>
      <c r="I54" s="70">
        <v>2</v>
      </c>
      <c r="J54" s="56"/>
      <c r="K54" s="510"/>
      <c r="L54" s="56"/>
      <c r="M54" s="574"/>
      <c r="N54" s="56"/>
      <c r="O54" s="18"/>
      <c r="P54" s="19"/>
      <c r="Q54" s="56"/>
      <c r="R54" s="18"/>
      <c r="S54" s="56"/>
      <c r="T54" s="18"/>
      <c r="U54" s="56"/>
      <c r="V54" s="18"/>
      <c r="W54" s="19"/>
      <c r="X54" s="18"/>
      <c r="Y54" s="22"/>
      <c r="Z54" s="2"/>
      <c r="AA54" s="2"/>
      <c r="AB54" s="2"/>
      <c r="AC54" s="28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1:95" ht="25.5" customHeight="1" thickBot="1">
      <c r="A55" s="20">
        <v>47</v>
      </c>
      <c r="B55" s="565" t="s">
        <v>497</v>
      </c>
      <c r="C55" s="566">
        <v>1</v>
      </c>
      <c r="D55" s="72"/>
      <c r="E55" s="574"/>
      <c r="F55" s="56">
        <v>1</v>
      </c>
      <c r="G55" s="56"/>
      <c r="H55" s="56"/>
      <c r="I55" s="70">
        <v>1</v>
      </c>
      <c r="J55" s="56"/>
      <c r="K55" s="510"/>
      <c r="L55" s="56"/>
      <c r="M55" s="574"/>
      <c r="N55" s="56"/>
      <c r="O55" s="18"/>
      <c r="P55" s="19"/>
      <c r="Q55" s="56"/>
      <c r="R55" s="18"/>
      <c r="S55" s="56"/>
      <c r="T55" s="18"/>
      <c r="U55" s="56"/>
      <c r="V55" s="18"/>
      <c r="W55" s="19"/>
      <c r="X55" s="18"/>
      <c r="Y55" s="22"/>
      <c r="Z55" s="2"/>
      <c r="AA55" s="2"/>
      <c r="AB55" s="2"/>
      <c r="AC55" s="28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1:95" ht="25.5" customHeight="1" thickBot="1">
      <c r="A56" s="20">
        <v>48</v>
      </c>
      <c r="B56" s="565" t="s">
        <v>498</v>
      </c>
      <c r="C56" s="566">
        <v>1</v>
      </c>
      <c r="D56" s="72"/>
      <c r="E56" s="574"/>
      <c r="F56" s="56">
        <v>9</v>
      </c>
      <c r="G56" s="56"/>
      <c r="H56" s="56"/>
      <c r="I56" s="70">
        <v>9</v>
      </c>
      <c r="J56" s="56"/>
      <c r="K56" s="510"/>
      <c r="L56" s="56"/>
      <c r="M56" s="574"/>
      <c r="N56" s="56"/>
      <c r="O56" s="18"/>
      <c r="P56" s="19"/>
      <c r="Q56" s="56"/>
      <c r="R56" s="18"/>
      <c r="S56" s="56"/>
      <c r="T56" s="18"/>
      <c r="U56" s="56"/>
      <c r="V56" s="18"/>
      <c r="W56" s="19"/>
      <c r="X56" s="18"/>
      <c r="Y56" s="22"/>
      <c r="Z56" s="2"/>
      <c r="AA56" s="2"/>
      <c r="AB56" s="2"/>
      <c r="AC56" s="28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1:95" ht="25.5" customHeight="1" thickBot="1">
      <c r="A57" s="20">
        <v>49</v>
      </c>
      <c r="B57" s="565" t="s">
        <v>499</v>
      </c>
      <c r="C57" s="566">
        <v>1</v>
      </c>
      <c r="D57" s="72">
        <v>1</v>
      </c>
      <c r="E57" s="574">
        <v>100</v>
      </c>
      <c r="F57" s="56">
        <v>5</v>
      </c>
      <c r="G57" s="56"/>
      <c r="H57" s="56"/>
      <c r="I57" s="70">
        <v>5</v>
      </c>
      <c r="J57" s="56">
        <v>5</v>
      </c>
      <c r="K57" s="510">
        <v>100</v>
      </c>
      <c r="L57" s="56"/>
      <c r="M57" s="574"/>
      <c r="N57" s="56"/>
      <c r="O57" s="18"/>
      <c r="P57" s="19">
        <v>5</v>
      </c>
      <c r="Q57" s="56"/>
      <c r="R57" s="18"/>
      <c r="S57" s="56"/>
      <c r="T57" s="18"/>
      <c r="U57" s="56"/>
      <c r="V57" s="18"/>
      <c r="W57" s="19"/>
      <c r="X57" s="18"/>
      <c r="Y57" s="22"/>
      <c r="Z57" s="2"/>
      <c r="AA57" s="2"/>
      <c r="AB57" s="2"/>
      <c r="AC57" s="28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1:95" ht="25.5" customHeight="1" thickBot="1">
      <c r="A58" s="20">
        <v>50</v>
      </c>
      <c r="B58" s="565" t="s">
        <v>500</v>
      </c>
      <c r="C58" s="566">
        <v>1</v>
      </c>
      <c r="D58" s="72">
        <v>1</v>
      </c>
      <c r="E58" s="574">
        <v>100</v>
      </c>
      <c r="F58" s="56">
        <v>4</v>
      </c>
      <c r="G58" s="56">
        <v>1</v>
      </c>
      <c r="H58" s="56"/>
      <c r="I58" s="70">
        <v>4</v>
      </c>
      <c r="J58" s="56">
        <v>3</v>
      </c>
      <c r="K58" s="510">
        <v>100</v>
      </c>
      <c r="L58" s="56">
        <v>1</v>
      </c>
      <c r="M58" s="574">
        <v>100</v>
      </c>
      <c r="N58" s="56"/>
      <c r="O58" s="18"/>
      <c r="P58" s="19">
        <v>4</v>
      </c>
      <c r="Q58" s="56"/>
      <c r="R58" s="18"/>
      <c r="S58" s="56"/>
      <c r="T58" s="18"/>
      <c r="U58" s="56"/>
      <c r="V58" s="18"/>
      <c r="W58" s="19"/>
      <c r="X58" s="18"/>
      <c r="Y58" s="22"/>
      <c r="Z58" s="2"/>
      <c r="AA58" s="2"/>
      <c r="AB58" s="2"/>
      <c r="AC58" s="28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1:95" ht="25.5" customHeight="1" thickBot="1">
      <c r="A59" s="20">
        <v>51</v>
      </c>
      <c r="B59" s="565" t="s">
        <v>501</v>
      </c>
      <c r="C59" s="566">
        <v>1</v>
      </c>
      <c r="D59" s="72"/>
      <c r="E59" s="574"/>
      <c r="F59" s="56">
        <v>14</v>
      </c>
      <c r="G59" s="56">
        <v>1</v>
      </c>
      <c r="H59" s="56">
        <v>1</v>
      </c>
      <c r="I59" s="70">
        <v>16</v>
      </c>
      <c r="J59" s="56"/>
      <c r="K59" s="510"/>
      <c r="L59" s="56"/>
      <c r="M59" s="574"/>
      <c r="N59" s="56"/>
      <c r="O59" s="18"/>
      <c r="P59" s="19"/>
      <c r="Q59" s="56"/>
      <c r="R59" s="18"/>
      <c r="S59" s="56"/>
      <c r="T59" s="18"/>
      <c r="U59" s="56"/>
      <c r="V59" s="18"/>
      <c r="W59" s="19"/>
      <c r="X59" s="18"/>
      <c r="Y59" s="22"/>
      <c r="Z59" s="2"/>
      <c r="AA59" s="2"/>
      <c r="AB59" s="2"/>
      <c r="AC59" s="28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1:95" ht="25.5" customHeight="1" thickBot="1">
      <c r="A60" s="20">
        <v>52</v>
      </c>
      <c r="B60" s="565" t="s">
        <v>502</v>
      </c>
      <c r="C60" s="566">
        <v>1</v>
      </c>
      <c r="D60" s="72">
        <v>1</v>
      </c>
      <c r="E60" s="574">
        <v>100</v>
      </c>
      <c r="F60" s="56">
        <v>1</v>
      </c>
      <c r="G60" s="56"/>
      <c r="H60" s="56"/>
      <c r="I60" s="70">
        <v>1</v>
      </c>
      <c r="J60" s="56">
        <v>2</v>
      </c>
      <c r="K60" s="510">
        <v>200</v>
      </c>
      <c r="L60" s="56"/>
      <c r="M60" s="574"/>
      <c r="N60" s="56"/>
      <c r="O60" s="18"/>
      <c r="P60" s="19">
        <v>2</v>
      </c>
      <c r="Q60" s="56"/>
      <c r="R60" s="18"/>
      <c r="S60" s="56"/>
      <c r="T60" s="18"/>
      <c r="U60" s="56"/>
      <c r="V60" s="18"/>
      <c r="W60" s="19"/>
      <c r="X60" s="18"/>
      <c r="Y60" s="22"/>
      <c r="Z60" s="2"/>
      <c r="AA60" s="2"/>
      <c r="AB60" s="2"/>
      <c r="AC60" s="28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1:95" ht="25.5" customHeight="1" thickBot="1">
      <c r="A61" s="20">
        <v>53</v>
      </c>
      <c r="B61" s="565" t="s">
        <v>503</v>
      </c>
      <c r="C61" s="566">
        <v>1</v>
      </c>
      <c r="D61" s="72"/>
      <c r="E61" s="574"/>
      <c r="F61" s="56">
        <v>16</v>
      </c>
      <c r="G61" s="56"/>
      <c r="H61" s="56">
        <v>2</v>
      </c>
      <c r="I61" s="70">
        <v>18</v>
      </c>
      <c r="J61" s="56"/>
      <c r="K61" s="510"/>
      <c r="L61" s="56"/>
      <c r="M61" s="574"/>
      <c r="N61" s="56"/>
      <c r="O61" s="18"/>
      <c r="P61" s="19"/>
      <c r="Q61" s="56"/>
      <c r="R61" s="18"/>
      <c r="S61" s="56"/>
      <c r="T61" s="18"/>
      <c r="U61" s="56"/>
      <c r="V61" s="18"/>
      <c r="W61" s="19"/>
      <c r="X61" s="18"/>
      <c r="Y61" s="22"/>
      <c r="Z61" s="2"/>
      <c r="AA61" s="2"/>
      <c r="AB61" s="2"/>
      <c r="AC61" s="28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1:95" ht="25.5" customHeight="1" thickBot="1">
      <c r="A62" s="20">
        <v>54</v>
      </c>
      <c r="B62" s="565" t="s">
        <v>504</v>
      </c>
      <c r="C62" s="566">
        <v>1</v>
      </c>
      <c r="D62" s="72">
        <v>1</v>
      </c>
      <c r="E62" s="574">
        <v>100</v>
      </c>
      <c r="F62" s="56">
        <v>3</v>
      </c>
      <c r="G62" s="56">
        <v>1</v>
      </c>
      <c r="H62" s="56"/>
      <c r="I62" s="70">
        <v>4</v>
      </c>
      <c r="J62" s="56">
        <v>3</v>
      </c>
      <c r="K62" s="510">
        <v>100</v>
      </c>
      <c r="L62" s="56">
        <v>1</v>
      </c>
      <c r="M62" s="574">
        <v>100</v>
      </c>
      <c r="N62" s="56"/>
      <c r="O62" s="18"/>
      <c r="P62" s="19">
        <v>4</v>
      </c>
      <c r="Q62" s="56"/>
      <c r="R62" s="18"/>
      <c r="S62" s="56"/>
      <c r="T62" s="18"/>
      <c r="U62" s="56"/>
      <c r="V62" s="18"/>
      <c r="W62" s="19"/>
      <c r="X62" s="18"/>
      <c r="Y62" s="22"/>
      <c r="Z62" s="2"/>
      <c r="AA62" s="2"/>
      <c r="AB62" s="2"/>
      <c r="AC62" s="28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1:95" ht="25.5" customHeight="1" thickBot="1">
      <c r="A63" s="20">
        <v>55</v>
      </c>
      <c r="B63" s="565" t="s">
        <v>505</v>
      </c>
      <c r="C63" s="566">
        <v>1</v>
      </c>
      <c r="D63" s="72">
        <v>1</v>
      </c>
      <c r="E63" s="574">
        <v>100</v>
      </c>
      <c r="F63" s="56">
        <v>7</v>
      </c>
      <c r="G63" s="56">
        <v>1</v>
      </c>
      <c r="H63" s="56"/>
      <c r="I63" s="70">
        <v>8</v>
      </c>
      <c r="J63" s="56">
        <v>2</v>
      </c>
      <c r="K63" s="510">
        <v>28</v>
      </c>
      <c r="L63" s="56"/>
      <c r="M63" s="574"/>
      <c r="N63" s="56"/>
      <c r="O63" s="18"/>
      <c r="P63" s="19">
        <v>2</v>
      </c>
      <c r="Q63" s="56"/>
      <c r="R63" s="18"/>
      <c r="S63" s="56"/>
      <c r="T63" s="18"/>
      <c r="U63" s="56"/>
      <c r="V63" s="18"/>
      <c r="W63" s="19"/>
      <c r="X63" s="18"/>
      <c r="Y63" s="22"/>
      <c r="Z63" s="2"/>
      <c r="AA63" s="2"/>
      <c r="AB63" s="2"/>
      <c r="AC63" s="28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1:95" ht="25.5" customHeight="1" thickBot="1">
      <c r="A64" s="20">
        <v>56</v>
      </c>
      <c r="B64" s="565" t="s">
        <v>457</v>
      </c>
      <c r="C64" s="566">
        <v>1</v>
      </c>
      <c r="D64" s="72"/>
      <c r="E64" s="574"/>
      <c r="F64" s="56">
        <v>5</v>
      </c>
      <c r="G64" s="56"/>
      <c r="H64" s="56"/>
      <c r="I64" s="70">
        <v>5</v>
      </c>
      <c r="J64" s="56"/>
      <c r="K64" s="510"/>
      <c r="L64" s="56"/>
      <c r="M64" s="574"/>
      <c r="N64" s="56"/>
      <c r="O64" s="18"/>
      <c r="P64" s="19"/>
      <c r="Q64" s="56"/>
      <c r="R64" s="18"/>
      <c r="S64" s="56"/>
      <c r="T64" s="18"/>
      <c r="U64" s="56"/>
      <c r="V64" s="18"/>
      <c r="W64" s="19"/>
      <c r="X64" s="18"/>
      <c r="Y64" s="22"/>
      <c r="Z64" s="2"/>
      <c r="AA64" s="2"/>
      <c r="AB64" s="2"/>
      <c r="AC64" s="28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1:95" ht="25.5" customHeight="1" thickBot="1">
      <c r="A65" s="20">
        <v>57</v>
      </c>
      <c r="B65" s="565" t="s">
        <v>506</v>
      </c>
      <c r="C65" s="566">
        <v>1</v>
      </c>
      <c r="D65" s="72"/>
      <c r="E65" s="574"/>
      <c r="F65" s="56">
        <v>14</v>
      </c>
      <c r="G65" s="56"/>
      <c r="H65" s="56">
        <v>5</v>
      </c>
      <c r="I65" s="70">
        <v>19</v>
      </c>
      <c r="J65" s="56"/>
      <c r="K65" s="510"/>
      <c r="L65" s="56"/>
      <c r="M65" s="574"/>
      <c r="N65" s="56"/>
      <c r="O65" s="18"/>
      <c r="P65" s="19"/>
      <c r="Q65" s="56"/>
      <c r="R65" s="18"/>
      <c r="S65" s="56"/>
      <c r="T65" s="18"/>
      <c r="U65" s="56"/>
      <c r="V65" s="18"/>
      <c r="W65" s="19"/>
      <c r="X65" s="18"/>
      <c r="Y65" s="22"/>
      <c r="Z65" s="2"/>
      <c r="AA65" s="2"/>
      <c r="AB65" s="2"/>
      <c r="AC65" s="28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1:95" ht="25.5" customHeight="1" thickBot="1">
      <c r="A66" s="20">
        <v>58</v>
      </c>
      <c r="B66" s="565" t="s">
        <v>507</v>
      </c>
      <c r="C66" s="566">
        <v>1</v>
      </c>
      <c r="D66" s="72"/>
      <c r="E66" s="574"/>
      <c r="F66" s="56">
        <v>12</v>
      </c>
      <c r="G66" s="56">
        <v>1</v>
      </c>
      <c r="H66" s="56">
        <v>1</v>
      </c>
      <c r="I66" s="70">
        <v>14</v>
      </c>
      <c r="J66" s="56"/>
      <c r="K66" s="510"/>
      <c r="L66" s="56"/>
      <c r="M66" s="574"/>
      <c r="N66" s="56"/>
      <c r="O66" s="18"/>
      <c r="P66" s="19"/>
      <c r="Q66" s="56"/>
      <c r="R66" s="18"/>
      <c r="S66" s="56"/>
      <c r="T66" s="18"/>
      <c r="U66" s="56"/>
      <c r="V66" s="18"/>
      <c r="W66" s="19"/>
      <c r="X66" s="18"/>
      <c r="Y66" s="22"/>
      <c r="Z66" s="2"/>
      <c r="AA66" s="2"/>
      <c r="AB66" s="2"/>
      <c r="AC66" s="28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1:95" ht="25.5" customHeight="1" thickBot="1">
      <c r="A67" s="20">
        <v>59</v>
      </c>
      <c r="B67" s="565" t="s">
        <v>508</v>
      </c>
      <c r="C67" s="566">
        <v>1</v>
      </c>
      <c r="D67" s="72"/>
      <c r="E67" s="574"/>
      <c r="F67" s="56">
        <v>8</v>
      </c>
      <c r="G67" s="56"/>
      <c r="H67" s="56"/>
      <c r="I67" s="70">
        <v>8</v>
      </c>
      <c r="J67" s="56"/>
      <c r="K67" s="510"/>
      <c r="L67" s="56"/>
      <c r="M67" s="574"/>
      <c r="N67" s="56"/>
      <c r="O67" s="18"/>
      <c r="P67" s="19"/>
      <c r="Q67" s="56"/>
      <c r="R67" s="18"/>
      <c r="S67" s="56"/>
      <c r="T67" s="18"/>
      <c r="U67" s="56"/>
      <c r="V67" s="18"/>
      <c r="W67" s="19"/>
      <c r="X67" s="18"/>
      <c r="Y67" s="22"/>
      <c r="Z67" s="2"/>
      <c r="AA67" s="2"/>
      <c r="AB67" s="2"/>
      <c r="AC67" s="28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1:95" ht="25.5" customHeight="1" thickBot="1">
      <c r="A68" s="20">
        <v>60</v>
      </c>
      <c r="B68" s="565" t="s">
        <v>509</v>
      </c>
      <c r="C68" s="566">
        <v>1</v>
      </c>
      <c r="D68" s="72">
        <v>1</v>
      </c>
      <c r="E68" s="574">
        <v>100</v>
      </c>
      <c r="F68" s="568">
        <v>6</v>
      </c>
      <c r="G68" s="569"/>
      <c r="H68" s="569"/>
      <c r="I68" s="569">
        <v>6</v>
      </c>
      <c r="J68" s="569">
        <v>6</v>
      </c>
      <c r="K68" s="510">
        <v>100</v>
      </c>
      <c r="L68" s="56"/>
      <c r="M68" s="574"/>
      <c r="N68" s="56"/>
      <c r="O68" s="18"/>
      <c r="P68" s="19">
        <v>6</v>
      </c>
      <c r="Q68" s="56"/>
      <c r="R68" s="18"/>
      <c r="S68" s="56"/>
      <c r="T68" s="18"/>
      <c r="U68" s="56"/>
      <c r="V68" s="18"/>
      <c r="W68" s="19"/>
      <c r="X68" s="18"/>
      <c r="Y68" s="22"/>
      <c r="Z68" s="2"/>
      <c r="AA68" s="2"/>
      <c r="AB68" s="2"/>
      <c r="AC68" s="28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1:95" ht="25.5" customHeight="1" thickBot="1">
      <c r="A69" s="20">
        <v>61</v>
      </c>
      <c r="B69" s="579" t="s">
        <v>510</v>
      </c>
      <c r="C69" s="566">
        <v>1</v>
      </c>
      <c r="D69" s="72"/>
      <c r="E69" s="574"/>
      <c r="F69" s="56">
        <v>9</v>
      </c>
      <c r="G69" s="56"/>
      <c r="H69" s="56">
        <v>2</v>
      </c>
      <c r="I69" s="70">
        <v>11</v>
      </c>
      <c r="J69" s="56"/>
      <c r="K69" s="510"/>
      <c r="L69" s="56"/>
      <c r="M69" s="574"/>
      <c r="N69" s="56"/>
      <c r="O69" s="18"/>
      <c r="P69" s="19"/>
      <c r="Q69" s="56"/>
      <c r="R69" s="18"/>
      <c r="S69" s="56"/>
      <c r="T69" s="18"/>
      <c r="U69" s="56"/>
      <c r="V69" s="18"/>
      <c r="W69" s="19"/>
      <c r="X69" s="18"/>
      <c r="Y69" s="22"/>
      <c r="Z69" s="2"/>
      <c r="AA69" s="2"/>
      <c r="AB69" s="2"/>
      <c r="AC69" s="28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1:95" ht="25.5" customHeight="1" thickBot="1">
      <c r="A70" s="20">
        <v>62</v>
      </c>
      <c r="B70" s="579" t="s">
        <v>511</v>
      </c>
      <c r="C70" s="580">
        <v>1</v>
      </c>
      <c r="D70" s="72">
        <v>1</v>
      </c>
      <c r="E70" s="574">
        <v>100</v>
      </c>
      <c r="F70" s="56">
        <v>4</v>
      </c>
      <c r="G70" s="56"/>
      <c r="H70" s="56"/>
      <c r="I70" s="70">
        <v>4</v>
      </c>
      <c r="J70" s="56">
        <v>8</v>
      </c>
      <c r="K70" s="510">
        <v>200</v>
      </c>
      <c r="L70" s="56"/>
      <c r="M70" s="574"/>
      <c r="N70" s="56"/>
      <c r="O70" s="18"/>
      <c r="P70" s="19">
        <v>8</v>
      </c>
      <c r="Q70" s="56"/>
      <c r="R70" s="18"/>
      <c r="S70" s="56"/>
      <c r="T70" s="18"/>
      <c r="U70" s="56"/>
      <c r="V70" s="18"/>
      <c r="W70" s="19"/>
      <c r="X70" s="18"/>
      <c r="Y70" s="22"/>
      <c r="Z70" s="2"/>
      <c r="AA70" s="2"/>
      <c r="AB70" s="2"/>
      <c r="AC70" s="28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1:95" ht="25.5" customHeight="1" thickBot="1">
      <c r="A71" s="20">
        <v>63</v>
      </c>
      <c r="B71" s="565" t="s">
        <v>512</v>
      </c>
      <c r="C71" s="566">
        <v>1</v>
      </c>
      <c r="D71" s="72">
        <v>1</v>
      </c>
      <c r="E71" s="574">
        <v>100</v>
      </c>
      <c r="F71" s="56">
        <v>3</v>
      </c>
      <c r="G71" s="56">
        <v>1</v>
      </c>
      <c r="H71" s="56"/>
      <c r="I71" s="70">
        <v>4</v>
      </c>
      <c r="J71" s="56">
        <v>1</v>
      </c>
      <c r="K71" s="510">
        <v>33</v>
      </c>
      <c r="L71" s="56"/>
      <c r="M71" s="574"/>
      <c r="N71" s="56"/>
      <c r="O71" s="18"/>
      <c r="P71" s="19">
        <v>1</v>
      </c>
      <c r="Q71" s="56"/>
      <c r="R71" s="18"/>
      <c r="S71" s="56"/>
      <c r="T71" s="18"/>
      <c r="U71" s="56"/>
      <c r="V71" s="18"/>
      <c r="W71" s="19"/>
      <c r="X71" s="18"/>
      <c r="Y71" s="22"/>
      <c r="Z71" s="2"/>
      <c r="AA71" s="2"/>
      <c r="AB71" s="2"/>
      <c r="AC71" s="28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1:95" ht="25.5" customHeight="1" thickBot="1">
      <c r="A72" s="20">
        <v>64</v>
      </c>
      <c r="B72" s="565" t="s">
        <v>513</v>
      </c>
      <c r="C72" s="566">
        <v>1</v>
      </c>
      <c r="D72" s="72"/>
      <c r="E72" s="574"/>
      <c r="F72" s="56">
        <v>5</v>
      </c>
      <c r="G72" s="56"/>
      <c r="H72" s="56"/>
      <c r="I72" s="70">
        <v>5</v>
      </c>
      <c r="J72" s="56"/>
      <c r="K72" s="510"/>
      <c r="L72" s="56"/>
      <c r="M72" s="574"/>
      <c r="N72" s="56"/>
      <c r="O72" s="18"/>
      <c r="P72" s="19"/>
      <c r="Q72" s="56"/>
      <c r="R72" s="18"/>
      <c r="S72" s="56"/>
      <c r="T72" s="18"/>
      <c r="U72" s="56"/>
      <c r="V72" s="18"/>
      <c r="W72" s="19"/>
      <c r="X72" s="18"/>
      <c r="Y72" s="22"/>
      <c r="Z72" s="2"/>
      <c r="AA72" s="2"/>
      <c r="AB72" s="2"/>
      <c r="AC72" s="28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1:95" ht="25.5" customHeight="1" thickBot="1">
      <c r="A73" s="20">
        <v>65</v>
      </c>
      <c r="B73" s="565" t="s">
        <v>514</v>
      </c>
      <c r="C73" s="566">
        <v>1</v>
      </c>
      <c r="D73" s="72"/>
      <c r="E73" s="574"/>
      <c r="F73" s="56">
        <v>7</v>
      </c>
      <c r="G73" s="56"/>
      <c r="H73" s="56"/>
      <c r="I73" s="70">
        <v>7</v>
      </c>
      <c r="J73" s="56"/>
      <c r="K73" s="510"/>
      <c r="L73" s="56"/>
      <c r="M73" s="574"/>
      <c r="N73" s="56"/>
      <c r="O73" s="18"/>
      <c r="P73" s="19"/>
      <c r="Q73" s="56"/>
      <c r="R73" s="18"/>
      <c r="S73" s="56"/>
      <c r="T73" s="18"/>
      <c r="U73" s="56"/>
      <c r="V73" s="18"/>
      <c r="W73" s="19"/>
      <c r="X73" s="18"/>
      <c r="Y73" s="22"/>
      <c r="Z73" s="2"/>
      <c r="AA73" s="2"/>
      <c r="AB73" s="2"/>
      <c r="AC73" s="28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1:95" ht="25.5" customHeight="1" thickBot="1">
      <c r="A74" s="20">
        <v>66</v>
      </c>
      <c r="B74" s="565" t="s">
        <v>515</v>
      </c>
      <c r="C74" s="566">
        <v>1</v>
      </c>
      <c r="D74" s="72"/>
      <c r="E74" s="574"/>
      <c r="F74" s="56">
        <v>7</v>
      </c>
      <c r="G74" s="56">
        <v>1</v>
      </c>
      <c r="H74" s="56"/>
      <c r="I74" s="70">
        <v>8</v>
      </c>
      <c r="J74" s="56"/>
      <c r="K74" s="510"/>
      <c r="L74" s="56"/>
      <c r="M74" s="574"/>
      <c r="N74" s="56"/>
      <c r="O74" s="18"/>
      <c r="P74" s="19"/>
      <c r="Q74" s="56"/>
      <c r="R74" s="18"/>
      <c r="S74" s="56"/>
      <c r="T74" s="18"/>
      <c r="U74" s="56"/>
      <c r="V74" s="18"/>
      <c r="W74" s="19"/>
      <c r="X74" s="18"/>
      <c r="Y74" s="22"/>
      <c r="Z74" s="2"/>
      <c r="AA74" s="2"/>
      <c r="AB74" s="2"/>
      <c r="AC74" s="28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1:95" ht="25.5" customHeight="1" thickBot="1">
      <c r="A75" s="20">
        <v>67</v>
      </c>
      <c r="B75" s="565" t="s">
        <v>516</v>
      </c>
      <c r="C75" s="566">
        <v>1</v>
      </c>
      <c r="D75" s="72">
        <v>1</v>
      </c>
      <c r="E75" s="574">
        <v>100</v>
      </c>
      <c r="F75" s="56">
        <v>8</v>
      </c>
      <c r="G75" s="56"/>
      <c r="H75" s="56"/>
      <c r="I75" s="70">
        <v>8</v>
      </c>
      <c r="J75" s="56">
        <v>8</v>
      </c>
      <c r="K75" s="510">
        <v>100</v>
      </c>
      <c r="L75" s="56"/>
      <c r="M75" s="574"/>
      <c r="N75" s="56"/>
      <c r="O75" s="18"/>
      <c r="P75" s="19">
        <v>8</v>
      </c>
      <c r="Q75" s="56"/>
      <c r="R75" s="18"/>
      <c r="S75" s="56"/>
      <c r="T75" s="18"/>
      <c r="U75" s="56"/>
      <c r="V75" s="18"/>
      <c r="W75" s="19"/>
      <c r="X75" s="18"/>
      <c r="Y75" s="22"/>
      <c r="Z75" s="2"/>
      <c r="AA75" s="2"/>
      <c r="AB75" s="2"/>
      <c r="AC75" s="28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1:95" ht="25.5" customHeight="1" thickBot="1">
      <c r="A76" s="20">
        <v>68</v>
      </c>
      <c r="B76" s="565" t="s">
        <v>433</v>
      </c>
      <c r="C76" s="566">
        <v>1</v>
      </c>
      <c r="D76" s="72">
        <v>1</v>
      </c>
      <c r="E76" s="574">
        <v>100</v>
      </c>
      <c r="F76" s="56">
        <v>6</v>
      </c>
      <c r="G76" s="56"/>
      <c r="H76" s="56"/>
      <c r="I76" s="70">
        <v>6</v>
      </c>
      <c r="J76" s="56">
        <v>6</v>
      </c>
      <c r="K76" s="510">
        <v>100</v>
      </c>
      <c r="L76" s="56"/>
      <c r="M76" s="574"/>
      <c r="N76" s="56"/>
      <c r="O76" s="18"/>
      <c r="P76" s="19">
        <v>6</v>
      </c>
      <c r="Q76" s="56"/>
      <c r="R76" s="18"/>
      <c r="S76" s="56"/>
      <c r="T76" s="18"/>
      <c r="U76" s="56"/>
      <c r="V76" s="18"/>
      <c r="W76" s="19"/>
      <c r="X76" s="18"/>
      <c r="Y76" s="22"/>
      <c r="Z76" s="2"/>
      <c r="AA76" s="2"/>
      <c r="AB76" s="2"/>
      <c r="AC76" s="28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1:95" ht="25.5" customHeight="1" thickBot="1">
      <c r="A77" s="20">
        <v>69</v>
      </c>
      <c r="B77" s="565" t="s">
        <v>517</v>
      </c>
      <c r="C77" s="566">
        <v>1</v>
      </c>
      <c r="D77" s="72"/>
      <c r="E77" s="574"/>
      <c r="F77" s="56">
        <v>30</v>
      </c>
      <c r="G77" s="56">
        <v>1</v>
      </c>
      <c r="H77" s="56">
        <v>3</v>
      </c>
      <c r="I77" s="70">
        <v>32</v>
      </c>
      <c r="J77" s="56"/>
      <c r="K77" s="510"/>
      <c r="L77" s="56"/>
      <c r="M77" s="574"/>
      <c r="N77" s="56"/>
      <c r="O77" s="18"/>
      <c r="P77" s="19"/>
      <c r="Q77" s="56"/>
      <c r="R77" s="18"/>
      <c r="S77" s="56"/>
      <c r="T77" s="18"/>
      <c r="U77" s="56"/>
      <c r="V77" s="18"/>
      <c r="W77" s="19"/>
      <c r="X77" s="18"/>
      <c r="Y77" s="22"/>
      <c r="Z77" s="2"/>
      <c r="AA77" s="2"/>
      <c r="AB77" s="2"/>
      <c r="AC77" s="28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1:95" ht="25.5" customHeight="1" thickBot="1">
      <c r="A78" s="20">
        <v>70</v>
      </c>
      <c r="B78" s="565" t="s">
        <v>518</v>
      </c>
      <c r="C78" s="566">
        <v>1</v>
      </c>
      <c r="D78" s="72">
        <v>1</v>
      </c>
      <c r="E78" s="574">
        <v>100</v>
      </c>
      <c r="F78" s="568">
        <v>2</v>
      </c>
      <c r="G78" s="569">
        <v>1</v>
      </c>
      <c r="H78" s="569"/>
      <c r="I78" s="569">
        <v>3</v>
      </c>
      <c r="J78" s="569">
        <v>2</v>
      </c>
      <c r="K78" s="510">
        <v>100</v>
      </c>
      <c r="L78" s="56">
        <v>1</v>
      </c>
      <c r="M78" s="574">
        <v>100</v>
      </c>
      <c r="N78" s="56"/>
      <c r="O78" s="18"/>
      <c r="P78" s="19">
        <v>3</v>
      </c>
      <c r="Q78" s="56"/>
      <c r="R78" s="18"/>
      <c r="S78" s="56"/>
      <c r="T78" s="18"/>
      <c r="U78" s="56"/>
      <c r="V78" s="18"/>
      <c r="W78" s="19"/>
      <c r="X78" s="18"/>
      <c r="Y78" s="22"/>
      <c r="Z78" s="2"/>
      <c r="AA78" s="2"/>
      <c r="AB78" s="2"/>
      <c r="AC78" s="28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1:95" ht="25.5" customHeight="1" thickBot="1">
      <c r="A79" s="20">
        <v>71</v>
      </c>
      <c r="B79" s="565" t="s">
        <v>519</v>
      </c>
      <c r="C79" s="566">
        <v>1</v>
      </c>
      <c r="D79" s="72"/>
      <c r="E79" s="574"/>
      <c r="F79" s="56">
        <v>2</v>
      </c>
      <c r="G79" s="56"/>
      <c r="H79" s="56"/>
      <c r="I79" s="70">
        <v>2</v>
      </c>
      <c r="J79" s="56"/>
      <c r="K79" s="510"/>
      <c r="L79" s="56"/>
      <c r="M79" s="574"/>
      <c r="N79" s="56"/>
      <c r="O79" s="18"/>
      <c r="P79" s="19"/>
      <c r="Q79" s="56"/>
      <c r="R79" s="18"/>
      <c r="S79" s="56"/>
      <c r="T79" s="18"/>
      <c r="U79" s="56"/>
      <c r="V79" s="18"/>
      <c r="W79" s="19"/>
      <c r="X79" s="18"/>
      <c r="Y79" s="22"/>
      <c r="Z79" s="2"/>
      <c r="AA79" s="2"/>
      <c r="AB79" s="2"/>
      <c r="AC79" s="28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1:95" ht="25.5" customHeight="1" thickBot="1">
      <c r="A80" s="20">
        <v>72</v>
      </c>
      <c r="B80" s="565" t="s">
        <v>520</v>
      </c>
      <c r="C80" s="566">
        <v>1</v>
      </c>
      <c r="D80" s="72">
        <v>1</v>
      </c>
      <c r="E80" s="574">
        <v>100</v>
      </c>
      <c r="F80" s="56">
        <v>2</v>
      </c>
      <c r="G80" s="56">
        <v>1</v>
      </c>
      <c r="H80" s="56"/>
      <c r="I80" s="70">
        <v>3</v>
      </c>
      <c r="J80" s="56">
        <v>2</v>
      </c>
      <c r="K80" s="510">
        <v>100</v>
      </c>
      <c r="L80" s="56">
        <v>1</v>
      </c>
      <c r="M80" s="574">
        <v>100</v>
      </c>
      <c r="N80" s="56"/>
      <c r="O80" s="18"/>
      <c r="P80" s="19">
        <v>3</v>
      </c>
      <c r="Q80" s="56"/>
      <c r="R80" s="18"/>
      <c r="S80" s="56"/>
      <c r="T80" s="18"/>
      <c r="U80" s="56"/>
      <c r="V80" s="18"/>
      <c r="W80" s="19"/>
      <c r="X80" s="18"/>
      <c r="Y80" s="22"/>
      <c r="Z80" s="2"/>
      <c r="AA80" s="2"/>
      <c r="AB80" s="2"/>
      <c r="AC80" s="28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1:95" ht="25.5" customHeight="1" thickBot="1">
      <c r="A81" s="20">
        <v>73</v>
      </c>
      <c r="B81" s="565" t="s">
        <v>207</v>
      </c>
      <c r="C81" s="566">
        <v>1</v>
      </c>
      <c r="D81" s="72"/>
      <c r="E81" s="574"/>
      <c r="F81" s="56">
        <v>13</v>
      </c>
      <c r="G81" s="56"/>
      <c r="H81" s="56"/>
      <c r="I81" s="70">
        <v>13</v>
      </c>
      <c r="J81" s="56"/>
      <c r="K81" s="510"/>
      <c r="L81" s="56"/>
      <c r="M81" s="574"/>
      <c r="N81" s="56"/>
      <c r="O81" s="18"/>
      <c r="P81" s="19"/>
      <c r="Q81" s="56"/>
      <c r="R81" s="18"/>
      <c r="S81" s="56"/>
      <c r="T81" s="18"/>
      <c r="U81" s="56"/>
      <c r="V81" s="18"/>
      <c r="W81" s="19"/>
      <c r="X81" s="18"/>
      <c r="Y81" s="22"/>
      <c r="Z81" s="2"/>
      <c r="AA81" s="2"/>
      <c r="AB81" s="2"/>
      <c r="AC81" s="28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1:95" ht="25.5" customHeight="1" thickBot="1">
      <c r="A82" s="20">
        <v>74</v>
      </c>
      <c r="B82" s="565" t="s">
        <v>521</v>
      </c>
      <c r="C82" s="566">
        <v>1</v>
      </c>
      <c r="D82" s="72"/>
      <c r="E82" s="574"/>
      <c r="F82" s="568">
        <v>19</v>
      </c>
      <c r="G82" s="569"/>
      <c r="H82" s="569"/>
      <c r="I82" s="569">
        <v>19</v>
      </c>
      <c r="J82" s="569"/>
      <c r="K82" s="510"/>
      <c r="L82" s="56"/>
      <c r="M82" s="574"/>
      <c r="N82" s="56"/>
      <c r="O82" s="18"/>
      <c r="P82" s="19"/>
      <c r="Q82" s="56"/>
      <c r="R82" s="18"/>
      <c r="S82" s="56"/>
      <c r="T82" s="18"/>
      <c r="U82" s="56"/>
      <c r="V82" s="18"/>
      <c r="W82" s="19"/>
      <c r="X82" s="18"/>
      <c r="Y82" s="22"/>
      <c r="Z82" s="2"/>
      <c r="AA82" s="2"/>
      <c r="AB82" s="2"/>
      <c r="AC82" s="28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1:95" ht="25.5" customHeight="1" thickBot="1">
      <c r="A83" s="20">
        <v>75</v>
      </c>
      <c r="B83" s="565" t="s">
        <v>522</v>
      </c>
      <c r="C83" s="566">
        <v>1</v>
      </c>
      <c r="D83" s="72"/>
      <c r="E83" s="574"/>
      <c r="F83" s="56">
        <v>5</v>
      </c>
      <c r="G83" s="56"/>
      <c r="H83" s="56"/>
      <c r="I83" s="70">
        <v>5</v>
      </c>
      <c r="J83" s="56"/>
      <c r="K83" s="510"/>
      <c r="L83" s="56"/>
      <c r="M83" s="574"/>
      <c r="N83" s="56"/>
      <c r="O83" s="18"/>
      <c r="P83" s="19"/>
      <c r="Q83" s="56"/>
      <c r="R83" s="18"/>
      <c r="S83" s="56"/>
      <c r="T83" s="18"/>
      <c r="U83" s="56"/>
      <c r="V83" s="18"/>
      <c r="W83" s="19"/>
      <c r="X83" s="18"/>
      <c r="Y83" s="22"/>
      <c r="Z83" s="2"/>
      <c r="AA83" s="2"/>
      <c r="AB83" s="2"/>
      <c r="AC83" s="28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1:95" ht="25.5" customHeight="1" thickBot="1">
      <c r="A84" s="20">
        <v>76</v>
      </c>
      <c r="B84" s="565" t="s">
        <v>523</v>
      </c>
      <c r="C84" s="566">
        <v>1</v>
      </c>
      <c r="D84" s="72"/>
      <c r="E84" s="574"/>
      <c r="F84" s="56">
        <v>1</v>
      </c>
      <c r="G84" s="56"/>
      <c r="H84" s="56"/>
      <c r="I84" s="70">
        <v>1</v>
      </c>
      <c r="J84" s="56"/>
      <c r="K84" s="510"/>
      <c r="L84" s="56"/>
      <c r="M84" s="574"/>
      <c r="N84" s="56"/>
      <c r="O84" s="18"/>
      <c r="P84" s="19"/>
      <c r="Q84" s="56"/>
      <c r="R84" s="18"/>
      <c r="S84" s="56"/>
      <c r="T84" s="18"/>
      <c r="U84" s="56"/>
      <c r="V84" s="18"/>
      <c r="W84" s="19"/>
      <c r="X84" s="18"/>
      <c r="Y84" s="22"/>
      <c r="Z84" s="2"/>
      <c r="AA84" s="2"/>
      <c r="AB84" s="2"/>
      <c r="AC84" s="28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1:95" ht="25.5" customHeight="1" thickBot="1">
      <c r="A85" s="20">
        <v>77</v>
      </c>
      <c r="B85" s="565" t="s">
        <v>524</v>
      </c>
      <c r="C85" s="566">
        <v>1</v>
      </c>
      <c r="D85" s="72">
        <v>1</v>
      </c>
      <c r="E85" s="574">
        <v>100</v>
      </c>
      <c r="F85" s="56">
        <v>3</v>
      </c>
      <c r="G85" s="56">
        <v>1</v>
      </c>
      <c r="H85" s="56"/>
      <c r="I85" s="70">
        <v>4</v>
      </c>
      <c r="J85" s="56">
        <v>6</v>
      </c>
      <c r="K85" s="510">
        <v>200</v>
      </c>
      <c r="L85" s="56">
        <v>2</v>
      </c>
      <c r="M85" s="574">
        <v>200</v>
      </c>
      <c r="N85" s="56"/>
      <c r="O85" s="18"/>
      <c r="P85" s="19">
        <v>8</v>
      </c>
      <c r="Q85" s="56"/>
      <c r="R85" s="18"/>
      <c r="S85" s="56"/>
      <c r="T85" s="18"/>
      <c r="U85" s="56"/>
      <c r="V85" s="18"/>
      <c r="W85" s="19"/>
      <c r="X85" s="18"/>
      <c r="Y85" s="22"/>
      <c r="Z85" s="2"/>
      <c r="AA85" s="2"/>
      <c r="AB85" s="2"/>
      <c r="AC85" s="28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1:95" ht="25.5" customHeight="1" thickBot="1">
      <c r="A86" s="20">
        <v>78</v>
      </c>
      <c r="B86" s="565" t="s">
        <v>250</v>
      </c>
      <c r="C86" s="566">
        <v>1</v>
      </c>
      <c r="D86" s="72"/>
      <c r="E86" s="574"/>
      <c r="F86" s="56">
        <v>5</v>
      </c>
      <c r="G86" s="56"/>
      <c r="H86" s="56"/>
      <c r="I86" s="70">
        <v>5</v>
      </c>
      <c r="J86" s="56"/>
      <c r="K86" s="510"/>
      <c r="L86" s="56"/>
      <c r="M86" s="574"/>
      <c r="N86" s="56"/>
      <c r="O86" s="18"/>
      <c r="P86" s="19"/>
      <c r="Q86" s="56"/>
      <c r="R86" s="18"/>
      <c r="S86" s="56"/>
      <c r="T86" s="18"/>
      <c r="U86" s="56"/>
      <c r="V86" s="18"/>
      <c r="W86" s="19"/>
      <c r="X86" s="18"/>
      <c r="Y86" s="22"/>
      <c r="Z86" s="2"/>
      <c r="AA86" s="2"/>
      <c r="AB86" s="2"/>
      <c r="AC86" s="28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1:95" ht="25.5" customHeight="1" thickBot="1">
      <c r="A87" s="20">
        <v>79</v>
      </c>
      <c r="B87" s="565" t="s">
        <v>525</v>
      </c>
      <c r="C87" s="566">
        <v>1</v>
      </c>
      <c r="D87" s="72">
        <v>1</v>
      </c>
      <c r="E87" s="574">
        <v>100</v>
      </c>
      <c r="F87" s="56">
        <v>5</v>
      </c>
      <c r="G87" s="56"/>
      <c r="H87" s="56"/>
      <c r="I87" s="70">
        <v>5</v>
      </c>
      <c r="J87" s="56">
        <v>5</v>
      </c>
      <c r="K87" s="510">
        <v>100</v>
      </c>
      <c r="L87" s="56"/>
      <c r="M87" s="574"/>
      <c r="N87" s="56"/>
      <c r="O87" s="18"/>
      <c r="P87" s="19">
        <v>5</v>
      </c>
      <c r="Q87" s="56"/>
      <c r="R87" s="18"/>
      <c r="S87" s="56"/>
      <c r="T87" s="18"/>
      <c r="U87" s="56"/>
      <c r="V87" s="18"/>
      <c r="W87" s="19"/>
      <c r="X87" s="18"/>
      <c r="Y87" s="22"/>
      <c r="Z87" s="2"/>
      <c r="AA87" s="2"/>
      <c r="AB87" s="2"/>
      <c r="AC87" s="28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1:95" ht="25.5" customHeight="1" thickBot="1">
      <c r="A88" s="20">
        <v>80</v>
      </c>
      <c r="B88" s="565" t="s">
        <v>526</v>
      </c>
      <c r="C88" s="566">
        <v>1</v>
      </c>
      <c r="D88" s="72">
        <v>1</v>
      </c>
      <c r="E88" s="574">
        <v>100</v>
      </c>
      <c r="F88" s="56">
        <v>8</v>
      </c>
      <c r="G88" s="56"/>
      <c r="H88" s="56"/>
      <c r="I88" s="70">
        <v>8</v>
      </c>
      <c r="J88" s="56">
        <v>8</v>
      </c>
      <c r="K88" s="510">
        <v>100</v>
      </c>
      <c r="L88" s="56"/>
      <c r="M88" s="574"/>
      <c r="N88" s="56"/>
      <c r="O88" s="18"/>
      <c r="P88" s="19">
        <v>8</v>
      </c>
      <c r="Q88" s="56"/>
      <c r="R88" s="18"/>
      <c r="S88" s="56"/>
      <c r="T88" s="18"/>
      <c r="U88" s="56"/>
      <c r="V88" s="18"/>
      <c r="W88" s="19"/>
      <c r="X88" s="18"/>
      <c r="Y88" s="22"/>
      <c r="Z88" s="2"/>
      <c r="AA88" s="2"/>
      <c r="AB88" s="2"/>
      <c r="AC88" s="28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1:95" ht="25.5" customHeight="1" thickBot="1">
      <c r="A89" s="20">
        <v>81</v>
      </c>
      <c r="B89" s="565" t="s">
        <v>527</v>
      </c>
      <c r="C89" s="566">
        <v>1</v>
      </c>
      <c r="D89" s="72">
        <v>1</v>
      </c>
      <c r="E89" s="574">
        <v>100</v>
      </c>
      <c r="F89" s="56">
        <v>2</v>
      </c>
      <c r="G89" s="56"/>
      <c r="H89" s="56"/>
      <c r="I89" s="70">
        <v>2</v>
      </c>
      <c r="J89" s="56">
        <v>2</v>
      </c>
      <c r="K89" s="510">
        <v>100</v>
      </c>
      <c r="L89" s="56"/>
      <c r="M89" s="574"/>
      <c r="N89" s="56"/>
      <c r="O89" s="18"/>
      <c r="P89" s="19">
        <v>2</v>
      </c>
      <c r="Q89" s="56"/>
      <c r="R89" s="18"/>
      <c r="S89" s="56"/>
      <c r="T89" s="18"/>
      <c r="U89" s="56"/>
      <c r="V89" s="18"/>
      <c r="W89" s="19"/>
      <c r="X89" s="18"/>
      <c r="Y89" s="22"/>
      <c r="Z89" s="2"/>
      <c r="AA89" s="2"/>
      <c r="AB89" s="2"/>
      <c r="AC89" s="28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1:95" ht="25.5" customHeight="1" thickBot="1">
      <c r="A90" s="20">
        <v>82</v>
      </c>
      <c r="B90" s="565" t="s">
        <v>528</v>
      </c>
      <c r="C90" s="566">
        <v>1</v>
      </c>
      <c r="D90" s="72">
        <v>1</v>
      </c>
      <c r="E90" s="574">
        <v>100</v>
      </c>
      <c r="F90" s="568">
        <v>5</v>
      </c>
      <c r="G90" s="569"/>
      <c r="H90" s="569"/>
      <c r="I90" s="569">
        <v>5</v>
      </c>
      <c r="J90" s="569">
        <v>5</v>
      </c>
      <c r="K90" s="510">
        <v>100</v>
      </c>
      <c r="L90" s="56"/>
      <c r="M90" s="574"/>
      <c r="N90" s="56"/>
      <c r="O90" s="18"/>
      <c r="P90" s="19">
        <v>5</v>
      </c>
      <c r="Q90" s="56"/>
      <c r="R90" s="18"/>
      <c r="S90" s="56"/>
      <c r="T90" s="18"/>
      <c r="U90" s="56"/>
      <c r="V90" s="18"/>
      <c r="W90" s="19"/>
      <c r="X90" s="18"/>
      <c r="Y90" s="22"/>
      <c r="Z90" s="2"/>
      <c r="AA90" s="2"/>
      <c r="AB90" s="2"/>
      <c r="AC90" s="28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1:95" ht="25.5" customHeight="1" thickBot="1">
      <c r="A91" s="20">
        <v>83</v>
      </c>
      <c r="B91" s="565" t="s">
        <v>529</v>
      </c>
      <c r="C91" s="566">
        <v>1</v>
      </c>
      <c r="D91" s="72">
        <v>1</v>
      </c>
      <c r="E91" s="574">
        <v>100</v>
      </c>
      <c r="F91" s="56">
        <v>1</v>
      </c>
      <c r="G91" s="56"/>
      <c r="H91" s="56"/>
      <c r="I91" s="70">
        <v>1</v>
      </c>
      <c r="J91" s="56">
        <v>1</v>
      </c>
      <c r="K91" s="510">
        <v>100</v>
      </c>
      <c r="L91" s="56"/>
      <c r="M91" s="574"/>
      <c r="N91" s="56"/>
      <c r="O91" s="18"/>
      <c r="P91" s="19">
        <v>1</v>
      </c>
      <c r="Q91" s="56"/>
      <c r="R91" s="18"/>
      <c r="S91" s="56"/>
      <c r="T91" s="18"/>
      <c r="U91" s="56"/>
      <c r="V91" s="18"/>
      <c r="W91" s="19"/>
      <c r="X91" s="18"/>
      <c r="Y91" s="22"/>
      <c r="Z91" s="2"/>
      <c r="AA91" s="2"/>
      <c r="AB91" s="2"/>
      <c r="AC91" s="28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1:95" ht="25.5" customHeight="1" thickBot="1">
      <c r="A92" s="20">
        <v>84</v>
      </c>
      <c r="B92" s="565" t="s">
        <v>530</v>
      </c>
      <c r="C92" s="566">
        <v>1</v>
      </c>
      <c r="D92" s="72"/>
      <c r="E92" s="574"/>
      <c r="F92" s="56">
        <v>17</v>
      </c>
      <c r="G92" s="56">
        <v>1</v>
      </c>
      <c r="H92" s="56">
        <v>2</v>
      </c>
      <c r="I92" s="70">
        <v>19</v>
      </c>
      <c r="J92" s="56"/>
      <c r="K92" s="510"/>
      <c r="L92" s="56"/>
      <c r="M92" s="574"/>
      <c r="N92" s="56"/>
      <c r="O92" s="18"/>
      <c r="P92" s="19"/>
      <c r="Q92" s="56"/>
      <c r="R92" s="18"/>
      <c r="S92" s="56"/>
      <c r="T92" s="18"/>
      <c r="U92" s="56"/>
      <c r="V92" s="18"/>
      <c r="W92" s="19"/>
      <c r="X92" s="18"/>
      <c r="Y92" s="22"/>
      <c r="Z92" s="2"/>
      <c r="AA92" s="2"/>
      <c r="AB92" s="2"/>
      <c r="AC92" s="28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1:95" ht="25.5" customHeight="1" thickBot="1">
      <c r="A93" s="20">
        <v>85</v>
      </c>
      <c r="B93" s="565" t="s">
        <v>531</v>
      </c>
      <c r="C93" s="566">
        <v>1</v>
      </c>
      <c r="D93" s="72">
        <v>1</v>
      </c>
      <c r="E93" s="574">
        <v>100</v>
      </c>
      <c r="F93" s="56">
        <v>5</v>
      </c>
      <c r="G93" s="56"/>
      <c r="H93" s="56"/>
      <c r="I93" s="70">
        <v>5</v>
      </c>
      <c r="J93" s="56">
        <v>5</v>
      </c>
      <c r="K93" s="510">
        <v>100</v>
      </c>
      <c r="L93" s="56"/>
      <c r="M93" s="574"/>
      <c r="N93" s="56"/>
      <c r="O93" s="18"/>
      <c r="P93" s="19">
        <v>5</v>
      </c>
      <c r="Q93" s="56"/>
      <c r="R93" s="18"/>
      <c r="S93" s="56"/>
      <c r="T93" s="18"/>
      <c r="U93" s="56"/>
      <c r="V93" s="18"/>
      <c r="W93" s="19"/>
      <c r="X93" s="18"/>
      <c r="Y93" s="22"/>
      <c r="Z93" s="2"/>
      <c r="AA93" s="2"/>
      <c r="AB93" s="2"/>
      <c r="AC93" s="28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1:95" ht="25.5" customHeight="1" thickBot="1">
      <c r="A94" s="20">
        <v>86</v>
      </c>
      <c r="B94" s="565" t="s">
        <v>532</v>
      </c>
      <c r="C94" s="566">
        <v>1</v>
      </c>
      <c r="D94" s="72"/>
      <c r="E94" s="574"/>
      <c r="F94" s="56">
        <v>2</v>
      </c>
      <c r="G94" s="56"/>
      <c r="H94" s="56"/>
      <c r="I94" s="70">
        <v>2</v>
      </c>
      <c r="J94" s="56">
        <v>2</v>
      </c>
      <c r="K94" s="510">
        <v>100</v>
      </c>
      <c r="L94" s="56"/>
      <c r="M94" s="574"/>
      <c r="N94" s="56"/>
      <c r="O94" s="18"/>
      <c r="P94" s="19">
        <v>2</v>
      </c>
      <c r="Q94" s="56"/>
      <c r="R94" s="18"/>
      <c r="S94" s="56"/>
      <c r="T94" s="18"/>
      <c r="U94" s="56"/>
      <c r="V94" s="18"/>
      <c r="W94" s="19"/>
      <c r="X94" s="18"/>
      <c r="Y94" s="22"/>
      <c r="Z94" s="2"/>
      <c r="AA94" s="2"/>
      <c r="AB94" s="2"/>
      <c r="AC94" s="28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1:95" ht="25.5" customHeight="1" thickBot="1">
      <c r="A95" s="20">
        <v>87</v>
      </c>
      <c r="B95" s="565" t="s">
        <v>533</v>
      </c>
      <c r="C95" s="566">
        <v>1</v>
      </c>
      <c r="D95" s="72">
        <v>1</v>
      </c>
      <c r="E95" s="574">
        <v>100</v>
      </c>
      <c r="F95" s="56">
        <v>2</v>
      </c>
      <c r="G95" s="56"/>
      <c r="H95" s="56"/>
      <c r="I95" s="70">
        <v>2</v>
      </c>
      <c r="J95" s="56">
        <v>4</v>
      </c>
      <c r="K95" s="510">
        <v>200</v>
      </c>
      <c r="L95" s="56"/>
      <c r="M95" s="574"/>
      <c r="N95" s="56"/>
      <c r="O95" s="18"/>
      <c r="P95" s="19">
        <v>4</v>
      </c>
      <c r="Q95" s="56"/>
      <c r="R95" s="18"/>
      <c r="S95" s="56"/>
      <c r="T95" s="18"/>
      <c r="U95" s="56"/>
      <c r="V95" s="18"/>
      <c r="W95" s="19"/>
      <c r="X95" s="18"/>
      <c r="Y95" s="22"/>
      <c r="Z95" s="2"/>
      <c r="AA95" s="2"/>
      <c r="AB95" s="2"/>
      <c r="AC95" s="28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1:95" ht="25.5" customHeight="1" thickBot="1">
      <c r="A96" s="20">
        <v>88</v>
      </c>
      <c r="B96" s="565" t="s">
        <v>534</v>
      </c>
      <c r="C96" s="566">
        <v>1</v>
      </c>
      <c r="D96" s="72"/>
      <c r="E96" s="574"/>
      <c r="F96" s="56">
        <v>2</v>
      </c>
      <c r="G96" s="56"/>
      <c r="H96" s="56"/>
      <c r="I96" s="70">
        <v>2</v>
      </c>
      <c r="J96" s="56"/>
      <c r="K96" s="510"/>
      <c r="L96" s="56"/>
      <c r="M96" s="574"/>
      <c r="N96" s="56"/>
      <c r="O96" s="18"/>
      <c r="P96" s="19"/>
      <c r="Q96" s="56"/>
      <c r="R96" s="18"/>
      <c r="S96" s="56"/>
      <c r="T96" s="18"/>
      <c r="U96" s="56"/>
      <c r="V96" s="18"/>
      <c r="W96" s="19"/>
      <c r="X96" s="18"/>
      <c r="Y96" s="22"/>
      <c r="Z96" s="2"/>
      <c r="AA96" s="2"/>
      <c r="AB96" s="2"/>
      <c r="AC96" s="28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1:95" ht="25.5" customHeight="1" thickBot="1">
      <c r="A97" s="20">
        <v>89</v>
      </c>
      <c r="B97" s="565" t="s">
        <v>535</v>
      </c>
      <c r="C97" s="566">
        <v>1</v>
      </c>
      <c r="D97" s="72">
        <v>1</v>
      </c>
      <c r="E97" s="574">
        <v>100</v>
      </c>
      <c r="F97" s="56">
        <v>20</v>
      </c>
      <c r="G97" s="56"/>
      <c r="H97" s="56">
        <v>1</v>
      </c>
      <c r="I97" s="70">
        <v>21</v>
      </c>
      <c r="J97" s="56">
        <v>2</v>
      </c>
      <c r="K97" s="510">
        <v>10</v>
      </c>
      <c r="L97" s="56"/>
      <c r="M97" s="574"/>
      <c r="N97" s="56">
        <v>1</v>
      </c>
      <c r="O97" s="18">
        <v>100</v>
      </c>
      <c r="P97" s="19">
        <v>3</v>
      </c>
      <c r="Q97" s="56"/>
      <c r="R97" s="18"/>
      <c r="S97" s="56"/>
      <c r="T97" s="18"/>
      <c r="U97" s="56"/>
      <c r="V97" s="18"/>
      <c r="W97" s="19"/>
      <c r="X97" s="18"/>
      <c r="Y97" s="22"/>
      <c r="Z97" s="2"/>
      <c r="AA97" s="2"/>
      <c r="AB97" s="2"/>
      <c r="AC97" s="28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1:27" ht="21.75" customHeight="1" thickBot="1">
      <c r="A98" s="20">
        <v>90</v>
      </c>
      <c r="B98" s="565" t="s">
        <v>536</v>
      </c>
      <c r="C98" s="566">
        <v>1</v>
      </c>
      <c r="D98" s="70"/>
      <c r="E98" s="574"/>
      <c r="F98" s="70">
        <v>2</v>
      </c>
      <c r="G98" s="70"/>
      <c r="H98" s="70"/>
      <c r="I98" s="70">
        <v>2</v>
      </c>
      <c r="J98" s="70"/>
      <c r="K98" s="510"/>
      <c r="L98" s="70"/>
      <c r="M98" s="574"/>
      <c r="N98" s="70"/>
      <c r="O98" s="18"/>
      <c r="P98" s="19"/>
      <c r="Q98" s="70"/>
      <c r="R98" s="18"/>
      <c r="S98" s="70"/>
      <c r="T98" s="18"/>
      <c r="U98" s="70"/>
      <c r="V98" s="18"/>
      <c r="W98" s="19"/>
      <c r="X98" s="18"/>
      <c r="Y98" s="22"/>
      <c r="Z98" s="2"/>
      <c r="AA98" s="2"/>
    </row>
    <row r="99" spans="1:27" ht="25.5" customHeight="1" thickBot="1">
      <c r="A99" s="20">
        <v>91</v>
      </c>
      <c r="B99" s="565" t="s">
        <v>537</v>
      </c>
      <c r="C99" s="566">
        <v>1</v>
      </c>
      <c r="D99" s="162">
        <v>1</v>
      </c>
      <c r="E99" s="574">
        <v>100</v>
      </c>
      <c r="F99" s="568">
        <v>10</v>
      </c>
      <c r="G99" s="569">
        <v>0</v>
      </c>
      <c r="H99" s="569">
        <v>1</v>
      </c>
      <c r="I99" s="569">
        <v>11</v>
      </c>
      <c r="J99" s="569">
        <v>3</v>
      </c>
      <c r="K99" s="510">
        <v>33</v>
      </c>
      <c r="L99" s="56"/>
      <c r="M99" s="574"/>
      <c r="N99" s="162"/>
      <c r="O99" s="18"/>
      <c r="P99" s="19">
        <v>3</v>
      </c>
      <c r="Q99" s="56"/>
      <c r="R99" s="18"/>
      <c r="S99" s="56"/>
      <c r="T99" s="18"/>
      <c r="U99" s="162"/>
      <c r="V99" s="18"/>
      <c r="W99" s="19"/>
      <c r="X99" s="18"/>
      <c r="Y99" s="22"/>
      <c r="Z99" s="2"/>
      <c r="AA99" s="2"/>
    </row>
    <row r="100" spans="1:27" ht="25.5" customHeight="1" thickBot="1">
      <c r="A100" s="20">
        <v>92</v>
      </c>
      <c r="B100" s="565" t="s">
        <v>538</v>
      </c>
      <c r="C100" s="566">
        <v>1</v>
      </c>
      <c r="D100" s="56"/>
      <c r="E100" s="574"/>
      <c r="F100" s="56">
        <v>1</v>
      </c>
      <c r="G100" s="56"/>
      <c r="H100" s="56"/>
      <c r="I100" s="70">
        <v>1</v>
      </c>
      <c r="J100" s="56"/>
      <c r="K100" s="510"/>
      <c r="L100" s="56"/>
      <c r="M100" s="574"/>
      <c r="N100" s="56"/>
      <c r="O100" s="18"/>
      <c r="P100" s="19"/>
      <c r="Q100" s="56"/>
      <c r="R100" s="18"/>
      <c r="S100" s="56"/>
      <c r="T100" s="18"/>
      <c r="U100" s="56"/>
      <c r="V100" s="18"/>
      <c r="W100" s="19"/>
      <c r="X100" s="18"/>
      <c r="Y100" s="22"/>
      <c r="Z100" s="2"/>
      <c r="AA100" s="2"/>
    </row>
    <row r="101" spans="1:27" ht="25.5" customHeight="1" thickBot="1">
      <c r="A101" s="20">
        <v>93</v>
      </c>
      <c r="B101" s="565" t="s">
        <v>539</v>
      </c>
      <c r="C101" s="566">
        <v>1</v>
      </c>
      <c r="D101" s="69"/>
      <c r="E101" s="581"/>
      <c r="F101" s="69">
        <v>6</v>
      </c>
      <c r="G101" s="69"/>
      <c r="H101" s="69"/>
      <c r="I101" s="531">
        <v>6</v>
      </c>
      <c r="J101" s="69"/>
      <c r="K101" s="533"/>
      <c r="L101" s="69"/>
      <c r="M101" s="581"/>
      <c r="N101" s="69"/>
      <c r="O101" s="582"/>
      <c r="P101" s="583"/>
      <c r="Q101" s="69"/>
      <c r="R101" s="582"/>
      <c r="S101" s="69"/>
      <c r="T101" s="582"/>
      <c r="U101" s="69"/>
      <c r="V101" s="582"/>
      <c r="W101" s="583"/>
      <c r="X101" s="582"/>
      <c r="Y101" s="584"/>
      <c r="Z101" s="2"/>
      <c r="AA101" s="2"/>
    </row>
    <row r="102" spans="1:27" ht="25.5" customHeight="1" thickBot="1">
      <c r="A102" s="20">
        <v>94</v>
      </c>
      <c r="B102" s="565" t="s">
        <v>540</v>
      </c>
      <c r="C102" s="566">
        <v>1</v>
      </c>
      <c r="D102" s="69"/>
      <c r="E102" s="581"/>
      <c r="F102" s="69">
        <v>10</v>
      </c>
      <c r="G102" s="69"/>
      <c r="H102" s="69"/>
      <c r="I102" s="531">
        <v>10</v>
      </c>
      <c r="J102" s="69"/>
      <c r="K102" s="533"/>
      <c r="L102" s="69"/>
      <c r="M102" s="581"/>
      <c r="N102" s="69"/>
      <c r="O102" s="582"/>
      <c r="P102" s="583"/>
      <c r="Q102" s="69"/>
      <c r="R102" s="582"/>
      <c r="S102" s="69"/>
      <c r="T102" s="582"/>
      <c r="U102" s="69"/>
      <c r="V102" s="582"/>
      <c r="W102" s="583"/>
      <c r="X102" s="582"/>
      <c r="Y102" s="584"/>
      <c r="Z102" s="2"/>
      <c r="AA102" s="2"/>
    </row>
    <row r="103" spans="1:27" ht="27" customHeight="1" thickBot="1">
      <c r="A103" s="20">
        <v>95</v>
      </c>
      <c r="B103" s="565" t="s">
        <v>541</v>
      </c>
      <c r="C103" s="566">
        <v>1</v>
      </c>
      <c r="D103" s="585"/>
      <c r="E103" s="581"/>
      <c r="F103" s="585">
        <v>9</v>
      </c>
      <c r="G103" s="585"/>
      <c r="H103" s="585"/>
      <c r="I103" s="531">
        <v>9</v>
      </c>
      <c r="J103" s="585"/>
      <c r="K103" s="533"/>
      <c r="L103" s="585"/>
      <c r="M103" s="581"/>
      <c r="N103" s="585"/>
      <c r="O103" s="582"/>
      <c r="P103" s="583"/>
      <c r="Q103" s="585"/>
      <c r="R103" s="582"/>
      <c r="S103" s="585"/>
      <c r="T103" s="582"/>
      <c r="U103" s="585"/>
      <c r="V103" s="582"/>
      <c r="W103" s="583"/>
      <c r="X103" s="586"/>
      <c r="Y103" s="587"/>
      <c r="Z103" s="2"/>
      <c r="AA103" s="2"/>
    </row>
    <row r="104" spans="1:254" s="35" customFormat="1" ht="25.5" customHeight="1" thickBot="1">
      <c r="A104" s="919" t="s">
        <v>13</v>
      </c>
      <c r="B104" s="920"/>
      <c r="C104" s="504">
        <f>SUM(C9:C103)</f>
        <v>95</v>
      </c>
      <c r="D104" s="504">
        <f>SUM(D9:D103)</f>
        <v>45</v>
      </c>
      <c r="E104" s="247">
        <f>D104/C104*100</f>
        <v>47.368421052631575</v>
      </c>
      <c r="F104" s="504">
        <f>SUM(F9:F103)</f>
        <v>1112</v>
      </c>
      <c r="G104" s="504">
        <f>SUM(G9:G103)</f>
        <v>87</v>
      </c>
      <c r="H104" s="504">
        <f>SUM(H9:H103)</f>
        <v>138</v>
      </c>
      <c r="I104" s="504">
        <f>H104+G104+F104</f>
        <v>1337</v>
      </c>
      <c r="J104" s="504">
        <f>SUM(J9:J103)</f>
        <v>209</v>
      </c>
      <c r="K104" s="248">
        <f>J104/F104*100</f>
        <v>18.794964028776977</v>
      </c>
      <c r="L104" s="504">
        <f>SUM(L9:L103)</f>
        <v>10</v>
      </c>
      <c r="M104" s="247">
        <f>L104/G104*100</f>
        <v>11.494252873563218</v>
      </c>
      <c r="N104" s="504">
        <f>SUM(N9:N103)</f>
        <v>2</v>
      </c>
      <c r="O104" s="249">
        <f>N104/H104*100</f>
        <v>1.4492753623188406</v>
      </c>
      <c r="P104" s="249">
        <f>N104+L104+J104</f>
        <v>221</v>
      </c>
      <c r="Q104" s="504">
        <f>SUM(Q9:Q103)</f>
        <v>0</v>
      </c>
      <c r="R104" s="249">
        <f>Q104/J104*100</f>
        <v>0</v>
      </c>
      <c r="S104" s="504">
        <f>SUM(S9:S103)</f>
        <v>0</v>
      </c>
      <c r="T104" s="249">
        <f>S104/L104*100</f>
        <v>0</v>
      </c>
      <c r="U104" s="504">
        <f>SUM(U9:U103)</f>
        <v>0</v>
      </c>
      <c r="V104" s="249">
        <f>U104/N104*100</f>
        <v>0</v>
      </c>
      <c r="W104" s="249">
        <f>U104+S104+Q104</f>
        <v>0</v>
      </c>
      <c r="X104" s="249">
        <f>SUM(X9:X103)</f>
        <v>10</v>
      </c>
      <c r="Y104" s="326">
        <f>SUM(Y9:Y103)</f>
        <v>10</v>
      </c>
      <c r="Z104" s="36"/>
      <c r="AA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36"/>
      <c r="IR104" s="36"/>
      <c r="IS104" s="36"/>
      <c r="IT104" s="36"/>
    </row>
    <row r="105" spans="1:26" ht="21" customHeight="1">
      <c r="A105" s="82"/>
      <c r="B105" s="179"/>
      <c r="C105" s="179"/>
      <c r="D105" s="179"/>
      <c r="E105" s="546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547"/>
      <c r="Y105" s="547"/>
      <c r="Z105" s="80"/>
    </row>
    <row r="106" spans="1:26" ht="21.75" customHeight="1">
      <c r="A106" s="2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80"/>
    </row>
    <row r="107" spans="1:26" ht="14.25" customHeight="1">
      <c r="A107" s="2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2"/>
    </row>
    <row r="108" spans="8:12" ht="14.25" customHeight="1">
      <c r="H108" s="2"/>
      <c r="I108" s="2"/>
      <c r="J108" s="80"/>
      <c r="K108" s="80"/>
      <c r="L108" s="2"/>
    </row>
    <row r="109" spans="8:12" ht="14.25" customHeight="1">
      <c r="H109" s="2"/>
      <c r="I109" s="2"/>
      <c r="J109" s="80"/>
      <c r="K109" s="80"/>
      <c r="L109" s="2"/>
    </row>
    <row r="110" spans="8:12" ht="14.25" customHeight="1">
      <c r="H110" s="2"/>
      <c r="I110" s="2"/>
      <c r="J110" s="80"/>
      <c r="K110" s="80"/>
      <c r="L110" s="2"/>
    </row>
    <row r="111" spans="8:12" ht="14.25" customHeight="1">
      <c r="H111" s="2"/>
      <c r="I111" s="2"/>
      <c r="J111" s="80"/>
      <c r="K111" s="80"/>
      <c r="L111" s="2"/>
    </row>
    <row r="112" spans="8:12" ht="14.25">
      <c r="H112" s="2"/>
      <c r="I112" s="2"/>
      <c r="J112" s="2"/>
      <c r="K112" s="2"/>
      <c r="L112" s="2"/>
    </row>
  </sheetData>
  <sheetProtection/>
  <mergeCells count="26"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Q5:W5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Q6:R6"/>
    <mergeCell ref="S6:T6"/>
    <mergeCell ref="U6:V6"/>
    <mergeCell ref="W6:W7"/>
    <mergeCell ref="X6:X7"/>
    <mergeCell ref="Y6:Y7"/>
    <mergeCell ref="A104:B10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68"/>
  <sheetViews>
    <sheetView zoomScalePageLayoutView="0" workbookViewId="0" topLeftCell="A1">
      <pane xSplit="2" ySplit="8" topLeftCell="C9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4.140625" style="264" customWidth="1"/>
    <col min="2" max="2" width="23.421875" style="265" customWidth="1"/>
    <col min="3" max="4" width="9.140625" style="266" customWidth="1"/>
    <col min="5" max="5" width="9.140625" style="271" customWidth="1"/>
    <col min="6" max="6" width="7.57421875" style="264" customWidth="1"/>
    <col min="7" max="7" width="6.8515625" style="264" customWidth="1"/>
    <col min="8" max="8" width="7.28125" style="264" customWidth="1"/>
    <col min="9" max="9" width="10.00390625" style="264" customWidth="1"/>
    <col min="10" max="10" width="7.57421875" style="264" customWidth="1"/>
    <col min="11" max="11" width="9.140625" style="268" customWidth="1"/>
    <col min="12" max="12" width="7.57421875" style="264" customWidth="1"/>
    <col min="13" max="13" width="9.140625" style="268" customWidth="1"/>
    <col min="14" max="14" width="9.140625" style="264" customWidth="1"/>
    <col min="15" max="15" width="9.140625" style="268" customWidth="1"/>
    <col min="16" max="16" width="7.7109375" style="264" customWidth="1"/>
    <col min="17" max="17" width="7.8515625" style="264" customWidth="1"/>
    <col min="18" max="18" width="9.140625" style="268" customWidth="1"/>
    <col min="19" max="19" width="9.140625" style="264" customWidth="1"/>
    <col min="20" max="20" width="9.140625" style="268" customWidth="1"/>
    <col min="21" max="21" width="7.421875" style="264" customWidth="1"/>
    <col min="22" max="22" width="9.140625" style="268" customWidth="1"/>
    <col min="23" max="23" width="7.00390625" style="264" customWidth="1"/>
    <col min="24" max="24" width="7.28125" style="268" customWidth="1"/>
    <col min="25" max="25" width="8.57421875" style="270" customWidth="1"/>
    <col min="26" max="26" width="13.00390625" style="185" customWidth="1"/>
    <col min="27" max="95" width="9.140625" style="186" customWidth="1"/>
    <col min="96" max="254" width="9.140625" style="185" customWidth="1"/>
    <col min="255" max="16384" width="9.140625" style="186" customWidth="1"/>
  </cols>
  <sheetData>
    <row r="1" spans="1:25" ht="17.25">
      <c r="A1" s="924" t="s">
        <v>0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</row>
    <row r="2" spans="1:254" s="188" customFormat="1" ht="17.25">
      <c r="A2" s="925" t="s">
        <v>170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  <c r="FI2" s="187"/>
      <c r="FJ2" s="187"/>
      <c r="FK2" s="187"/>
      <c r="FL2" s="187"/>
      <c r="FM2" s="187"/>
      <c r="FN2" s="187"/>
      <c r="FO2" s="187"/>
      <c r="FP2" s="187"/>
      <c r="FQ2" s="187"/>
      <c r="FR2" s="187"/>
      <c r="FS2" s="187"/>
      <c r="FT2" s="187"/>
      <c r="FU2" s="187"/>
      <c r="FV2" s="187"/>
      <c r="FW2" s="187"/>
      <c r="FX2" s="187"/>
      <c r="FY2" s="187"/>
      <c r="FZ2" s="187"/>
      <c r="GA2" s="187"/>
      <c r="GB2" s="187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</row>
    <row r="3" spans="1:192" ht="17.25">
      <c r="A3" s="189"/>
      <c r="B3" s="190"/>
      <c r="C3" s="191"/>
      <c r="D3" s="191"/>
      <c r="E3" s="192"/>
      <c r="F3" s="190"/>
      <c r="G3" s="190"/>
      <c r="H3" s="190"/>
      <c r="I3" s="190"/>
      <c r="J3" s="190"/>
      <c r="K3" s="193"/>
      <c r="L3" s="190"/>
      <c r="M3" s="192"/>
      <c r="N3" s="190"/>
      <c r="O3" s="192"/>
      <c r="P3" s="190"/>
      <c r="Q3" s="190"/>
      <c r="R3" s="192"/>
      <c r="S3" s="190"/>
      <c r="T3" s="194"/>
      <c r="U3" s="189"/>
      <c r="V3" s="194"/>
      <c r="W3" s="189"/>
      <c r="X3" s="194"/>
      <c r="Y3" s="195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</row>
    <row r="4" spans="1:27" ht="18" thickBot="1">
      <c r="A4" s="925" t="s">
        <v>171</v>
      </c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5"/>
      <c r="X4" s="925"/>
      <c r="Y4" s="925"/>
      <c r="AA4" s="185"/>
    </row>
    <row r="5" spans="1:254" s="188" customFormat="1" ht="43.5" customHeight="1">
      <c r="A5" s="1009" t="s">
        <v>2</v>
      </c>
      <c r="B5" s="1012" t="s">
        <v>172</v>
      </c>
      <c r="C5" s="1015" t="s">
        <v>4</v>
      </c>
      <c r="D5" s="930" t="s">
        <v>5</v>
      </c>
      <c r="E5" s="930"/>
      <c r="F5" s="930" t="s">
        <v>6</v>
      </c>
      <c r="G5" s="930"/>
      <c r="H5" s="930"/>
      <c r="I5" s="930"/>
      <c r="J5" s="930" t="s">
        <v>7</v>
      </c>
      <c r="K5" s="930"/>
      <c r="L5" s="930"/>
      <c r="M5" s="930"/>
      <c r="N5" s="930"/>
      <c r="O5" s="930"/>
      <c r="P5" s="930"/>
      <c r="Q5" s="932" t="s">
        <v>8</v>
      </c>
      <c r="R5" s="932"/>
      <c r="S5" s="932"/>
      <c r="T5" s="932"/>
      <c r="U5" s="932"/>
      <c r="V5" s="932"/>
      <c r="W5" s="932"/>
      <c r="X5" s="921" t="s">
        <v>9</v>
      </c>
      <c r="Y5" s="922"/>
      <c r="Z5" s="197"/>
      <c r="AA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  <c r="FW5" s="187"/>
      <c r="FX5" s="187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  <c r="IR5" s="187"/>
      <c r="IS5" s="187"/>
      <c r="IT5" s="187"/>
    </row>
    <row r="6" spans="1:254" s="188" customFormat="1" ht="27.75" customHeight="1">
      <c r="A6" s="1010"/>
      <c r="B6" s="1013"/>
      <c r="C6" s="1016"/>
      <c r="D6" s="931"/>
      <c r="E6" s="931"/>
      <c r="F6" s="1013" t="s">
        <v>10</v>
      </c>
      <c r="G6" s="1013" t="s">
        <v>11</v>
      </c>
      <c r="H6" s="1013" t="s">
        <v>12</v>
      </c>
      <c r="I6" s="1013" t="s">
        <v>13</v>
      </c>
      <c r="J6" s="912" t="s">
        <v>10</v>
      </c>
      <c r="K6" s="912"/>
      <c r="L6" s="912" t="s">
        <v>11</v>
      </c>
      <c r="M6" s="912"/>
      <c r="N6" s="912" t="s">
        <v>12</v>
      </c>
      <c r="O6" s="912"/>
      <c r="P6" s="1013" t="s">
        <v>13</v>
      </c>
      <c r="Q6" s="912" t="s">
        <v>10</v>
      </c>
      <c r="R6" s="912"/>
      <c r="S6" s="912" t="s">
        <v>11</v>
      </c>
      <c r="T6" s="912"/>
      <c r="U6" s="913" t="s">
        <v>12</v>
      </c>
      <c r="V6" s="913"/>
      <c r="W6" s="1019" t="s">
        <v>13</v>
      </c>
      <c r="X6" s="1021" t="s">
        <v>14</v>
      </c>
      <c r="Y6" s="1023" t="s">
        <v>15</v>
      </c>
      <c r="Z6" s="187"/>
      <c r="AA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  <c r="FF6" s="187"/>
      <c r="FG6" s="187"/>
      <c r="FH6" s="187"/>
      <c r="FI6" s="187"/>
      <c r="FJ6" s="187"/>
      <c r="FK6" s="187"/>
      <c r="FL6" s="187"/>
      <c r="FM6" s="187"/>
      <c r="FN6" s="187"/>
      <c r="FO6" s="187"/>
      <c r="FP6" s="187"/>
      <c r="FQ6" s="187"/>
      <c r="FR6" s="187"/>
      <c r="FS6" s="187"/>
      <c r="FT6" s="187"/>
      <c r="FU6" s="187"/>
      <c r="FV6" s="187"/>
      <c r="FW6" s="187"/>
      <c r="FX6" s="187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  <c r="IR6" s="187"/>
      <c r="IS6" s="187"/>
      <c r="IT6" s="187"/>
    </row>
    <row r="7" spans="1:254" s="188" customFormat="1" ht="27.75" thickBot="1">
      <c r="A7" s="1011"/>
      <c r="B7" s="1014"/>
      <c r="C7" s="1017"/>
      <c r="D7" s="198" t="s">
        <v>16</v>
      </c>
      <c r="E7" s="199" t="s">
        <v>17</v>
      </c>
      <c r="F7" s="1014"/>
      <c r="G7" s="1014"/>
      <c r="H7" s="1014"/>
      <c r="I7" s="1014"/>
      <c r="J7" s="200" t="s">
        <v>16</v>
      </c>
      <c r="K7" s="201" t="s">
        <v>17</v>
      </c>
      <c r="L7" s="200" t="s">
        <v>16</v>
      </c>
      <c r="M7" s="199" t="s">
        <v>17</v>
      </c>
      <c r="N7" s="200" t="s">
        <v>16</v>
      </c>
      <c r="O7" s="201" t="s">
        <v>17</v>
      </c>
      <c r="P7" s="1014"/>
      <c r="Q7" s="200" t="s">
        <v>16</v>
      </c>
      <c r="R7" s="199" t="s">
        <v>17</v>
      </c>
      <c r="S7" s="200" t="s">
        <v>16</v>
      </c>
      <c r="T7" s="201" t="s">
        <v>17</v>
      </c>
      <c r="U7" s="200" t="s">
        <v>16</v>
      </c>
      <c r="V7" s="201" t="s">
        <v>17</v>
      </c>
      <c r="W7" s="1020"/>
      <c r="X7" s="1022"/>
      <c r="Y7" s="1023"/>
      <c r="Z7" s="187"/>
      <c r="AA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7"/>
      <c r="EJ7" s="187"/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7"/>
      <c r="FF7" s="187"/>
      <c r="FG7" s="187"/>
      <c r="FH7" s="187"/>
      <c r="FI7" s="187"/>
      <c r="FJ7" s="187"/>
      <c r="FK7" s="187"/>
      <c r="FL7" s="187"/>
      <c r="FM7" s="187"/>
      <c r="FN7" s="187"/>
      <c r="FO7" s="187"/>
      <c r="FP7" s="187"/>
      <c r="FQ7" s="187"/>
      <c r="FR7" s="187"/>
      <c r="FS7" s="187"/>
      <c r="FT7" s="187"/>
      <c r="FU7" s="187"/>
      <c r="FV7" s="187"/>
      <c r="FW7" s="187"/>
      <c r="FX7" s="187"/>
      <c r="FY7" s="187"/>
      <c r="FZ7" s="187"/>
      <c r="GA7" s="187"/>
      <c r="GB7" s="187"/>
      <c r="GC7" s="187"/>
      <c r="GD7" s="187"/>
      <c r="GE7" s="187"/>
      <c r="GF7" s="187"/>
      <c r="GG7" s="187"/>
      <c r="GH7" s="187"/>
      <c r="GI7" s="187"/>
      <c r="GJ7" s="187"/>
      <c r="GK7" s="187"/>
      <c r="GL7" s="187"/>
      <c r="GM7" s="187"/>
      <c r="GN7" s="187"/>
      <c r="GO7" s="187"/>
      <c r="GP7" s="187"/>
      <c r="GQ7" s="187"/>
      <c r="GR7" s="187"/>
      <c r="GS7" s="187"/>
      <c r="GT7" s="187"/>
      <c r="GU7" s="187"/>
      <c r="GV7" s="187"/>
      <c r="GW7" s="187"/>
      <c r="GX7" s="187"/>
      <c r="GY7" s="187"/>
      <c r="GZ7" s="187"/>
      <c r="HA7" s="187"/>
      <c r="HB7" s="187"/>
      <c r="HC7" s="187"/>
      <c r="HD7" s="187"/>
      <c r="HE7" s="187"/>
      <c r="HF7" s="187"/>
      <c r="HG7" s="187"/>
      <c r="HH7" s="187"/>
      <c r="HI7" s="187"/>
      <c r="HJ7" s="187"/>
      <c r="HK7" s="187"/>
      <c r="HL7" s="187"/>
      <c r="HM7" s="187"/>
      <c r="HN7" s="187"/>
      <c r="HO7" s="187"/>
      <c r="HP7" s="187"/>
      <c r="HQ7" s="187"/>
      <c r="HR7" s="187"/>
      <c r="HS7" s="187"/>
      <c r="HT7" s="187"/>
      <c r="HU7" s="187"/>
      <c r="HV7" s="187"/>
      <c r="HW7" s="187"/>
      <c r="HX7" s="187"/>
      <c r="HY7" s="187"/>
      <c r="HZ7" s="187"/>
      <c r="IA7" s="187"/>
      <c r="IB7" s="187"/>
      <c r="IC7" s="187"/>
      <c r="ID7" s="187"/>
      <c r="IE7" s="187"/>
      <c r="IF7" s="187"/>
      <c r="IG7" s="187"/>
      <c r="IH7" s="187"/>
      <c r="II7" s="187"/>
      <c r="IJ7" s="187"/>
      <c r="IK7" s="187"/>
      <c r="IL7" s="187"/>
      <c r="IM7" s="187"/>
      <c r="IN7" s="187"/>
      <c r="IO7" s="187"/>
      <c r="IP7" s="187"/>
      <c r="IQ7" s="187"/>
      <c r="IR7" s="187"/>
      <c r="IS7" s="187"/>
      <c r="IT7" s="187"/>
    </row>
    <row r="8" spans="1:254" s="209" customFormat="1" ht="17.25" thickBot="1">
      <c r="A8" s="202">
        <v>1</v>
      </c>
      <c r="B8" s="203">
        <v>2</v>
      </c>
      <c r="C8" s="204">
        <v>3</v>
      </c>
      <c r="D8" s="204">
        <v>4</v>
      </c>
      <c r="E8" s="205">
        <v>5</v>
      </c>
      <c r="F8" s="203">
        <v>6</v>
      </c>
      <c r="G8" s="203">
        <v>7</v>
      </c>
      <c r="H8" s="203">
        <v>8</v>
      </c>
      <c r="I8" s="203">
        <v>9</v>
      </c>
      <c r="J8" s="203">
        <v>10</v>
      </c>
      <c r="K8" s="205">
        <v>11</v>
      </c>
      <c r="L8" s="203">
        <v>12</v>
      </c>
      <c r="M8" s="205">
        <v>13</v>
      </c>
      <c r="N8" s="203">
        <v>14</v>
      </c>
      <c r="O8" s="205">
        <v>15</v>
      </c>
      <c r="P8" s="203">
        <v>16</v>
      </c>
      <c r="Q8" s="203">
        <v>17</v>
      </c>
      <c r="R8" s="205">
        <v>18</v>
      </c>
      <c r="S8" s="203">
        <v>19</v>
      </c>
      <c r="T8" s="205">
        <v>20</v>
      </c>
      <c r="U8" s="203">
        <v>21</v>
      </c>
      <c r="V8" s="205">
        <v>22</v>
      </c>
      <c r="W8" s="203">
        <v>23</v>
      </c>
      <c r="X8" s="206">
        <v>24</v>
      </c>
      <c r="Y8" s="207">
        <v>25</v>
      </c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8"/>
      <c r="FK8" s="208"/>
      <c r="FL8" s="208"/>
      <c r="FM8" s="208"/>
      <c r="FN8" s="208"/>
      <c r="FO8" s="208"/>
      <c r="FP8" s="208"/>
      <c r="FQ8" s="208"/>
      <c r="FR8" s="208"/>
      <c r="FS8" s="208"/>
      <c r="FT8" s="208"/>
      <c r="FU8" s="208"/>
      <c r="FV8" s="208"/>
      <c r="FW8" s="208"/>
      <c r="FX8" s="208"/>
      <c r="FY8" s="208"/>
      <c r="FZ8" s="208"/>
      <c r="GA8" s="208"/>
      <c r="GB8" s="208"/>
      <c r="GC8" s="208"/>
      <c r="GD8" s="208"/>
      <c r="GE8" s="208"/>
      <c r="GF8" s="208"/>
      <c r="GG8" s="208"/>
      <c r="GH8" s="208"/>
      <c r="GI8" s="208"/>
      <c r="GJ8" s="208"/>
      <c r="GK8" s="208"/>
      <c r="GL8" s="208"/>
      <c r="GM8" s="208"/>
      <c r="GN8" s="208"/>
      <c r="GO8" s="208"/>
      <c r="GP8" s="208"/>
      <c r="GQ8" s="208"/>
      <c r="GR8" s="208"/>
      <c r="GS8" s="208"/>
      <c r="GT8" s="208"/>
      <c r="GU8" s="208"/>
      <c r="GV8" s="208"/>
      <c r="GW8" s="208"/>
      <c r="GX8" s="208"/>
      <c r="GY8" s="208"/>
      <c r="GZ8" s="208"/>
      <c r="HA8" s="208"/>
      <c r="HB8" s="208"/>
      <c r="HC8" s="208"/>
      <c r="HD8" s="208"/>
      <c r="HE8" s="208"/>
      <c r="HF8" s="208"/>
      <c r="HG8" s="208"/>
      <c r="HH8" s="208"/>
      <c r="HI8" s="208"/>
      <c r="HJ8" s="208"/>
      <c r="HK8" s="208"/>
      <c r="HL8" s="208"/>
      <c r="HM8" s="208"/>
      <c r="HN8" s="208"/>
      <c r="HO8" s="208"/>
      <c r="HP8" s="208"/>
      <c r="HQ8" s="208"/>
      <c r="HR8" s="208"/>
      <c r="HS8" s="208"/>
      <c r="HT8" s="208"/>
      <c r="HU8" s="208"/>
      <c r="HV8" s="208"/>
      <c r="HW8" s="208"/>
      <c r="HX8" s="208"/>
      <c r="HY8" s="208"/>
      <c r="HZ8" s="208"/>
      <c r="IA8" s="208"/>
      <c r="IB8" s="208"/>
      <c r="IC8" s="208"/>
      <c r="ID8" s="208"/>
      <c r="IE8" s="208"/>
      <c r="IF8" s="208"/>
      <c r="IG8" s="208"/>
      <c r="IH8" s="208"/>
      <c r="II8" s="208"/>
      <c r="IJ8" s="208"/>
      <c r="IK8" s="208"/>
      <c r="IL8" s="208"/>
      <c r="IM8" s="208"/>
      <c r="IN8" s="208"/>
      <c r="IO8" s="208"/>
      <c r="IP8" s="208"/>
      <c r="IQ8" s="208"/>
      <c r="IR8" s="208"/>
      <c r="IS8" s="208"/>
      <c r="IT8" s="208"/>
    </row>
    <row r="9" spans="1:26" s="187" customFormat="1" ht="33">
      <c r="A9" s="210">
        <v>1</v>
      </c>
      <c r="B9" s="211" t="s">
        <v>173</v>
      </c>
      <c r="C9" s="212">
        <v>1</v>
      </c>
      <c r="D9" s="212">
        <v>1</v>
      </c>
      <c r="E9" s="213">
        <f aca="true" t="shared" si="0" ref="E9:E106">D9/C9*100</f>
        <v>100</v>
      </c>
      <c r="F9" s="58">
        <v>358</v>
      </c>
      <c r="G9" s="58">
        <v>39</v>
      </c>
      <c r="H9" s="58">
        <v>110</v>
      </c>
      <c r="I9" s="58">
        <f>H9+G9+F9</f>
        <v>507</v>
      </c>
      <c r="J9" s="58">
        <v>44</v>
      </c>
      <c r="K9" s="214">
        <f>J9/F9*100</f>
        <v>12.290502793296088</v>
      </c>
      <c r="L9" s="58">
        <v>5</v>
      </c>
      <c r="M9" s="213">
        <f>L9/G9*100</f>
        <v>12.82051282051282</v>
      </c>
      <c r="N9" s="58">
        <v>6</v>
      </c>
      <c r="O9" s="215">
        <f>N9/H9*100</f>
        <v>5.454545454545454</v>
      </c>
      <c r="P9" s="216">
        <v>55</v>
      </c>
      <c r="Q9" s="58">
        <v>31</v>
      </c>
      <c r="R9" s="215">
        <f>Q9/J9*100</f>
        <v>70.45454545454545</v>
      </c>
      <c r="S9" s="58">
        <v>3</v>
      </c>
      <c r="T9" s="215">
        <f>S9/L9*100</f>
        <v>60</v>
      </c>
      <c r="U9" s="58">
        <v>1</v>
      </c>
      <c r="V9" s="215">
        <f>U9/N9*100</f>
        <v>16.666666666666664</v>
      </c>
      <c r="W9" s="216">
        <v>35</v>
      </c>
      <c r="X9" s="217">
        <v>0</v>
      </c>
      <c r="Y9" s="218" t="s">
        <v>174</v>
      </c>
      <c r="Z9" s="219"/>
    </row>
    <row r="10" spans="1:108" s="224" customFormat="1" ht="20.25">
      <c r="A10" s="54">
        <v>2</v>
      </c>
      <c r="B10" s="211" t="s">
        <v>175</v>
      </c>
      <c r="C10" s="220">
        <v>1</v>
      </c>
      <c r="D10" s="220">
        <v>1</v>
      </c>
      <c r="E10" s="213">
        <f t="shared" si="0"/>
        <v>100</v>
      </c>
      <c r="F10" s="56">
        <v>8</v>
      </c>
      <c r="G10" s="56">
        <v>0</v>
      </c>
      <c r="H10" s="56">
        <v>0</v>
      </c>
      <c r="I10" s="58">
        <v>8</v>
      </c>
      <c r="J10" s="56">
        <v>8</v>
      </c>
      <c r="K10" s="214">
        <f aca="true" t="shared" si="1" ref="K10:K73">J10/F10*100</f>
        <v>100</v>
      </c>
      <c r="L10" s="56">
        <v>0</v>
      </c>
      <c r="M10" s="213">
        <v>0</v>
      </c>
      <c r="N10" s="65">
        <v>0</v>
      </c>
      <c r="O10" s="215">
        <v>0</v>
      </c>
      <c r="P10" s="40">
        <v>8</v>
      </c>
      <c r="Q10" s="56">
        <v>0</v>
      </c>
      <c r="R10" s="215">
        <v>0</v>
      </c>
      <c r="S10" s="56">
        <v>0</v>
      </c>
      <c r="T10" s="215">
        <v>0</v>
      </c>
      <c r="U10" s="56">
        <v>0</v>
      </c>
      <c r="V10" s="215">
        <v>0</v>
      </c>
      <c r="W10" s="40">
        <v>0</v>
      </c>
      <c r="X10" s="221">
        <v>0</v>
      </c>
      <c r="Y10" s="222">
        <v>0</v>
      </c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</row>
    <row r="11" spans="1:254" s="226" customFormat="1" ht="20.25">
      <c r="A11" s="210">
        <v>3</v>
      </c>
      <c r="B11" s="211" t="s">
        <v>176</v>
      </c>
      <c r="C11" s="220">
        <v>1</v>
      </c>
      <c r="D11" s="220">
        <v>1</v>
      </c>
      <c r="E11" s="213">
        <f t="shared" si="0"/>
        <v>100</v>
      </c>
      <c r="F11" s="56">
        <v>5</v>
      </c>
      <c r="G11" s="56">
        <v>2</v>
      </c>
      <c r="H11" s="56">
        <v>0</v>
      </c>
      <c r="I11" s="56">
        <f>H11+G11+F11</f>
        <v>7</v>
      </c>
      <c r="J11" s="56">
        <v>5</v>
      </c>
      <c r="K11" s="214">
        <f t="shared" si="1"/>
        <v>100</v>
      </c>
      <c r="L11" s="56">
        <v>2</v>
      </c>
      <c r="M11" s="213">
        <f>L11/G11*100</f>
        <v>100</v>
      </c>
      <c r="N11" s="65">
        <v>0</v>
      </c>
      <c r="O11" s="215">
        <v>0</v>
      </c>
      <c r="P11" s="40">
        <v>7</v>
      </c>
      <c r="Q11" s="56">
        <v>0</v>
      </c>
      <c r="R11" s="215">
        <v>0</v>
      </c>
      <c r="S11" s="71">
        <v>0</v>
      </c>
      <c r="T11" s="215">
        <v>0</v>
      </c>
      <c r="U11" s="71">
        <v>0</v>
      </c>
      <c r="V11" s="215">
        <v>0</v>
      </c>
      <c r="W11" s="40">
        <v>0</v>
      </c>
      <c r="X11" s="221">
        <v>0</v>
      </c>
      <c r="Y11" s="40">
        <v>0</v>
      </c>
      <c r="Z11" s="223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5"/>
      <c r="GT11" s="225"/>
      <c r="GU11" s="225"/>
      <c r="GV11" s="225"/>
      <c r="GW11" s="225"/>
      <c r="GX11" s="225"/>
      <c r="GY11" s="225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  <c r="HK11" s="225"/>
      <c r="HL11" s="225"/>
      <c r="HM11" s="225"/>
      <c r="HN11" s="225"/>
      <c r="HO11" s="225"/>
      <c r="HP11" s="225"/>
      <c r="HQ11" s="225"/>
      <c r="HR11" s="225"/>
      <c r="HS11" s="225"/>
      <c r="HT11" s="225"/>
      <c r="HU11" s="225"/>
      <c r="HV11" s="225"/>
      <c r="HW11" s="225"/>
      <c r="HX11" s="225"/>
      <c r="HY11" s="225"/>
      <c r="HZ11" s="225"/>
      <c r="IA11" s="225"/>
      <c r="IB11" s="225"/>
      <c r="IC11" s="225"/>
      <c r="ID11" s="225"/>
      <c r="IE11" s="225"/>
      <c r="IF11" s="225"/>
      <c r="IG11" s="225"/>
      <c r="IH11" s="225"/>
      <c r="II11" s="225"/>
      <c r="IJ11" s="225"/>
      <c r="IK11" s="225"/>
      <c r="IL11" s="225"/>
      <c r="IM11" s="225"/>
      <c r="IN11" s="225"/>
      <c r="IO11" s="225"/>
      <c r="IP11" s="225"/>
      <c r="IQ11" s="225"/>
      <c r="IR11" s="225"/>
      <c r="IS11" s="225"/>
      <c r="IT11" s="225"/>
    </row>
    <row r="12" spans="1:254" s="226" customFormat="1" ht="20.25">
      <c r="A12" s="54">
        <v>4</v>
      </c>
      <c r="B12" s="211" t="s">
        <v>177</v>
      </c>
      <c r="C12" s="220">
        <v>1</v>
      </c>
      <c r="D12" s="220">
        <v>1</v>
      </c>
      <c r="E12" s="213">
        <f t="shared" si="0"/>
        <v>100</v>
      </c>
      <c r="F12" s="56">
        <v>10</v>
      </c>
      <c r="G12" s="56">
        <v>0</v>
      </c>
      <c r="H12" s="56">
        <v>0</v>
      </c>
      <c r="I12" s="56">
        <v>10</v>
      </c>
      <c r="J12" s="56">
        <v>9</v>
      </c>
      <c r="K12" s="214">
        <f t="shared" si="1"/>
        <v>90</v>
      </c>
      <c r="L12" s="56">
        <v>0</v>
      </c>
      <c r="M12" s="213">
        <v>0</v>
      </c>
      <c r="N12" s="65">
        <v>0</v>
      </c>
      <c r="O12" s="215">
        <v>0</v>
      </c>
      <c r="P12" s="40">
        <v>9</v>
      </c>
      <c r="Q12" s="56">
        <v>0</v>
      </c>
      <c r="R12" s="215">
        <v>0</v>
      </c>
      <c r="S12" s="71">
        <v>0</v>
      </c>
      <c r="T12" s="215">
        <v>0</v>
      </c>
      <c r="U12" s="71">
        <v>0</v>
      </c>
      <c r="V12" s="215">
        <v>0</v>
      </c>
      <c r="W12" s="40">
        <v>0</v>
      </c>
      <c r="X12" s="221">
        <v>0</v>
      </c>
      <c r="Y12" s="40">
        <v>0</v>
      </c>
      <c r="Z12" s="223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  <c r="IL12" s="225"/>
      <c r="IM12" s="225"/>
      <c r="IN12" s="225"/>
      <c r="IO12" s="225"/>
      <c r="IP12" s="225"/>
      <c r="IQ12" s="225"/>
      <c r="IR12" s="225"/>
      <c r="IS12" s="225"/>
      <c r="IT12" s="225"/>
    </row>
    <row r="13" spans="1:254" s="229" customFormat="1" ht="20.25">
      <c r="A13" s="210">
        <v>5</v>
      </c>
      <c r="B13" s="211" t="s">
        <v>178</v>
      </c>
      <c r="C13" s="220">
        <v>1</v>
      </c>
      <c r="D13" s="220">
        <v>1</v>
      </c>
      <c r="E13" s="213">
        <f t="shared" si="0"/>
        <v>100</v>
      </c>
      <c r="F13" s="56">
        <v>5</v>
      </c>
      <c r="G13" s="56">
        <v>0</v>
      </c>
      <c r="H13" s="56">
        <v>1</v>
      </c>
      <c r="I13" s="56">
        <v>6</v>
      </c>
      <c r="J13" s="56">
        <v>5</v>
      </c>
      <c r="K13" s="214">
        <f t="shared" si="1"/>
        <v>100</v>
      </c>
      <c r="L13" s="56">
        <v>0</v>
      </c>
      <c r="M13" s="213">
        <v>0</v>
      </c>
      <c r="N13" s="65">
        <v>1</v>
      </c>
      <c r="O13" s="215">
        <f>N13/H13*100</f>
        <v>100</v>
      </c>
      <c r="P13" s="40">
        <v>6</v>
      </c>
      <c r="Q13" s="56">
        <v>0</v>
      </c>
      <c r="R13" s="215">
        <f aca="true" t="shared" si="2" ref="R13:R72">Q13/J13*100</f>
        <v>0</v>
      </c>
      <c r="S13" s="71">
        <v>0</v>
      </c>
      <c r="T13" s="215">
        <v>0</v>
      </c>
      <c r="U13" s="71">
        <v>0</v>
      </c>
      <c r="V13" s="215">
        <v>0</v>
      </c>
      <c r="W13" s="40">
        <v>0</v>
      </c>
      <c r="X13" s="221">
        <v>0</v>
      </c>
      <c r="Y13" s="40">
        <v>0</v>
      </c>
      <c r="Z13" s="223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8"/>
      <c r="FL13" s="228"/>
      <c r="FM13" s="228"/>
      <c r="FN13" s="228"/>
      <c r="FO13" s="228"/>
      <c r="FP13" s="228"/>
      <c r="FQ13" s="228"/>
      <c r="FR13" s="228"/>
      <c r="FS13" s="228"/>
      <c r="FT13" s="228"/>
      <c r="FU13" s="228"/>
      <c r="FV13" s="228"/>
      <c r="FW13" s="228"/>
      <c r="FX13" s="228"/>
      <c r="FY13" s="228"/>
      <c r="FZ13" s="228"/>
      <c r="GA13" s="228"/>
      <c r="GB13" s="228"/>
      <c r="GC13" s="228"/>
      <c r="GD13" s="228"/>
      <c r="GE13" s="228"/>
      <c r="GF13" s="228"/>
      <c r="GG13" s="228"/>
      <c r="GH13" s="228"/>
      <c r="GI13" s="228"/>
      <c r="GJ13" s="228"/>
      <c r="GK13" s="228"/>
      <c r="GL13" s="228"/>
      <c r="GM13" s="228"/>
      <c r="GN13" s="228"/>
      <c r="GO13" s="228"/>
      <c r="GP13" s="228"/>
      <c r="GQ13" s="228"/>
      <c r="GR13" s="228"/>
      <c r="GS13" s="228"/>
      <c r="GT13" s="228"/>
      <c r="GU13" s="228"/>
      <c r="GV13" s="228"/>
      <c r="GW13" s="228"/>
      <c r="GX13" s="228"/>
      <c r="GY13" s="228"/>
      <c r="GZ13" s="228"/>
      <c r="HA13" s="228"/>
      <c r="HB13" s="228"/>
      <c r="HC13" s="228"/>
      <c r="HD13" s="228"/>
      <c r="HE13" s="228"/>
      <c r="HF13" s="228"/>
      <c r="HG13" s="228"/>
      <c r="HH13" s="228"/>
      <c r="HI13" s="228"/>
      <c r="HJ13" s="228"/>
      <c r="HK13" s="228"/>
      <c r="HL13" s="228"/>
      <c r="HM13" s="228"/>
      <c r="HN13" s="228"/>
      <c r="HO13" s="228"/>
      <c r="HP13" s="228"/>
      <c r="HQ13" s="228"/>
      <c r="HR13" s="228"/>
      <c r="HS13" s="228"/>
      <c r="HT13" s="228"/>
      <c r="HU13" s="228"/>
      <c r="HV13" s="228"/>
      <c r="HW13" s="228"/>
      <c r="HX13" s="228"/>
      <c r="HY13" s="228"/>
      <c r="HZ13" s="228"/>
      <c r="IA13" s="228"/>
      <c r="IB13" s="228"/>
      <c r="IC13" s="228"/>
      <c r="ID13" s="228"/>
      <c r="IE13" s="228"/>
      <c r="IF13" s="228"/>
      <c r="IG13" s="228"/>
      <c r="IH13" s="228"/>
      <c r="II13" s="228"/>
      <c r="IJ13" s="228"/>
      <c r="IK13" s="228"/>
      <c r="IL13" s="228"/>
      <c r="IM13" s="228"/>
      <c r="IN13" s="228"/>
      <c r="IO13" s="228"/>
      <c r="IP13" s="228"/>
      <c r="IQ13" s="228"/>
      <c r="IR13" s="228"/>
      <c r="IS13" s="228"/>
      <c r="IT13" s="228"/>
    </row>
    <row r="14" spans="1:254" s="229" customFormat="1" ht="20.25">
      <c r="A14" s="54">
        <v>6</v>
      </c>
      <c r="B14" s="211" t="s">
        <v>179</v>
      </c>
      <c r="C14" s="220">
        <v>1</v>
      </c>
      <c r="D14" s="220">
        <v>1</v>
      </c>
      <c r="E14" s="213">
        <f t="shared" si="0"/>
        <v>100</v>
      </c>
      <c r="F14" s="56">
        <v>6</v>
      </c>
      <c r="G14" s="56">
        <v>0</v>
      </c>
      <c r="H14" s="56">
        <v>0</v>
      </c>
      <c r="I14" s="56">
        <v>6</v>
      </c>
      <c r="J14" s="56">
        <v>6</v>
      </c>
      <c r="K14" s="214">
        <f t="shared" si="1"/>
        <v>100</v>
      </c>
      <c r="L14" s="56">
        <v>0</v>
      </c>
      <c r="M14" s="213">
        <v>0</v>
      </c>
      <c r="N14" s="65">
        <v>0</v>
      </c>
      <c r="O14" s="215">
        <v>0</v>
      </c>
      <c r="P14" s="40">
        <v>6</v>
      </c>
      <c r="Q14" s="56">
        <v>0</v>
      </c>
      <c r="R14" s="215">
        <v>0</v>
      </c>
      <c r="S14" s="71">
        <v>0</v>
      </c>
      <c r="T14" s="215">
        <v>0</v>
      </c>
      <c r="U14" s="71">
        <v>0</v>
      </c>
      <c r="V14" s="215">
        <v>0</v>
      </c>
      <c r="W14" s="40">
        <v>0</v>
      </c>
      <c r="X14" s="221">
        <v>0</v>
      </c>
      <c r="Y14" s="40">
        <v>0</v>
      </c>
      <c r="Z14" s="223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  <c r="FL14" s="228"/>
      <c r="FM14" s="228"/>
      <c r="FN14" s="228"/>
      <c r="FO14" s="228"/>
      <c r="FP14" s="228"/>
      <c r="FQ14" s="228"/>
      <c r="FR14" s="228"/>
      <c r="FS14" s="228"/>
      <c r="FT14" s="228"/>
      <c r="FU14" s="228"/>
      <c r="FV14" s="228"/>
      <c r="FW14" s="228"/>
      <c r="FX14" s="228"/>
      <c r="FY14" s="228"/>
      <c r="FZ14" s="228"/>
      <c r="GA14" s="228"/>
      <c r="GB14" s="228"/>
      <c r="GC14" s="228"/>
      <c r="GD14" s="228"/>
      <c r="GE14" s="228"/>
      <c r="GF14" s="228"/>
      <c r="GG14" s="228"/>
      <c r="GH14" s="228"/>
      <c r="GI14" s="228"/>
      <c r="GJ14" s="228"/>
      <c r="GK14" s="228"/>
      <c r="GL14" s="228"/>
      <c r="GM14" s="228"/>
      <c r="GN14" s="228"/>
      <c r="GO14" s="228"/>
      <c r="GP14" s="228"/>
      <c r="GQ14" s="228"/>
      <c r="GR14" s="228"/>
      <c r="GS14" s="228"/>
      <c r="GT14" s="228"/>
      <c r="GU14" s="228"/>
      <c r="GV14" s="228"/>
      <c r="GW14" s="228"/>
      <c r="GX14" s="228"/>
      <c r="GY14" s="228"/>
      <c r="GZ14" s="228"/>
      <c r="HA14" s="228"/>
      <c r="HB14" s="228"/>
      <c r="HC14" s="228"/>
      <c r="HD14" s="228"/>
      <c r="HE14" s="228"/>
      <c r="HF14" s="228"/>
      <c r="HG14" s="228"/>
      <c r="HH14" s="228"/>
      <c r="HI14" s="228"/>
      <c r="HJ14" s="228"/>
      <c r="HK14" s="228"/>
      <c r="HL14" s="228"/>
      <c r="HM14" s="228"/>
      <c r="HN14" s="228"/>
      <c r="HO14" s="228"/>
      <c r="HP14" s="228"/>
      <c r="HQ14" s="228"/>
      <c r="HR14" s="228"/>
      <c r="HS14" s="228"/>
      <c r="HT14" s="228"/>
      <c r="HU14" s="228"/>
      <c r="HV14" s="228"/>
      <c r="HW14" s="228"/>
      <c r="HX14" s="228"/>
      <c r="HY14" s="228"/>
      <c r="HZ14" s="228"/>
      <c r="IA14" s="228"/>
      <c r="IB14" s="228"/>
      <c r="IC14" s="228"/>
      <c r="ID14" s="228"/>
      <c r="IE14" s="228"/>
      <c r="IF14" s="228"/>
      <c r="IG14" s="228"/>
      <c r="IH14" s="228"/>
      <c r="II14" s="228"/>
      <c r="IJ14" s="228"/>
      <c r="IK14" s="228"/>
      <c r="IL14" s="228"/>
      <c r="IM14" s="228"/>
      <c r="IN14" s="228"/>
      <c r="IO14" s="228"/>
      <c r="IP14" s="228"/>
      <c r="IQ14" s="228"/>
      <c r="IR14" s="228"/>
      <c r="IS14" s="228"/>
      <c r="IT14" s="228"/>
    </row>
    <row r="15" spans="1:254" s="226" customFormat="1" ht="20.25">
      <c r="A15" s="210">
        <v>7</v>
      </c>
      <c r="B15" s="211" t="s">
        <v>180</v>
      </c>
      <c r="C15" s="220">
        <v>1</v>
      </c>
      <c r="D15" s="220">
        <v>1</v>
      </c>
      <c r="E15" s="213">
        <f t="shared" si="0"/>
        <v>100</v>
      </c>
      <c r="F15" s="56">
        <v>6</v>
      </c>
      <c r="G15" s="56">
        <v>0</v>
      </c>
      <c r="H15" s="56">
        <v>0</v>
      </c>
      <c r="I15" s="56">
        <v>6</v>
      </c>
      <c r="J15" s="56">
        <v>3</v>
      </c>
      <c r="K15" s="214">
        <f t="shared" si="1"/>
        <v>50</v>
      </c>
      <c r="L15" s="56">
        <v>0</v>
      </c>
      <c r="M15" s="213">
        <v>0</v>
      </c>
      <c r="N15" s="65">
        <v>0</v>
      </c>
      <c r="O15" s="215">
        <v>0</v>
      </c>
      <c r="P15" s="40">
        <v>3</v>
      </c>
      <c r="Q15" s="56">
        <v>0</v>
      </c>
      <c r="R15" s="215">
        <f t="shared" si="2"/>
        <v>0</v>
      </c>
      <c r="S15" s="71">
        <v>0</v>
      </c>
      <c r="T15" s="215">
        <v>0</v>
      </c>
      <c r="U15" s="71">
        <v>0</v>
      </c>
      <c r="V15" s="215">
        <v>0</v>
      </c>
      <c r="W15" s="40">
        <v>0</v>
      </c>
      <c r="X15" s="221">
        <v>0</v>
      </c>
      <c r="Y15" s="40">
        <v>0</v>
      </c>
      <c r="Z15" s="223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  <c r="FQ15" s="225"/>
      <c r="FR15" s="225"/>
      <c r="FS15" s="225"/>
      <c r="FT15" s="225"/>
      <c r="FU15" s="225"/>
      <c r="FV15" s="225"/>
      <c r="FW15" s="225"/>
      <c r="FX15" s="225"/>
      <c r="FY15" s="225"/>
      <c r="FZ15" s="225"/>
      <c r="GA15" s="225"/>
      <c r="GB15" s="225"/>
      <c r="GC15" s="225"/>
      <c r="GD15" s="225"/>
      <c r="GE15" s="225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5"/>
      <c r="GQ15" s="225"/>
      <c r="GR15" s="225"/>
      <c r="GS15" s="225"/>
      <c r="GT15" s="225"/>
      <c r="GU15" s="225"/>
      <c r="GV15" s="225"/>
      <c r="GW15" s="225"/>
      <c r="GX15" s="225"/>
      <c r="GY15" s="225"/>
      <c r="GZ15" s="225"/>
      <c r="HA15" s="225"/>
      <c r="HB15" s="225"/>
      <c r="HC15" s="225"/>
      <c r="HD15" s="225"/>
      <c r="HE15" s="225"/>
      <c r="HF15" s="225"/>
      <c r="HG15" s="225"/>
      <c r="HH15" s="225"/>
      <c r="HI15" s="225"/>
      <c r="HJ15" s="225"/>
      <c r="HK15" s="225"/>
      <c r="HL15" s="225"/>
      <c r="HM15" s="225"/>
      <c r="HN15" s="225"/>
      <c r="HO15" s="225"/>
      <c r="HP15" s="225"/>
      <c r="HQ15" s="225"/>
      <c r="HR15" s="225"/>
      <c r="HS15" s="225"/>
      <c r="HT15" s="225"/>
      <c r="HU15" s="225"/>
      <c r="HV15" s="225"/>
      <c r="HW15" s="225"/>
      <c r="HX15" s="225"/>
      <c r="HY15" s="225"/>
      <c r="HZ15" s="225"/>
      <c r="IA15" s="225"/>
      <c r="IB15" s="225"/>
      <c r="IC15" s="225"/>
      <c r="ID15" s="225"/>
      <c r="IE15" s="225"/>
      <c r="IF15" s="225"/>
      <c r="IG15" s="225"/>
      <c r="IH15" s="225"/>
      <c r="II15" s="225"/>
      <c r="IJ15" s="225"/>
      <c r="IK15" s="225"/>
      <c r="IL15" s="225"/>
      <c r="IM15" s="225"/>
      <c r="IN15" s="225"/>
      <c r="IO15" s="225"/>
      <c r="IP15" s="225"/>
      <c r="IQ15" s="225"/>
      <c r="IR15" s="225"/>
      <c r="IS15" s="225"/>
      <c r="IT15" s="225"/>
    </row>
    <row r="16" spans="1:254" s="229" customFormat="1" ht="20.25">
      <c r="A16" s="54">
        <v>8</v>
      </c>
      <c r="B16" s="211" t="s">
        <v>181</v>
      </c>
      <c r="C16" s="220">
        <v>1</v>
      </c>
      <c r="D16" s="220">
        <v>1</v>
      </c>
      <c r="E16" s="213">
        <f t="shared" si="0"/>
        <v>100</v>
      </c>
      <c r="F16" s="56">
        <v>5</v>
      </c>
      <c r="G16" s="56">
        <v>0</v>
      </c>
      <c r="H16" s="56">
        <v>0</v>
      </c>
      <c r="I16" s="56">
        <v>5</v>
      </c>
      <c r="J16" s="56">
        <v>5</v>
      </c>
      <c r="K16" s="214">
        <f t="shared" si="1"/>
        <v>100</v>
      </c>
      <c r="L16" s="56">
        <v>0</v>
      </c>
      <c r="M16" s="213">
        <v>0</v>
      </c>
      <c r="N16" s="65">
        <v>0</v>
      </c>
      <c r="O16" s="215">
        <v>0</v>
      </c>
      <c r="P16" s="40">
        <v>5</v>
      </c>
      <c r="Q16" s="56">
        <v>0</v>
      </c>
      <c r="R16" s="215">
        <f t="shared" si="2"/>
        <v>0</v>
      </c>
      <c r="S16" s="71">
        <v>0</v>
      </c>
      <c r="T16" s="215">
        <v>0</v>
      </c>
      <c r="U16" s="71">
        <v>0</v>
      </c>
      <c r="V16" s="215">
        <v>0</v>
      </c>
      <c r="W16" s="40">
        <v>0</v>
      </c>
      <c r="X16" s="221">
        <v>0</v>
      </c>
      <c r="Y16" s="40">
        <v>0</v>
      </c>
      <c r="Z16" s="223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8"/>
      <c r="FK16" s="228"/>
      <c r="FL16" s="228"/>
      <c r="FM16" s="228"/>
      <c r="FN16" s="228"/>
      <c r="FO16" s="228"/>
      <c r="FP16" s="228"/>
      <c r="FQ16" s="228"/>
      <c r="FR16" s="228"/>
      <c r="FS16" s="228"/>
      <c r="FT16" s="228"/>
      <c r="FU16" s="228"/>
      <c r="FV16" s="228"/>
      <c r="FW16" s="228"/>
      <c r="FX16" s="228"/>
      <c r="FY16" s="228"/>
      <c r="FZ16" s="228"/>
      <c r="GA16" s="228"/>
      <c r="GB16" s="228"/>
      <c r="GC16" s="228"/>
      <c r="GD16" s="228"/>
      <c r="GE16" s="228"/>
      <c r="GF16" s="228"/>
      <c r="GG16" s="228"/>
      <c r="GH16" s="228"/>
      <c r="GI16" s="228"/>
      <c r="GJ16" s="228"/>
      <c r="GK16" s="228"/>
      <c r="GL16" s="228"/>
      <c r="GM16" s="228"/>
      <c r="GN16" s="228"/>
      <c r="GO16" s="228"/>
      <c r="GP16" s="228"/>
      <c r="GQ16" s="228"/>
      <c r="GR16" s="228"/>
      <c r="GS16" s="228"/>
      <c r="GT16" s="228"/>
      <c r="GU16" s="228"/>
      <c r="GV16" s="228"/>
      <c r="GW16" s="228"/>
      <c r="GX16" s="228"/>
      <c r="GY16" s="228"/>
      <c r="GZ16" s="228"/>
      <c r="HA16" s="228"/>
      <c r="HB16" s="228"/>
      <c r="HC16" s="228"/>
      <c r="HD16" s="228"/>
      <c r="HE16" s="228"/>
      <c r="HF16" s="228"/>
      <c r="HG16" s="228"/>
      <c r="HH16" s="228"/>
      <c r="HI16" s="228"/>
      <c r="HJ16" s="228"/>
      <c r="HK16" s="228"/>
      <c r="HL16" s="228"/>
      <c r="HM16" s="228"/>
      <c r="HN16" s="228"/>
      <c r="HO16" s="228"/>
      <c r="HP16" s="228"/>
      <c r="HQ16" s="228"/>
      <c r="HR16" s="228"/>
      <c r="HS16" s="228"/>
      <c r="HT16" s="228"/>
      <c r="HU16" s="228"/>
      <c r="HV16" s="228"/>
      <c r="HW16" s="228"/>
      <c r="HX16" s="228"/>
      <c r="HY16" s="228"/>
      <c r="HZ16" s="228"/>
      <c r="IA16" s="228"/>
      <c r="IB16" s="228"/>
      <c r="IC16" s="228"/>
      <c r="ID16" s="228"/>
      <c r="IE16" s="228"/>
      <c r="IF16" s="228"/>
      <c r="IG16" s="228"/>
      <c r="IH16" s="228"/>
      <c r="II16" s="228"/>
      <c r="IJ16" s="228"/>
      <c r="IK16" s="228"/>
      <c r="IL16" s="228"/>
      <c r="IM16" s="228"/>
      <c r="IN16" s="228"/>
      <c r="IO16" s="228"/>
      <c r="IP16" s="228"/>
      <c r="IQ16" s="228"/>
      <c r="IR16" s="228"/>
      <c r="IS16" s="228"/>
      <c r="IT16" s="228"/>
    </row>
    <row r="17" spans="1:254" s="229" customFormat="1" ht="20.25">
      <c r="A17" s="210">
        <v>9</v>
      </c>
      <c r="B17" s="211" t="s">
        <v>182</v>
      </c>
      <c r="C17" s="220">
        <v>1</v>
      </c>
      <c r="D17" s="220">
        <v>1</v>
      </c>
      <c r="E17" s="213">
        <f t="shared" si="0"/>
        <v>100</v>
      </c>
      <c r="F17" s="56">
        <v>10</v>
      </c>
      <c r="G17" s="56">
        <v>0</v>
      </c>
      <c r="H17" s="56">
        <v>0</v>
      </c>
      <c r="I17" s="56">
        <v>10</v>
      </c>
      <c r="J17" s="56">
        <v>10</v>
      </c>
      <c r="K17" s="214">
        <f t="shared" si="1"/>
        <v>100</v>
      </c>
      <c r="L17" s="56">
        <v>0</v>
      </c>
      <c r="M17" s="213">
        <v>0</v>
      </c>
      <c r="N17" s="65">
        <v>0</v>
      </c>
      <c r="O17" s="215">
        <v>0</v>
      </c>
      <c r="P17" s="40">
        <v>10</v>
      </c>
      <c r="Q17" s="56">
        <v>0</v>
      </c>
      <c r="R17" s="215">
        <v>0</v>
      </c>
      <c r="S17" s="71">
        <v>0</v>
      </c>
      <c r="T17" s="215">
        <v>0</v>
      </c>
      <c r="U17" s="71">
        <v>0</v>
      </c>
      <c r="V17" s="215">
        <v>0</v>
      </c>
      <c r="W17" s="40">
        <v>0</v>
      </c>
      <c r="X17" s="221">
        <v>0</v>
      </c>
      <c r="Y17" s="40">
        <v>0</v>
      </c>
      <c r="Z17" s="223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8"/>
      <c r="FL17" s="228"/>
      <c r="FM17" s="228"/>
      <c r="FN17" s="228"/>
      <c r="FO17" s="228"/>
      <c r="FP17" s="228"/>
      <c r="FQ17" s="228"/>
      <c r="FR17" s="228"/>
      <c r="FS17" s="228"/>
      <c r="FT17" s="228"/>
      <c r="FU17" s="228"/>
      <c r="FV17" s="228"/>
      <c r="FW17" s="228"/>
      <c r="FX17" s="228"/>
      <c r="FY17" s="228"/>
      <c r="FZ17" s="228"/>
      <c r="GA17" s="228"/>
      <c r="GB17" s="228"/>
      <c r="GC17" s="228"/>
      <c r="GD17" s="228"/>
      <c r="GE17" s="228"/>
      <c r="GF17" s="228"/>
      <c r="GG17" s="228"/>
      <c r="GH17" s="228"/>
      <c r="GI17" s="228"/>
      <c r="GJ17" s="228"/>
      <c r="GK17" s="228"/>
      <c r="GL17" s="228"/>
      <c r="GM17" s="228"/>
      <c r="GN17" s="228"/>
      <c r="GO17" s="228"/>
      <c r="GP17" s="228"/>
      <c r="GQ17" s="228"/>
      <c r="GR17" s="228"/>
      <c r="GS17" s="228"/>
      <c r="GT17" s="228"/>
      <c r="GU17" s="228"/>
      <c r="GV17" s="228"/>
      <c r="GW17" s="228"/>
      <c r="GX17" s="228"/>
      <c r="GY17" s="228"/>
      <c r="GZ17" s="228"/>
      <c r="HA17" s="228"/>
      <c r="HB17" s="228"/>
      <c r="HC17" s="228"/>
      <c r="HD17" s="228"/>
      <c r="HE17" s="228"/>
      <c r="HF17" s="228"/>
      <c r="HG17" s="228"/>
      <c r="HH17" s="228"/>
      <c r="HI17" s="228"/>
      <c r="HJ17" s="228"/>
      <c r="HK17" s="228"/>
      <c r="HL17" s="228"/>
      <c r="HM17" s="228"/>
      <c r="HN17" s="228"/>
      <c r="HO17" s="228"/>
      <c r="HP17" s="228"/>
      <c r="HQ17" s="228"/>
      <c r="HR17" s="228"/>
      <c r="HS17" s="228"/>
      <c r="HT17" s="228"/>
      <c r="HU17" s="228"/>
      <c r="HV17" s="228"/>
      <c r="HW17" s="228"/>
      <c r="HX17" s="228"/>
      <c r="HY17" s="228"/>
      <c r="HZ17" s="228"/>
      <c r="IA17" s="228"/>
      <c r="IB17" s="228"/>
      <c r="IC17" s="228"/>
      <c r="ID17" s="228"/>
      <c r="IE17" s="228"/>
      <c r="IF17" s="228"/>
      <c r="IG17" s="228"/>
      <c r="IH17" s="228"/>
      <c r="II17" s="228"/>
      <c r="IJ17" s="228"/>
      <c r="IK17" s="228"/>
      <c r="IL17" s="228"/>
      <c r="IM17" s="228"/>
      <c r="IN17" s="228"/>
      <c r="IO17" s="228"/>
      <c r="IP17" s="228"/>
      <c r="IQ17" s="228"/>
      <c r="IR17" s="228"/>
      <c r="IS17" s="228"/>
      <c r="IT17" s="228"/>
    </row>
    <row r="18" spans="1:254" s="226" customFormat="1" ht="20.25">
      <c r="A18" s="54">
        <v>10</v>
      </c>
      <c r="B18" s="211" t="s">
        <v>183</v>
      </c>
      <c r="C18" s="220">
        <v>1</v>
      </c>
      <c r="D18" s="220">
        <v>1</v>
      </c>
      <c r="E18" s="213">
        <f t="shared" si="0"/>
        <v>100</v>
      </c>
      <c r="F18" s="56">
        <v>11</v>
      </c>
      <c r="G18" s="56">
        <v>0</v>
      </c>
      <c r="H18" s="56">
        <v>0</v>
      </c>
      <c r="I18" s="56">
        <v>11</v>
      </c>
      <c r="J18" s="56">
        <v>7</v>
      </c>
      <c r="K18" s="214">
        <f t="shared" si="1"/>
        <v>63.63636363636363</v>
      </c>
      <c r="L18" s="56">
        <v>0</v>
      </c>
      <c r="M18" s="213">
        <v>0</v>
      </c>
      <c r="N18" s="65">
        <v>0</v>
      </c>
      <c r="O18" s="215">
        <v>0</v>
      </c>
      <c r="P18" s="40">
        <v>7</v>
      </c>
      <c r="Q18" s="56">
        <v>0</v>
      </c>
      <c r="R18" s="215">
        <f t="shared" si="2"/>
        <v>0</v>
      </c>
      <c r="S18" s="71">
        <v>0</v>
      </c>
      <c r="T18" s="215">
        <v>0</v>
      </c>
      <c r="U18" s="71">
        <v>0</v>
      </c>
      <c r="V18" s="215">
        <v>0</v>
      </c>
      <c r="W18" s="40">
        <v>0</v>
      </c>
      <c r="X18" s="221">
        <v>0</v>
      </c>
      <c r="Y18" s="40">
        <v>0</v>
      </c>
      <c r="Z18" s="223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  <c r="FQ18" s="225"/>
      <c r="FR18" s="225"/>
      <c r="FS18" s="225"/>
      <c r="FT18" s="225"/>
      <c r="FU18" s="225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5"/>
      <c r="GS18" s="225"/>
      <c r="GT18" s="225"/>
      <c r="GU18" s="225"/>
      <c r="GV18" s="225"/>
      <c r="GW18" s="225"/>
      <c r="GX18" s="225"/>
      <c r="GY18" s="225"/>
      <c r="GZ18" s="225"/>
      <c r="HA18" s="225"/>
      <c r="HB18" s="225"/>
      <c r="HC18" s="225"/>
      <c r="HD18" s="225"/>
      <c r="HE18" s="225"/>
      <c r="HF18" s="225"/>
      <c r="HG18" s="225"/>
      <c r="HH18" s="225"/>
      <c r="HI18" s="225"/>
      <c r="HJ18" s="225"/>
      <c r="HK18" s="225"/>
      <c r="HL18" s="225"/>
      <c r="HM18" s="225"/>
      <c r="HN18" s="225"/>
      <c r="HO18" s="225"/>
      <c r="HP18" s="225"/>
      <c r="HQ18" s="225"/>
      <c r="HR18" s="225"/>
      <c r="HS18" s="225"/>
      <c r="HT18" s="225"/>
      <c r="HU18" s="225"/>
      <c r="HV18" s="225"/>
      <c r="HW18" s="225"/>
      <c r="HX18" s="225"/>
      <c r="HY18" s="225"/>
      <c r="HZ18" s="225"/>
      <c r="IA18" s="225"/>
      <c r="IB18" s="225"/>
      <c r="IC18" s="225"/>
      <c r="ID18" s="225"/>
      <c r="IE18" s="225"/>
      <c r="IF18" s="225"/>
      <c r="IG18" s="225"/>
      <c r="IH18" s="225"/>
      <c r="II18" s="225"/>
      <c r="IJ18" s="225"/>
      <c r="IK18" s="225"/>
      <c r="IL18" s="225"/>
      <c r="IM18" s="225"/>
      <c r="IN18" s="225"/>
      <c r="IO18" s="225"/>
      <c r="IP18" s="225"/>
      <c r="IQ18" s="225"/>
      <c r="IR18" s="225"/>
      <c r="IS18" s="225"/>
      <c r="IT18" s="225"/>
    </row>
    <row r="19" spans="1:254" s="226" customFormat="1" ht="20.25">
      <c r="A19" s="210">
        <v>11</v>
      </c>
      <c r="B19" s="211" t="s">
        <v>184</v>
      </c>
      <c r="C19" s="220">
        <v>1</v>
      </c>
      <c r="D19" s="220">
        <v>1</v>
      </c>
      <c r="E19" s="213">
        <f t="shared" si="0"/>
        <v>100</v>
      </c>
      <c r="F19" s="56">
        <v>5</v>
      </c>
      <c r="G19" s="56">
        <v>0</v>
      </c>
      <c r="H19" s="56">
        <v>0</v>
      </c>
      <c r="I19" s="56">
        <v>5</v>
      </c>
      <c r="J19" s="56">
        <v>5</v>
      </c>
      <c r="K19" s="214">
        <f t="shared" si="1"/>
        <v>100</v>
      </c>
      <c r="L19" s="56">
        <v>0</v>
      </c>
      <c r="M19" s="213">
        <v>0</v>
      </c>
      <c r="N19" s="65">
        <v>0</v>
      </c>
      <c r="O19" s="215">
        <v>0</v>
      </c>
      <c r="P19" s="40">
        <v>5</v>
      </c>
      <c r="Q19" s="56">
        <v>0</v>
      </c>
      <c r="R19" s="215">
        <v>0</v>
      </c>
      <c r="S19" s="71">
        <v>0</v>
      </c>
      <c r="T19" s="215">
        <v>0</v>
      </c>
      <c r="U19" s="71">
        <v>0</v>
      </c>
      <c r="V19" s="215">
        <v>0</v>
      </c>
      <c r="W19" s="40">
        <v>0</v>
      </c>
      <c r="X19" s="221">
        <v>0</v>
      </c>
      <c r="Y19" s="40">
        <v>0</v>
      </c>
      <c r="Z19" s="223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  <c r="FQ19" s="225"/>
      <c r="FR19" s="225"/>
      <c r="FS19" s="225"/>
      <c r="FT19" s="225"/>
      <c r="FU19" s="225"/>
      <c r="FV19" s="225"/>
      <c r="FW19" s="225"/>
      <c r="FX19" s="225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5"/>
      <c r="GL19" s="225"/>
      <c r="GM19" s="225"/>
      <c r="GN19" s="225"/>
      <c r="GO19" s="225"/>
      <c r="GP19" s="225"/>
      <c r="GQ19" s="225"/>
      <c r="GR19" s="225"/>
      <c r="GS19" s="225"/>
      <c r="GT19" s="225"/>
      <c r="GU19" s="225"/>
      <c r="GV19" s="225"/>
      <c r="GW19" s="225"/>
      <c r="GX19" s="225"/>
      <c r="GY19" s="225"/>
      <c r="GZ19" s="225"/>
      <c r="HA19" s="225"/>
      <c r="HB19" s="225"/>
      <c r="HC19" s="225"/>
      <c r="HD19" s="225"/>
      <c r="HE19" s="225"/>
      <c r="HF19" s="225"/>
      <c r="HG19" s="225"/>
      <c r="HH19" s="225"/>
      <c r="HI19" s="225"/>
      <c r="HJ19" s="225"/>
      <c r="HK19" s="225"/>
      <c r="HL19" s="225"/>
      <c r="HM19" s="225"/>
      <c r="HN19" s="225"/>
      <c r="HO19" s="225"/>
      <c r="HP19" s="225"/>
      <c r="HQ19" s="225"/>
      <c r="HR19" s="225"/>
      <c r="HS19" s="225"/>
      <c r="HT19" s="225"/>
      <c r="HU19" s="225"/>
      <c r="HV19" s="225"/>
      <c r="HW19" s="225"/>
      <c r="HX19" s="225"/>
      <c r="HY19" s="225"/>
      <c r="HZ19" s="225"/>
      <c r="IA19" s="225"/>
      <c r="IB19" s="225"/>
      <c r="IC19" s="225"/>
      <c r="ID19" s="225"/>
      <c r="IE19" s="225"/>
      <c r="IF19" s="225"/>
      <c r="IG19" s="225"/>
      <c r="IH19" s="225"/>
      <c r="II19" s="225"/>
      <c r="IJ19" s="225"/>
      <c r="IK19" s="225"/>
      <c r="IL19" s="225"/>
      <c r="IM19" s="225"/>
      <c r="IN19" s="225"/>
      <c r="IO19" s="225"/>
      <c r="IP19" s="225"/>
      <c r="IQ19" s="225"/>
      <c r="IR19" s="225"/>
      <c r="IS19" s="225"/>
      <c r="IT19" s="225"/>
    </row>
    <row r="20" spans="1:254" s="229" customFormat="1" ht="20.25">
      <c r="A20" s="54">
        <v>12</v>
      </c>
      <c r="B20" s="211" t="s">
        <v>185</v>
      </c>
      <c r="C20" s="220">
        <v>1</v>
      </c>
      <c r="D20" s="220">
        <v>1</v>
      </c>
      <c r="E20" s="213">
        <f t="shared" si="0"/>
        <v>100</v>
      </c>
      <c r="F20" s="56">
        <v>8</v>
      </c>
      <c r="G20" s="56">
        <v>2</v>
      </c>
      <c r="H20" s="56">
        <v>2</v>
      </c>
      <c r="I20" s="56">
        <v>12</v>
      </c>
      <c r="J20" s="56">
        <v>8</v>
      </c>
      <c r="K20" s="214">
        <f t="shared" si="1"/>
        <v>100</v>
      </c>
      <c r="L20" s="56">
        <v>0</v>
      </c>
      <c r="M20" s="213">
        <f>L20/G20*100</f>
        <v>0</v>
      </c>
      <c r="N20" s="65">
        <v>0</v>
      </c>
      <c r="O20" s="215">
        <v>0</v>
      </c>
      <c r="P20" s="40">
        <v>8</v>
      </c>
      <c r="Q20" s="56">
        <v>0</v>
      </c>
      <c r="R20" s="215">
        <v>0</v>
      </c>
      <c r="S20" s="71">
        <v>0</v>
      </c>
      <c r="T20" s="215">
        <v>0</v>
      </c>
      <c r="U20" s="71">
        <v>0</v>
      </c>
      <c r="V20" s="215">
        <v>0</v>
      </c>
      <c r="W20" s="40">
        <v>0</v>
      </c>
      <c r="X20" s="221">
        <v>0</v>
      </c>
      <c r="Y20" s="40">
        <v>0</v>
      </c>
      <c r="Z20" s="223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8"/>
      <c r="IP20" s="228"/>
      <c r="IQ20" s="228"/>
      <c r="IR20" s="228"/>
      <c r="IS20" s="228"/>
      <c r="IT20" s="228"/>
    </row>
    <row r="21" spans="1:254" s="229" customFormat="1" ht="20.25">
      <c r="A21" s="210">
        <v>13</v>
      </c>
      <c r="B21" s="211" t="s">
        <v>186</v>
      </c>
      <c r="C21" s="220">
        <v>1</v>
      </c>
      <c r="D21" s="220">
        <v>1</v>
      </c>
      <c r="E21" s="213">
        <f t="shared" si="0"/>
        <v>100</v>
      </c>
      <c r="F21" s="56">
        <v>3</v>
      </c>
      <c r="G21" s="56">
        <v>1</v>
      </c>
      <c r="H21" s="56">
        <v>1</v>
      </c>
      <c r="I21" s="56">
        <v>5</v>
      </c>
      <c r="J21" s="56">
        <v>3</v>
      </c>
      <c r="K21" s="214">
        <f t="shared" si="1"/>
        <v>100</v>
      </c>
      <c r="L21" s="56">
        <v>1</v>
      </c>
      <c r="M21" s="213">
        <f>L21/G21*100</f>
        <v>100</v>
      </c>
      <c r="N21" s="65">
        <v>1</v>
      </c>
      <c r="O21" s="215">
        <f>N21/H21*100</f>
        <v>100</v>
      </c>
      <c r="P21" s="40">
        <v>5</v>
      </c>
      <c r="Q21" s="56">
        <v>0</v>
      </c>
      <c r="R21" s="215">
        <f t="shared" si="2"/>
        <v>0</v>
      </c>
      <c r="S21" s="71">
        <v>0</v>
      </c>
      <c r="T21" s="215">
        <f>S21/L21*100</f>
        <v>0</v>
      </c>
      <c r="U21" s="71">
        <v>0</v>
      </c>
      <c r="V21" s="215">
        <f>U21/N21*100</f>
        <v>0</v>
      </c>
      <c r="W21" s="40">
        <v>0</v>
      </c>
      <c r="X21" s="221">
        <v>0</v>
      </c>
      <c r="Y21" s="40">
        <v>0</v>
      </c>
      <c r="Z21" s="223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  <c r="FK21" s="228"/>
      <c r="FL21" s="228"/>
      <c r="FM21" s="228"/>
      <c r="FN21" s="228"/>
      <c r="FO21" s="228"/>
      <c r="FP21" s="228"/>
      <c r="FQ21" s="228"/>
      <c r="FR21" s="228"/>
      <c r="FS21" s="228"/>
      <c r="FT21" s="228"/>
      <c r="FU21" s="228"/>
      <c r="FV21" s="228"/>
      <c r="FW21" s="228"/>
      <c r="FX21" s="228"/>
      <c r="FY21" s="228"/>
      <c r="FZ21" s="228"/>
      <c r="GA21" s="228"/>
      <c r="GB21" s="228"/>
      <c r="GC21" s="228"/>
      <c r="GD21" s="228"/>
      <c r="GE21" s="228"/>
      <c r="GF21" s="228"/>
      <c r="GG21" s="228"/>
      <c r="GH21" s="228"/>
      <c r="GI21" s="228"/>
      <c r="GJ21" s="228"/>
      <c r="GK21" s="228"/>
      <c r="GL21" s="228"/>
      <c r="GM21" s="228"/>
      <c r="GN21" s="228"/>
      <c r="GO21" s="228"/>
      <c r="GP21" s="228"/>
      <c r="GQ21" s="228"/>
      <c r="GR21" s="228"/>
      <c r="GS21" s="228"/>
      <c r="GT21" s="228"/>
      <c r="GU21" s="228"/>
      <c r="GV21" s="228"/>
      <c r="GW21" s="228"/>
      <c r="GX21" s="228"/>
      <c r="GY21" s="228"/>
      <c r="GZ21" s="228"/>
      <c r="HA21" s="228"/>
      <c r="HB21" s="228"/>
      <c r="HC21" s="228"/>
      <c r="HD21" s="228"/>
      <c r="HE21" s="228"/>
      <c r="HF21" s="228"/>
      <c r="HG21" s="228"/>
      <c r="HH21" s="228"/>
      <c r="HI21" s="228"/>
      <c r="HJ21" s="228"/>
      <c r="HK21" s="228"/>
      <c r="HL21" s="228"/>
      <c r="HM21" s="228"/>
      <c r="HN21" s="228"/>
      <c r="HO21" s="228"/>
      <c r="HP21" s="228"/>
      <c r="HQ21" s="228"/>
      <c r="HR21" s="228"/>
      <c r="HS21" s="228"/>
      <c r="HT21" s="228"/>
      <c r="HU21" s="228"/>
      <c r="HV21" s="228"/>
      <c r="HW21" s="228"/>
      <c r="HX21" s="228"/>
      <c r="HY21" s="228"/>
      <c r="HZ21" s="228"/>
      <c r="IA21" s="228"/>
      <c r="IB21" s="228"/>
      <c r="IC21" s="228"/>
      <c r="ID21" s="228"/>
      <c r="IE21" s="228"/>
      <c r="IF21" s="228"/>
      <c r="IG21" s="228"/>
      <c r="IH21" s="228"/>
      <c r="II21" s="228"/>
      <c r="IJ21" s="228"/>
      <c r="IK21" s="228"/>
      <c r="IL21" s="228"/>
      <c r="IM21" s="228"/>
      <c r="IN21" s="228"/>
      <c r="IO21" s="228"/>
      <c r="IP21" s="228"/>
      <c r="IQ21" s="228"/>
      <c r="IR21" s="228"/>
      <c r="IS21" s="228"/>
      <c r="IT21" s="228"/>
    </row>
    <row r="22" spans="1:254" s="229" customFormat="1" ht="20.25">
      <c r="A22" s="54">
        <v>14</v>
      </c>
      <c r="B22" s="211" t="s">
        <v>187</v>
      </c>
      <c r="C22" s="220">
        <v>1</v>
      </c>
      <c r="D22" s="220">
        <v>1</v>
      </c>
      <c r="E22" s="213">
        <f t="shared" si="0"/>
        <v>100</v>
      </c>
      <c r="F22" s="56">
        <v>3</v>
      </c>
      <c r="G22" s="56">
        <v>0</v>
      </c>
      <c r="H22" s="56">
        <v>1</v>
      </c>
      <c r="I22" s="56">
        <v>4</v>
      </c>
      <c r="J22" s="56">
        <v>3</v>
      </c>
      <c r="K22" s="214">
        <f t="shared" si="1"/>
        <v>100</v>
      </c>
      <c r="L22" s="56">
        <v>0</v>
      </c>
      <c r="M22" s="213">
        <v>0</v>
      </c>
      <c r="N22" s="65">
        <v>1</v>
      </c>
      <c r="O22" s="215">
        <f>N22/H22*100</f>
        <v>100</v>
      </c>
      <c r="P22" s="40">
        <v>4</v>
      </c>
      <c r="Q22" s="56">
        <v>0</v>
      </c>
      <c r="R22" s="215">
        <v>0</v>
      </c>
      <c r="S22" s="71">
        <v>0</v>
      </c>
      <c r="T22" s="215">
        <v>0</v>
      </c>
      <c r="U22" s="71">
        <v>0</v>
      </c>
      <c r="V22" s="215">
        <v>0</v>
      </c>
      <c r="W22" s="40">
        <v>0</v>
      </c>
      <c r="X22" s="221">
        <v>0</v>
      </c>
      <c r="Y22" s="40">
        <v>0</v>
      </c>
      <c r="Z22" s="223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8"/>
      <c r="GA22" s="228"/>
      <c r="GB22" s="228"/>
      <c r="GC22" s="228"/>
      <c r="GD22" s="228"/>
      <c r="GE22" s="228"/>
      <c r="GF22" s="228"/>
      <c r="GG22" s="228"/>
      <c r="GH22" s="228"/>
      <c r="GI22" s="228"/>
      <c r="GJ22" s="228"/>
      <c r="GK22" s="228"/>
      <c r="GL22" s="228"/>
      <c r="GM22" s="228"/>
      <c r="GN22" s="228"/>
      <c r="GO22" s="228"/>
      <c r="GP22" s="228"/>
      <c r="GQ22" s="228"/>
      <c r="GR22" s="228"/>
      <c r="GS22" s="228"/>
      <c r="GT22" s="228"/>
      <c r="GU22" s="228"/>
      <c r="GV22" s="228"/>
      <c r="GW22" s="228"/>
      <c r="GX22" s="228"/>
      <c r="GY22" s="228"/>
      <c r="GZ22" s="228"/>
      <c r="HA22" s="228"/>
      <c r="HB22" s="228"/>
      <c r="HC22" s="228"/>
      <c r="HD22" s="228"/>
      <c r="HE22" s="228"/>
      <c r="HF22" s="228"/>
      <c r="HG22" s="228"/>
      <c r="HH22" s="228"/>
      <c r="HI22" s="228"/>
      <c r="HJ22" s="228"/>
      <c r="HK22" s="228"/>
      <c r="HL22" s="228"/>
      <c r="HM22" s="228"/>
      <c r="HN22" s="228"/>
      <c r="HO22" s="228"/>
      <c r="HP22" s="228"/>
      <c r="HQ22" s="228"/>
      <c r="HR22" s="228"/>
      <c r="HS22" s="228"/>
      <c r="HT22" s="228"/>
      <c r="HU22" s="228"/>
      <c r="HV22" s="228"/>
      <c r="HW22" s="228"/>
      <c r="HX22" s="228"/>
      <c r="HY22" s="228"/>
      <c r="HZ22" s="228"/>
      <c r="IA22" s="228"/>
      <c r="IB22" s="228"/>
      <c r="IC22" s="228"/>
      <c r="ID22" s="228"/>
      <c r="IE22" s="228"/>
      <c r="IF22" s="228"/>
      <c r="IG22" s="228"/>
      <c r="IH22" s="228"/>
      <c r="II22" s="228"/>
      <c r="IJ22" s="228"/>
      <c r="IK22" s="228"/>
      <c r="IL22" s="228"/>
      <c r="IM22" s="228"/>
      <c r="IN22" s="228"/>
      <c r="IO22" s="228"/>
      <c r="IP22" s="228"/>
      <c r="IQ22" s="228"/>
      <c r="IR22" s="228"/>
      <c r="IS22" s="228"/>
      <c r="IT22" s="228"/>
    </row>
    <row r="23" spans="1:254" s="229" customFormat="1" ht="20.25">
      <c r="A23" s="210">
        <v>15</v>
      </c>
      <c r="B23" s="211" t="s">
        <v>188</v>
      </c>
      <c r="C23" s="220">
        <v>1</v>
      </c>
      <c r="D23" s="220">
        <v>1</v>
      </c>
      <c r="E23" s="213">
        <v>100</v>
      </c>
      <c r="F23" s="56">
        <v>8</v>
      </c>
      <c r="G23" s="56">
        <v>1</v>
      </c>
      <c r="H23" s="56">
        <v>0</v>
      </c>
      <c r="I23" s="56">
        <v>9</v>
      </c>
      <c r="J23" s="56">
        <v>8</v>
      </c>
      <c r="K23" s="214">
        <f t="shared" si="1"/>
        <v>100</v>
      </c>
      <c r="L23" s="56">
        <v>1</v>
      </c>
      <c r="M23" s="213">
        <v>0</v>
      </c>
      <c r="N23" s="65">
        <v>0</v>
      </c>
      <c r="O23" s="215">
        <v>0</v>
      </c>
      <c r="P23" s="40">
        <v>9</v>
      </c>
      <c r="Q23" s="56">
        <v>0</v>
      </c>
      <c r="R23" s="215">
        <v>0</v>
      </c>
      <c r="S23" s="71">
        <v>0</v>
      </c>
      <c r="T23" s="215">
        <v>0</v>
      </c>
      <c r="U23" s="71">
        <v>0</v>
      </c>
      <c r="V23" s="215">
        <v>0</v>
      </c>
      <c r="W23" s="40">
        <v>0</v>
      </c>
      <c r="X23" s="221">
        <v>0</v>
      </c>
      <c r="Y23" s="40">
        <v>0</v>
      </c>
      <c r="Z23" s="223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8"/>
      <c r="FF23" s="228"/>
      <c r="FG23" s="228"/>
      <c r="FH23" s="228"/>
      <c r="FI23" s="228"/>
      <c r="FJ23" s="228"/>
      <c r="FK23" s="228"/>
      <c r="FL23" s="228"/>
      <c r="FM23" s="228"/>
      <c r="FN23" s="228"/>
      <c r="FO23" s="228"/>
      <c r="FP23" s="228"/>
      <c r="FQ23" s="228"/>
      <c r="FR23" s="228"/>
      <c r="FS23" s="228"/>
      <c r="FT23" s="228"/>
      <c r="FU23" s="228"/>
      <c r="FV23" s="228"/>
      <c r="FW23" s="228"/>
      <c r="FX23" s="228"/>
      <c r="FY23" s="228"/>
      <c r="FZ23" s="228"/>
      <c r="GA23" s="228"/>
      <c r="GB23" s="228"/>
      <c r="GC23" s="228"/>
      <c r="GD23" s="228"/>
      <c r="GE23" s="228"/>
      <c r="GF23" s="228"/>
      <c r="GG23" s="228"/>
      <c r="GH23" s="228"/>
      <c r="GI23" s="228"/>
      <c r="GJ23" s="228"/>
      <c r="GK23" s="228"/>
      <c r="GL23" s="228"/>
      <c r="GM23" s="228"/>
      <c r="GN23" s="228"/>
      <c r="GO23" s="228"/>
      <c r="GP23" s="228"/>
      <c r="GQ23" s="228"/>
      <c r="GR23" s="228"/>
      <c r="GS23" s="228"/>
      <c r="GT23" s="228"/>
      <c r="GU23" s="228"/>
      <c r="GV23" s="228"/>
      <c r="GW23" s="228"/>
      <c r="GX23" s="228"/>
      <c r="GY23" s="228"/>
      <c r="GZ23" s="228"/>
      <c r="HA23" s="228"/>
      <c r="HB23" s="228"/>
      <c r="HC23" s="228"/>
      <c r="HD23" s="228"/>
      <c r="HE23" s="228"/>
      <c r="HF23" s="228"/>
      <c r="HG23" s="228"/>
      <c r="HH23" s="228"/>
      <c r="HI23" s="228"/>
      <c r="HJ23" s="228"/>
      <c r="HK23" s="228"/>
      <c r="HL23" s="228"/>
      <c r="HM23" s="228"/>
      <c r="HN23" s="228"/>
      <c r="HO23" s="228"/>
      <c r="HP23" s="228"/>
      <c r="HQ23" s="228"/>
      <c r="HR23" s="228"/>
      <c r="HS23" s="228"/>
      <c r="HT23" s="228"/>
      <c r="HU23" s="228"/>
      <c r="HV23" s="228"/>
      <c r="HW23" s="228"/>
      <c r="HX23" s="228"/>
      <c r="HY23" s="228"/>
      <c r="HZ23" s="228"/>
      <c r="IA23" s="228"/>
      <c r="IB23" s="228"/>
      <c r="IC23" s="228"/>
      <c r="ID23" s="228"/>
      <c r="IE23" s="228"/>
      <c r="IF23" s="228"/>
      <c r="IG23" s="228"/>
      <c r="IH23" s="228"/>
      <c r="II23" s="228"/>
      <c r="IJ23" s="228"/>
      <c r="IK23" s="228"/>
      <c r="IL23" s="228"/>
      <c r="IM23" s="228"/>
      <c r="IN23" s="228"/>
      <c r="IO23" s="228"/>
      <c r="IP23" s="228"/>
      <c r="IQ23" s="228"/>
      <c r="IR23" s="228"/>
      <c r="IS23" s="228"/>
      <c r="IT23" s="228"/>
    </row>
    <row r="24" spans="1:254" s="229" customFormat="1" ht="20.25">
      <c r="A24" s="54">
        <v>16</v>
      </c>
      <c r="B24" s="211" t="s">
        <v>189</v>
      </c>
      <c r="C24" s="220">
        <v>1</v>
      </c>
      <c r="D24" s="220">
        <v>1</v>
      </c>
      <c r="E24" s="213">
        <f t="shared" si="0"/>
        <v>100</v>
      </c>
      <c r="F24" s="56">
        <v>14</v>
      </c>
      <c r="G24" s="56">
        <v>2</v>
      </c>
      <c r="H24" s="56">
        <v>2</v>
      </c>
      <c r="I24" s="56">
        <v>18</v>
      </c>
      <c r="J24" s="56">
        <v>14</v>
      </c>
      <c r="K24" s="214">
        <f t="shared" si="1"/>
        <v>100</v>
      </c>
      <c r="L24" s="56">
        <v>2</v>
      </c>
      <c r="M24" s="213">
        <f>L24/G24*100</f>
        <v>100</v>
      </c>
      <c r="N24" s="65">
        <v>2</v>
      </c>
      <c r="O24" s="215">
        <f>N24/H24*100</f>
        <v>100</v>
      </c>
      <c r="P24" s="40">
        <v>18</v>
      </c>
      <c r="Q24" s="56">
        <v>0</v>
      </c>
      <c r="R24" s="215">
        <f t="shared" si="2"/>
        <v>0</v>
      </c>
      <c r="S24" s="71">
        <v>0</v>
      </c>
      <c r="T24" s="215">
        <v>0</v>
      </c>
      <c r="U24" s="71">
        <v>0</v>
      </c>
      <c r="V24" s="215">
        <v>0</v>
      </c>
      <c r="W24" s="40">
        <v>0</v>
      </c>
      <c r="X24" s="221">
        <v>0</v>
      </c>
      <c r="Y24" s="40">
        <v>0</v>
      </c>
      <c r="Z24" s="223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228"/>
      <c r="FG24" s="228"/>
      <c r="FH24" s="228"/>
      <c r="FI24" s="228"/>
      <c r="FJ24" s="228"/>
      <c r="FK24" s="228"/>
      <c r="FL24" s="228"/>
      <c r="FM24" s="228"/>
      <c r="FN24" s="228"/>
      <c r="FO24" s="228"/>
      <c r="FP24" s="228"/>
      <c r="FQ24" s="228"/>
      <c r="FR24" s="228"/>
      <c r="FS24" s="228"/>
      <c r="FT24" s="228"/>
      <c r="FU24" s="228"/>
      <c r="FV24" s="228"/>
      <c r="FW24" s="228"/>
      <c r="FX24" s="228"/>
      <c r="FY24" s="228"/>
      <c r="FZ24" s="228"/>
      <c r="GA24" s="228"/>
      <c r="GB24" s="228"/>
      <c r="GC24" s="228"/>
      <c r="GD24" s="228"/>
      <c r="GE24" s="228"/>
      <c r="GF24" s="228"/>
      <c r="GG24" s="228"/>
      <c r="GH24" s="228"/>
      <c r="GI24" s="228"/>
      <c r="GJ24" s="228"/>
      <c r="GK24" s="228"/>
      <c r="GL24" s="228"/>
      <c r="GM24" s="228"/>
      <c r="GN24" s="228"/>
      <c r="GO24" s="228"/>
      <c r="GP24" s="228"/>
      <c r="GQ24" s="228"/>
      <c r="GR24" s="228"/>
      <c r="GS24" s="228"/>
      <c r="GT24" s="228"/>
      <c r="GU24" s="228"/>
      <c r="GV24" s="228"/>
      <c r="GW24" s="228"/>
      <c r="GX24" s="228"/>
      <c r="GY24" s="228"/>
      <c r="GZ24" s="228"/>
      <c r="HA24" s="228"/>
      <c r="HB24" s="228"/>
      <c r="HC24" s="228"/>
      <c r="HD24" s="228"/>
      <c r="HE24" s="228"/>
      <c r="HF24" s="228"/>
      <c r="HG24" s="228"/>
      <c r="HH24" s="228"/>
      <c r="HI24" s="228"/>
      <c r="HJ24" s="228"/>
      <c r="HK24" s="228"/>
      <c r="HL24" s="228"/>
      <c r="HM24" s="228"/>
      <c r="HN24" s="228"/>
      <c r="HO24" s="228"/>
      <c r="HP24" s="228"/>
      <c r="HQ24" s="228"/>
      <c r="HR24" s="228"/>
      <c r="HS24" s="228"/>
      <c r="HT24" s="228"/>
      <c r="HU24" s="228"/>
      <c r="HV24" s="228"/>
      <c r="HW24" s="228"/>
      <c r="HX24" s="228"/>
      <c r="HY24" s="228"/>
      <c r="HZ24" s="228"/>
      <c r="IA24" s="228"/>
      <c r="IB24" s="228"/>
      <c r="IC24" s="228"/>
      <c r="ID24" s="228"/>
      <c r="IE24" s="228"/>
      <c r="IF24" s="228"/>
      <c r="IG24" s="228"/>
      <c r="IH24" s="228"/>
      <c r="II24" s="228"/>
      <c r="IJ24" s="228"/>
      <c r="IK24" s="228"/>
      <c r="IL24" s="228"/>
      <c r="IM24" s="228"/>
      <c r="IN24" s="228"/>
      <c r="IO24" s="228"/>
      <c r="IP24" s="228"/>
      <c r="IQ24" s="228"/>
      <c r="IR24" s="228"/>
      <c r="IS24" s="228"/>
      <c r="IT24" s="228"/>
    </row>
    <row r="25" spans="1:254" s="229" customFormat="1" ht="20.25">
      <c r="A25" s="210">
        <v>17</v>
      </c>
      <c r="B25" s="211" t="s">
        <v>190</v>
      </c>
      <c r="C25" s="220">
        <v>1</v>
      </c>
      <c r="D25" s="220">
        <v>1</v>
      </c>
      <c r="E25" s="213">
        <f t="shared" si="0"/>
        <v>100</v>
      </c>
      <c r="F25" s="56">
        <v>4</v>
      </c>
      <c r="G25" s="56">
        <v>0</v>
      </c>
      <c r="H25" s="56">
        <v>0</v>
      </c>
      <c r="I25" s="56">
        <v>4</v>
      </c>
      <c r="J25" s="56">
        <v>4</v>
      </c>
      <c r="K25" s="214">
        <f t="shared" si="1"/>
        <v>100</v>
      </c>
      <c r="L25" s="56">
        <v>0</v>
      </c>
      <c r="M25" s="213">
        <v>0</v>
      </c>
      <c r="N25" s="65">
        <v>0</v>
      </c>
      <c r="O25" s="215">
        <v>0</v>
      </c>
      <c r="P25" s="40">
        <v>4</v>
      </c>
      <c r="Q25" s="56">
        <v>0</v>
      </c>
      <c r="R25" s="215">
        <f t="shared" si="2"/>
        <v>0</v>
      </c>
      <c r="S25" s="71">
        <v>0</v>
      </c>
      <c r="T25" s="215">
        <v>0</v>
      </c>
      <c r="U25" s="71">
        <v>0</v>
      </c>
      <c r="V25" s="215">
        <v>0</v>
      </c>
      <c r="W25" s="40">
        <v>0</v>
      </c>
      <c r="X25" s="221">
        <v>0</v>
      </c>
      <c r="Y25" s="40">
        <v>0</v>
      </c>
      <c r="Z25" s="223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</row>
    <row r="26" spans="1:254" s="229" customFormat="1" ht="20.25">
      <c r="A26" s="54">
        <v>18</v>
      </c>
      <c r="B26" s="211" t="s">
        <v>191</v>
      </c>
      <c r="C26" s="220">
        <v>1</v>
      </c>
      <c r="D26" s="220">
        <v>1</v>
      </c>
      <c r="E26" s="213">
        <f t="shared" si="0"/>
        <v>100</v>
      </c>
      <c r="F26" s="56">
        <v>3</v>
      </c>
      <c r="G26" s="56">
        <v>0</v>
      </c>
      <c r="H26" s="56">
        <v>0</v>
      </c>
      <c r="I26" s="56">
        <v>3</v>
      </c>
      <c r="J26" s="56">
        <v>3</v>
      </c>
      <c r="K26" s="214">
        <f t="shared" si="1"/>
        <v>100</v>
      </c>
      <c r="L26" s="56">
        <v>0</v>
      </c>
      <c r="M26" s="213">
        <v>0</v>
      </c>
      <c r="N26" s="65">
        <v>0</v>
      </c>
      <c r="O26" s="215">
        <v>0</v>
      </c>
      <c r="P26" s="40">
        <v>3</v>
      </c>
      <c r="Q26" s="56">
        <v>0</v>
      </c>
      <c r="R26" s="215">
        <f t="shared" si="2"/>
        <v>0</v>
      </c>
      <c r="S26" s="71">
        <v>0</v>
      </c>
      <c r="T26" s="215">
        <v>0</v>
      </c>
      <c r="U26" s="71">
        <v>0</v>
      </c>
      <c r="V26" s="215">
        <v>0</v>
      </c>
      <c r="W26" s="40">
        <v>0</v>
      </c>
      <c r="X26" s="221">
        <v>0</v>
      </c>
      <c r="Y26" s="40">
        <v>0</v>
      </c>
      <c r="Z26" s="223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  <c r="DU26" s="228"/>
      <c r="DV26" s="228"/>
      <c r="DW26" s="228"/>
      <c r="DX26" s="228"/>
      <c r="DY26" s="228"/>
      <c r="DZ26" s="228"/>
      <c r="EA26" s="228"/>
      <c r="EB26" s="228"/>
      <c r="EC26" s="228"/>
      <c r="ED26" s="228"/>
      <c r="EE26" s="228"/>
      <c r="EF26" s="228"/>
      <c r="EG26" s="228"/>
      <c r="EH26" s="228"/>
      <c r="EI26" s="228"/>
      <c r="EJ26" s="228"/>
      <c r="EK26" s="228"/>
      <c r="EL26" s="228"/>
      <c r="EM26" s="228"/>
      <c r="EN26" s="228"/>
      <c r="EO26" s="228"/>
      <c r="EP26" s="228"/>
      <c r="EQ26" s="228"/>
      <c r="ER26" s="228"/>
      <c r="ES26" s="228"/>
      <c r="ET26" s="228"/>
      <c r="EU26" s="228"/>
      <c r="EV26" s="228"/>
      <c r="EW26" s="228"/>
      <c r="EX26" s="228"/>
      <c r="EY26" s="228"/>
      <c r="EZ26" s="228"/>
      <c r="FA26" s="228"/>
      <c r="FB26" s="228"/>
      <c r="FC26" s="228"/>
      <c r="FD26" s="228"/>
      <c r="FE26" s="228"/>
      <c r="FF26" s="228"/>
      <c r="FG26" s="228"/>
      <c r="FH26" s="228"/>
      <c r="FI26" s="228"/>
      <c r="FJ26" s="228"/>
      <c r="FK26" s="228"/>
      <c r="FL26" s="228"/>
      <c r="FM26" s="228"/>
      <c r="FN26" s="228"/>
      <c r="FO26" s="228"/>
      <c r="FP26" s="228"/>
      <c r="FQ26" s="228"/>
      <c r="FR26" s="228"/>
      <c r="FS26" s="228"/>
      <c r="FT26" s="228"/>
      <c r="FU26" s="228"/>
      <c r="FV26" s="228"/>
      <c r="FW26" s="228"/>
      <c r="FX26" s="228"/>
      <c r="FY26" s="228"/>
      <c r="FZ26" s="228"/>
      <c r="GA26" s="228"/>
      <c r="GB26" s="228"/>
      <c r="GC26" s="228"/>
      <c r="GD26" s="228"/>
      <c r="GE26" s="228"/>
      <c r="GF26" s="228"/>
      <c r="GG26" s="228"/>
      <c r="GH26" s="228"/>
      <c r="GI26" s="228"/>
      <c r="GJ26" s="228"/>
      <c r="GK26" s="228"/>
      <c r="GL26" s="228"/>
      <c r="GM26" s="228"/>
      <c r="GN26" s="228"/>
      <c r="GO26" s="228"/>
      <c r="GP26" s="228"/>
      <c r="GQ26" s="228"/>
      <c r="GR26" s="228"/>
      <c r="GS26" s="228"/>
      <c r="GT26" s="228"/>
      <c r="GU26" s="228"/>
      <c r="GV26" s="228"/>
      <c r="GW26" s="228"/>
      <c r="GX26" s="228"/>
      <c r="GY26" s="228"/>
      <c r="GZ26" s="228"/>
      <c r="HA26" s="228"/>
      <c r="HB26" s="228"/>
      <c r="HC26" s="228"/>
      <c r="HD26" s="228"/>
      <c r="HE26" s="228"/>
      <c r="HF26" s="228"/>
      <c r="HG26" s="228"/>
      <c r="HH26" s="228"/>
      <c r="HI26" s="228"/>
      <c r="HJ26" s="228"/>
      <c r="HK26" s="228"/>
      <c r="HL26" s="228"/>
      <c r="HM26" s="228"/>
      <c r="HN26" s="228"/>
      <c r="HO26" s="228"/>
      <c r="HP26" s="228"/>
      <c r="HQ26" s="228"/>
      <c r="HR26" s="228"/>
      <c r="HS26" s="228"/>
      <c r="HT26" s="228"/>
      <c r="HU26" s="228"/>
      <c r="HV26" s="228"/>
      <c r="HW26" s="228"/>
      <c r="HX26" s="228"/>
      <c r="HY26" s="228"/>
      <c r="HZ26" s="228"/>
      <c r="IA26" s="228"/>
      <c r="IB26" s="228"/>
      <c r="IC26" s="228"/>
      <c r="ID26" s="228"/>
      <c r="IE26" s="228"/>
      <c r="IF26" s="228"/>
      <c r="IG26" s="228"/>
      <c r="IH26" s="228"/>
      <c r="II26" s="228"/>
      <c r="IJ26" s="228"/>
      <c r="IK26" s="228"/>
      <c r="IL26" s="228"/>
      <c r="IM26" s="228"/>
      <c r="IN26" s="228"/>
      <c r="IO26" s="228"/>
      <c r="IP26" s="228"/>
      <c r="IQ26" s="228"/>
      <c r="IR26" s="228"/>
      <c r="IS26" s="228"/>
      <c r="IT26" s="228"/>
    </row>
    <row r="27" spans="1:254" s="229" customFormat="1" ht="20.25">
      <c r="A27" s="210">
        <v>19</v>
      </c>
      <c r="B27" s="211" t="s">
        <v>192</v>
      </c>
      <c r="C27" s="220">
        <v>1</v>
      </c>
      <c r="D27" s="220">
        <v>1</v>
      </c>
      <c r="E27" s="213">
        <f t="shared" si="0"/>
        <v>100</v>
      </c>
      <c r="F27" s="56">
        <v>4</v>
      </c>
      <c r="G27" s="56">
        <v>0</v>
      </c>
      <c r="H27" s="56">
        <v>0</v>
      </c>
      <c r="I27" s="56">
        <v>4</v>
      </c>
      <c r="J27" s="56">
        <v>4</v>
      </c>
      <c r="K27" s="214">
        <f t="shared" si="1"/>
        <v>100</v>
      </c>
      <c r="L27" s="56">
        <v>0</v>
      </c>
      <c r="M27" s="213">
        <v>0</v>
      </c>
      <c r="N27" s="65">
        <v>0</v>
      </c>
      <c r="O27" s="215">
        <v>0</v>
      </c>
      <c r="P27" s="40">
        <v>4</v>
      </c>
      <c r="Q27" s="56">
        <v>0</v>
      </c>
      <c r="R27" s="215">
        <f t="shared" si="2"/>
        <v>0</v>
      </c>
      <c r="S27" s="71">
        <v>0</v>
      </c>
      <c r="T27" s="215">
        <v>0</v>
      </c>
      <c r="U27" s="71">
        <v>0</v>
      </c>
      <c r="V27" s="215">
        <v>0</v>
      </c>
      <c r="W27" s="40">
        <v>0</v>
      </c>
      <c r="X27" s="221">
        <v>0</v>
      </c>
      <c r="Y27" s="40">
        <v>0</v>
      </c>
      <c r="Z27" s="223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28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8"/>
      <c r="EY27" s="228"/>
      <c r="EZ27" s="228"/>
      <c r="FA27" s="228"/>
      <c r="FB27" s="228"/>
      <c r="FC27" s="228"/>
      <c r="FD27" s="228"/>
      <c r="FE27" s="228"/>
      <c r="FF27" s="228"/>
      <c r="FG27" s="228"/>
      <c r="FH27" s="228"/>
      <c r="FI27" s="228"/>
      <c r="FJ27" s="228"/>
      <c r="FK27" s="228"/>
      <c r="FL27" s="228"/>
      <c r="FM27" s="228"/>
      <c r="FN27" s="228"/>
      <c r="FO27" s="228"/>
      <c r="FP27" s="228"/>
      <c r="FQ27" s="228"/>
      <c r="FR27" s="228"/>
      <c r="FS27" s="228"/>
      <c r="FT27" s="228"/>
      <c r="FU27" s="228"/>
      <c r="FV27" s="228"/>
      <c r="FW27" s="228"/>
      <c r="FX27" s="228"/>
      <c r="FY27" s="228"/>
      <c r="FZ27" s="228"/>
      <c r="GA27" s="228"/>
      <c r="GB27" s="228"/>
      <c r="GC27" s="228"/>
      <c r="GD27" s="228"/>
      <c r="GE27" s="228"/>
      <c r="GF27" s="228"/>
      <c r="GG27" s="228"/>
      <c r="GH27" s="228"/>
      <c r="GI27" s="228"/>
      <c r="GJ27" s="228"/>
      <c r="GK27" s="228"/>
      <c r="GL27" s="228"/>
      <c r="GM27" s="228"/>
      <c r="GN27" s="228"/>
      <c r="GO27" s="228"/>
      <c r="GP27" s="228"/>
      <c r="GQ27" s="228"/>
      <c r="GR27" s="228"/>
      <c r="GS27" s="228"/>
      <c r="GT27" s="228"/>
      <c r="GU27" s="228"/>
      <c r="GV27" s="228"/>
      <c r="GW27" s="228"/>
      <c r="GX27" s="228"/>
      <c r="GY27" s="228"/>
      <c r="GZ27" s="228"/>
      <c r="HA27" s="228"/>
      <c r="HB27" s="228"/>
      <c r="HC27" s="228"/>
      <c r="HD27" s="228"/>
      <c r="HE27" s="228"/>
      <c r="HF27" s="228"/>
      <c r="HG27" s="228"/>
      <c r="HH27" s="228"/>
      <c r="HI27" s="228"/>
      <c r="HJ27" s="228"/>
      <c r="HK27" s="228"/>
      <c r="HL27" s="228"/>
      <c r="HM27" s="228"/>
      <c r="HN27" s="228"/>
      <c r="HO27" s="228"/>
      <c r="HP27" s="228"/>
      <c r="HQ27" s="228"/>
      <c r="HR27" s="228"/>
      <c r="HS27" s="228"/>
      <c r="HT27" s="228"/>
      <c r="HU27" s="228"/>
      <c r="HV27" s="228"/>
      <c r="HW27" s="228"/>
      <c r="HX27" s="228"/>
      <c r="HY27" s="228"/>
      <c r="HZ27" s="228"/>
      <c r="IA27" s="228"/>
      <c r="IB27" s="228"/>
      <c r="IC27" s="228"/>
      <c r="ID27" s="228"/>
      <c r="IE27" s="228"/>
      <c r="IF27" s="228"/>
      <c r="IG27" s="228"/>
      <c r="IH27" s="228"/>
      <c r="II27" s="228"/>
      <c r="IJ27" s="228"/>
      <c r="IK27" s="228"/>
      <c r="IL27" s="228"/>
      <c r="IM27" s="228"/>
      <c r="IN27" s="228"/>
      <c r="IO27" s="228"/>
      <c r="IP27" s="228"/>
      <c r="IQ27" s="228"/>
      <c r="IR27" s="228"/>
      <c r="IS27" s="228"/>
      <c r="IT27" s="228"/>
    </row>
    <row r="28" spans="1:254" s="226" customFormat="1" ht="20.25">
      <c r="A28" s="54">
        <v>20</v>
      </c>
      <c r="B28" s="211" t="s">
        <v>193</v>
      </c>
      <c r="C28" s="220">
        <v>1</v>
      </c>
      <c r="D28" s="220">
        <v>1</v>
      </c>
      <c r="E28" s="213">
        <f t="shared" si="0"/>
        <v>100</v>
      </c>
      <c r="F28" s="56">
        <v>1</v>
      </c>
      <c r="G28" s="56">
        <v>1</v>
      </c>
      <c r="H28" s="56">
        <v>0</v>
      </c>
      <c r="I28" s="56">
        <v>2</v>
      </c>
      <c r="J28" s="56">
        <v>1</v>
      </c>
      <c r="K28" s="214">
        <f t="shared" si="1"/>
        <v>100</v>
      </c>
      <c r="L28" s="56">
        <v>1</v>
      </c>
      <c r="M28" s="213">
        <f>L28/G28*100</f>
        <v>100</v>
      </c>
      <c r="N28" s="65">
        <v>0</v>
      </c>
      <c r="O28" s="215">
        <v>0</v>
      </c>
      <c r="P28" s="40">
        <v>2</v>
      </c>
      <c r="Q28" s="56">
        <v>0</v>
      </c>
      <c r="R28" s="215">
        <f t="shared" si="2"/>
        <v>0</v>
      </c>
      <c r="S28" s="71">
        <v>0</v>
      </c>
      <c r="T28" s="215">
        <v>0</v>
      </c>
      <c r="U28" s="71">
        <v>0</v>
      </c>
      <c r="V28" s="215">
        <v>0</v>
      </c>
      <c r="W28" s="40">
        <v>0</v>
      </c>
      <c r="X28" s="221">
        <v>0</v>
      </c>
      <c r="Y28" s="40">
        <v>0</v>
      </c>
      <c r="Z28" s="223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  <c r="FV28" s="225"/>
      <c r="FW28" s="225"/>
      <c r="FX28" s="225"/>
      <c r="FY28" s="225"/>
      <c r="FZ28" s="225"/>
      <c r="GA28" s="225"/>
      <c r="GB28" s="225"/>
      <c r="GC28" s="225"/>
      <c r="GD28" s="225"/>
      <c r="GE28" s="225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5"/>
      <c r="GQ28" s="225"/>
      <c r="GR28" s="225"/>
      <c r="GS28" s="225"/>
      <c r="GT28" s="225"/>
      <c r="GU28" s="225"/>
      <c r="GV28" s="225"/>
      <c r="GW28" s="225"/>
      <c r="GX28" s="225"/>
      <c r="GY28" s="225"/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5"/>
      <c r="HM28" s="225"/>
      <c r="HN28" s="225"/>
      <c r="HO28" s="225"/>
      <c r="HP28" s="225"/>
      <c r="HQ28" s="225"/>
      <c r="HR28" s="225"/>
      <c r="HS28" s="225"/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  <c r="IL28" s="225"/>
      <c r="IM28" s="225"/>
      <c r="IN28" s="225"/>
      <c r="IO28" s="225"/>
      <c r="IP28" s="225"/>
      <c r="IQ28" s="225"/>
      <c r="IR28" s="225"/>
      <c r="IS28" s="225"/>
      <c r="IT28" s="225"/>
    </row>
    <row r="29" spans="1:254" s="229" customFormat="1" ht="20.25">
      <c r="A29" s="210">
        <v>21</v>
      </c>
      <c r="B29" s="211" t="s">
        <v>194</v>
      </c>
      <c r="C29" s="220">
        <v>1</v>
      </c>
      <c r="D29" s="220">
        <v>1</v>
      </c>
      <c r="E29" s="213">
        <f t="shared" si="0"/>
        <v>100</v>
      </c>
      <c r="F29" s="56">
        <v>5</v>
      </c>
      <c r="G29" s="56">
        <v>0</v>
      </c>
      <c r="H29" s="56">
        <v>0</v>
      </c>
      <c r="I29" s="56">
        <v>5</v>
      </c>
      <c r="J29" s="56">
        <v>5</v>
      </c>
      <c r="K29" s="214">
        <f t="shared" si="1"/>
        <v>100</v>
      </c>
      <c r="L29" s="56">
        <v>0</v>
      </c>
      <c r="M29" s="213">
        <v>0</v>
      </c>
      <c r="N29" s="65">
        <v>0</v>
      </c>
      <c r="O29" s="215">
        <v>0</v>
      </c>
      <c r="P29" s="40">
        <v>5</v>
      </c>
      <c r="Q29" s="56">
        <v>0</v>
      </c>
      <c r="R29" s="215">
        <f t="shared" si="2"/>
        <v>0</v>
      </c>
      <c r="S29" s="71">
        <v>0</v>
      </c>
      <c r="T29" s="215">
        <v>0</v>
      </c>
      <c r="U29" s="71">
        <v>0</v>
      </c>
      <c r="V29" s="215">
        <v>0</v>
      </c>
      <c r="W29" s="40">
        <v>0</v>
      </c>
      <c r="X29" s="221">
        <v>0</v>
      </c>
      <c r="Y29" s="40">
        <v>0</v>
      </c>
      <c r="Z29" s="223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8"/>
      <c r="EX29" s="228"/>
      <c r="EY29" s="228"/>
      <c r="EZ29" s="228"/>
      <c r="FA29" s="228"/>
      <c r="FB29" s="228"/>
      <c r="FC29" s="228"/>
      <c r="FD29" s="228"/>
      <c r="FE29" s="228"/>
      <c r="FF29" s="228"/>
      <c r="FG29" s="228"/>
      <c r="FH29" s="228"/>
      <c r="FI29" s="228"/>
      <c r="FJ29" s="228"/>
      <c r="FK29" s="228"/>
      <c r="FL29" s="228"/>
      <c r="FM29" s="228"/>
      <c r="FN29" s="228"/>
      <c r="FO29" s="228"/>
      <c r="FP29" s="228"/>
      <c r="FQ29" s="228"/>
      <c r="FR29" s="228"/>
      <c r="FS29" s="228"/>
      <c r="FT29" s="228"/>
      <c r="FU29" s="228"/>
      <c r="FV29" s="228"/>
      <c r="FW29" s="228"/>
      <c r="FX29" s="228"/>
      <c r="FY29" s="228"/>
      <c r="FZ29" s="228"/>
      <c r="GA29" s="228"/>
      <c r="GB29" s="228"/>
      <c r="GC29" s="228"/>
      <c r="GD29" s="228"/>
      <c r="GE29" s="228"/>
      <c r="GF29" s="228"/>
      <c r="GG29" s="228"/>
      <c r="GH29" s="228"/>
      <c r="GI29" s="228"/>
      <c r="GJ29" s="228"/>
      <c r="GK29" s="228"/>
      <c r="GL29" s="228"/>
      <c r="GM29" s="228"/>
      <c r="GN29" s="228"/>
      <c r="GO29" s="228"/>
      <c r="GP29" s="228"/>
      <c r="GQ29" s="228"/>
      <c r="GR29" s="228"/>
      <c r="GS29" s="228"/>
      <c r="GT29" s="228"/>
      <c r="GU29" s="228"/>
      <c r="GV29" s="228"/>
      <c r="GW29" s="228"/>
      <c r="GX29" s="228"/>
      <c r="GY29" s="228"/>
      <c r="GZ29" s="228"/>
      <c r="HA29" s="228"/>
      <c r="HB29" s="228"/>
      <c r="HC29" s="228"/>
      <c r="HD29" s="228"/>
      <c r="HE29" s="228"/>
      <c r="HF29" s="228"/>
      <c r="HG29" s="228"/>
      <c r="HH29" s="228"/>
      <c r="HI29" s="228"/>
      <c r="HJ29" s="228"/>
      <c r="HK29" s="228"/>
      <c r="HL29" s="228"/>
      <c r="HM29" s="228"/>
      <c r="HN29" s="228"/>
      <c r="HO29" s="228"/>
      <c r="HP29" s="228"/>
      <c r="HQ29" s="228"/>
      <c r="HR29" s="228"/>
      <c r="HS29" s="228"/>
      <c r="HT29" s="228"/>
      <c r="HU29" s="228"/>
      <c r="HV29" s="228"/>
      <c r="HW29" s="228"/>
      <c r="HX29" s="228"/>
      <c r="HY29" s="228"/>
      <c r="HZ29" s="228"/>
      <c r="IA29" s="228"/>
      <c r="IB29" s="228"/>
      <c r="IC29" s="228"/>
      <c r="ID29" s="228"/>
      <c r="IE29" s="228"/>
      <c r="IF29" s="228"/>
      <c r="IG29" s="228"/>
      <c r="IH29" s="228"/>
      <c r="II29" s="228"/>
      <c r="IJ29" s="228"/>
      <c r="IK29" s="228"/>
      <c r="IL29" s="228"/>
      <c r="IM29" s="228"/>
      <c r="IN29" s="228"/>
      <c r="IO29" s="228"/>
      <c r="IP29" s="228"/>
      <c r="IQ29" s="228"/>
      <c r="IR29" s="228"/>
      <c r="IS29" s="228"/>
      <c r="IT29" s="228"/>
    </row>
    <row r="30" spans="1:254" s="229" customFormat="1" ht="20.25">
      <c r="A30" s="54">
        <v>22</v>
      </c>
      <c r="B30" s="211" t="s">
        <v>195</v>
      </c>
      <c r="C30" s="220">
        <v>1</v>
      </c>
      <c r="D30" s="220">
        <v>1</v>
      </c>
      <c r="E30" s="213">
        <f t="shared" si="0"/>
        <v>100</v>
      </c>
      <c r="F30" s="56">
        <v>4</v>
      </c>
      <c r="G30" s="56">
        <v>0</v>
      </c>
      <c r="H30" s="56">
        <v>0</v>
      </c>
      <c r="I30" s="56">
        <v>4</v>
      </c>
      <c r="J30" s="56">
        <v>4</v>
      </c>
      <c r="K30" s="214">
        <f t="shared" si="1"/>
        <v>100</v>
      </c>
      <c r="L30" s="56">
        <v>0</v>
      </c>
      <c r="M30" s="213">
        <v>0</v>
      </c>
      <c r="N30" s="65">
        <v>0</v>
      </c>
      <c r="O30" s="215">
        <v>0</v>
      </c>
      <c r="P30" s="40">
        <v>4</v>
      </c>
      <c r="Q30" s="56">
        <v>0</v>
      </c>
      <c r="R30" s="215">
        <v>0</v>
      </c>
      <c r="S30" s="71">
        <v>0</v>
      </c>
      <c r="T30" s="215">
        <v>0</v>
      </c>
      <c r="U30" s="71">
        <v>0</v>
      </c>
      <c r="V30" s="215">
        <v>0</v>
      </c>
      <c r="W30" s="40">
        <v>0</v>
      </c>
      <c r="X30" s="221">
        <v>0</v>
      </c>
      <c r="Y30" s="40">
        <v>0</v>
      </c>
      <c r="Z30" s="223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R30" s="228"/>
      <c r="DS30" s="228"/>
      <c r="DT30" s="228"/>
      <c r="DU30" s="228"/>
      <c r="DV30" s="228"/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228"/>
      <c r="FE30" s="228"/>
      <c r="FF30" s="228"/>
      <c r="FG30" s="228"/>
      <c r="FH30" s="228"/>
      <c r="FI30" s="228"/>
      <c r="FJ30" s="228"/>
      <c r="FK30" s="228"/>
      <c r="FL30" s="228"/>
      <c r="FM30" s="228"/>
      <c r="FN30" s="228"/>
      <c r="FO30" s="228"/>
      <c r="FP30" s="228"/>
      <c r="FQ30" s="228"/>
      <c r="FR30" s="228"/>
      <c r="FS30" s="228"/>
      <c r="FT30" s="228"/>
      <c r="FU30" s="228"/>
      <c r="FV30" s="228"/>
      <c r="FW30" s="228"/>
      <c r="FX30" s="228"/>
      <c r="FY30" s="228"/>
      <c r="FZ30" s="228"/>
      <c r="GA30" s="228"/>
      <c r="GB30" s="228"/>
      <c r="GC30" s="228"/>
      <c r="GD30" s="228"/>
      <c r="GE30" s="228"/>
      <c r="GF30" s="228"/>
      <c r="GG30" s="228"/>
      <c r="GH30" s="228"/>
      <c r="GI30" s="228"/>
      <c r="GJ30" s="228"/>
      <c r="GK30" s="228"/>
      <c r="GL30" s="228"/>
      <c r="GM30" s="228"/>
      <c r="GN30" s="228"/>
      <c r="GO30" s="228"/>
      <c r="GP30" s="228"/>
      <c r="GQ30" s="228"/>
      <c r="GR30" s="228"/>
      <c r="GS30" s="228"/>
      <c r="GT30" s="228"/>
      <c r="GU30" s="228"/>
      <c r="GV30" s="228"/>
      <c r="GW30" s="228"/>
      <c r="GX30" s="228"/>
      <c r="GY30" s="228"/>
      <c r="GZ30" s="228"/>
      <c r="HA30" s="228"/>
      <c r="HB30" s="228"/>
      <c r="HC30" s="228"/>
      <c r="HD30" s="228"/>
      <c r="HE30" s="228"/>
      <c r="HF30" s="228"/>
      <c r="HG30" s="228"/>
      <c r="HH30" s="228"/>
      <c r="HI30" s="228"/>
      <c r="HJ30" s="228"/>
      <c r="HK30" s="228"/>
      <c r="HL30" s="228"/>
      <c r="HM30" s="228"/>
      <c r="HN30" s="228"/>
      <c r="HO30" s="228"/>
      <c r="HP30" s="228"/>
      <c r="HQ30" s="228"/>
      <c r="HR30" s="228"/>
      <c r="HS30" s="228"/>
      <c r="HT30" s="228"/>
      <c r="HU30" s="228"/>
      <c r="HV30" s="228"/>
      <c r="HW30" s="228"/>
      <c r="HX30" s="228"/>
      <c r="HY30" s="228"/>
      <c r="HZ30" s="228"/>
      <c r="IA30" s="228"/>
      <c r="IB30" s="228"/>
      <c r="IC30" s="228"/>
      <c r="ID30" s="228"/>
      <c r="IE30" s="228"/>
      <c r="IF30" s="228"/>
      <c r="IG30" s="228"/>
      <c r="IH30" s="228"/>
      <c r="II30" s="228"/>
      <c r="IJ30" s="228"/>
      <c r="IK30" s="228"/>
      <c r="IL30" s="228"/>
      <c r="IM30" s="228"/>
      <c r="IN30" s="228"/>
      <c r="IO30" s="228"/>
      <c r="IP30" s="228"/>
      <c r="IQ30" s="228"/>
      <c r="IR30" s="228"/>
      <c r="IS30" s="228"/>
      <c r="IT30" s="228"/>
    </row>
    <row r="31" spans="1:254" s="229" customFormat="1" ht="20.25">
      <c r="A31" s="210">
        <v>23</v>
      </c>
      <c r="B31" s="211" t="s">
        <v>196</v>
      </c>
      <c r="C31" s="220">
        <v>1</v>
      </c>
      <c r="D31" s="220">
        <v>1</v>
      </c>
      <c r="E31" s="213">
        <f t="shared" si="0"/>
        <v>100</v>
      </c>
      <c r="F31" s="56">
        <v>2</v>
      </c>
      <c r="G31" s="56">
        <v>0</v>
      </c>
      <c r="H31" s="56">
        <v>0</v>
      </c>
      <c r="I31" s="56">
        <v>2</v>
      </c>
      <c r="J31" s="56">
        <v>2</v>
      </c>
      <c r="K31" s="214">
        <f t="shared" si="1"/>
        <v>100</v>
      </c>
      <c r="L31" s="56">
        <v>0</v>
      </c>
      <c r="M31" s="213">
        <v>0</v>
      </c>
      <c r="N31" s="65">
        <v>0</v>
      </c>
      <c r="O31" s="215">
        <v>0</v>
      </c>
      <c r="P31" s="40">
        <v>2</v>
      </c>
      <c r="Q31" s="56">
        <v>0</v>
      </c>
      <c r="R31" s="215">
        <v>0</v>
      </c>
      <c r="S31" s="71">
        <v>0</v>
      </c>
      <c r="T31" s="215">
        <v>0</v>
      </c>
      <c r="U31" s="71">
        <v>0</v>
      </c>
      <c r="V31" s="215">
        <v>0</v>
      </c>
      <c r="W31" s="40">
        <v>0</v>
      </c>
      <c r="X31" s="221">
        <v>0</v>
      </c>
      <c r="Y31" s="40">
        <v>0</v>
      </c>
      <c r="Z31" s="223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  <c r="DQ31" s="228"/>
      <c r="DR31" s="228"/>
      <c r="DS31" s="228"/>
      <c r="DT31" s="228"/>
      <c r="DU31" s="228"/>
      <c r="DV31" s="228"/>
      <c r="DW31" s="228"/>
      <c r="DX31" s="228"/>
      <c r="DY31" s="228"/>
      <c r="DZ31" s="228"/>
      <c r="EA31" s="228"/>
      <c r="EB31" s="228"/>
      <c r="EC31" s="228"/>
      <c r="ED31" s="228"/>
      <c r="EE31" s="228"/>
      <c r="EF31" s="228"/>
      <c r="EG31" s="228"/>
      <c r="EH31" s="228"/>
      <c r="EI31" s="228"/>
      <c r="EJ31" s="228"/>
      <c r="EK31" s="228"/>
      <c r="EL31" s="228"/>
      <c r="EM31" s="228"/>
      <c r="EN31" s="228"/>
      <c r="EO31" s="228"/>
      <c r="EP31" s="228"/>
      <c r="EQ31" s="228"/>
      <c r="ER31" s="228"/>
      <c r="ES31" s="228"/>
      <c r="ET31" s="228"/>
      <c r="EU31" s="228"/>
      <c r="EV31" s="228"/>
      <c r="EW31" s="228"/>
      <c r="EX31" s="228"/>
      <c r="EY31" s="228"/>
      <c r="EZ31" s="228"/>
      <c r="FA31" s="228"/>
      <c r="FB31" s="228"/>
      <c r="FC31" s="228"/>
      <c r="FD31" s="228"/>
      <c r="FE31" s="228"/>
      <c r="FF31" s="228"/>
      <c r="FG31" s="228"/>
      <c r="FH31" s="228"/>
      <c r="FI31" s="228"/>
      <c r="FJ31" s="228"/>
      <c r="FK31" s="228"/>
      <c r="FL31" s="228"/>
      <c r="FM31" s="228"/>
      <c r="FN31" s="228"/>
      <c r="FO31" s="228"/>
      <c r="FP31" s="228"/>
      <c r="FQ31" s="228"/>
      <c r="FR31" s="228"/>
      <c r="FS31" s="228"/>
      <c r="FT31" s="228"/>
      <c r="FU31" s="228"/>
      <c r="FV31" s="228"/>
      <c r="FW31" s="228"/>
      <c r="FX31" s="228"/>
      <c r="FY31" s="228"/>
      <c r="FZ31" s="228"/>
      <c r="GA31" s="228"/>
      <c r="GB31" s="228"/>
      <c r="GC31" s="228"/>
      <c r="GD31" s="228"/>
      <c r="GE31" s="228"/>
      <c r="GF31" s="228"/>
      <c r="GG31" s="228"/>
      <c r="GH31" s="228"/>
      <c r="GI31" s="228"/>
      <c r="GJ31" s="228"/>
      <c r="GK31" s="228"/>
      <c r="GL31" s="228"/>
      <c r="GM31" s="228"/>
      <c r="GN31" s="228"/>
      <c r="GO31" s="228"/>
      <c r="GP31" s="228"/>
      <c r="GQ31" s="228"/>
      <c r="GR31" s="228"/>
      <c r="GS31" s="228"/>
      <c r="GT31" s="228"/>
      <c r="GU31" s="228"/>
      <c r="GV31" s="228"/>
      <c r="GW31" s="228"/>
      <c r="GX31" s="228"/>
      <c r="GY31" s="228"/>
      <c r="GZ31" s="228"/>
      <c r="HA31" s="228"/>
      <c r="HB31" s="228"/>
      <c r="HC31" s="228"/>
      <c r="HD31" s="228"/>
      <c r="HE31" s="228"/>
      <c r="HF31" s="228"/>
      <c r="HG31" s="228"/>
      <c r="HH31" s="228"/>
      <c r="HI31" s="228"/>
      <c r="HJ31" s="228"/>
      <c r="HK31" s="228"/>
      <c r="HL31" s="228"/>
      <c r="HM31" s="228"/>
      <c r="HN31" s="228"/>
      <c r="HO31" s="228"/>
      <c r="HP31" s="228"/>
      <c r="HQ31" s="228"/>
      <c r="HR31" s="228"/>
      <c r="HS31" s="228"/>
      <c r="HT31" s="228"/>
      <c r="HU31" s="228"/>
      <c r="HV31" s="228"/>
      <c r="HW31" s="228"/>
      <c r="HX31" s="228"/>
      <c r="HY31" s="228"/>
      <c r="HZ31" s="228"/>
      <c r="IA31" s="228"/>
      <c r="IB31" s="228"/>
      <c r="IC31" s="228"/>
      <c r="ID31" s="228"/>
      <c r="IE31" s="228"/>
      <c r="IF31" s="228"/>
      <c r="IG31" s="228"/>
      <c r="IH31" s="228"/>
      <c r="II31" s="228"/>
      <c r="IJ31" s="228"/>
      <c r="IK31" s="228"/>
      <c r="IL31" s="228"/>
      <c r="IM31" s="228"/>
      <c r="IN31" s="228"/>
      <c r="IO31" s="228"/>
      <c r="IP31" s="228"/>
      <c r="IQ31" s="228"/>
      <c r="IR31" s="228"/>
      <c r="IS31" s="228"/>
      <c r="IT31" s="228"/>
    </row>
    <row r="32" spans="1:254" s="229" customFormat="1" ht="20.25">
      <c r="A32" s="54">
        <v>24</v>
      </c>
      <c r="B32" s="211" t="s">
        <v>197</v>
      </c>
      <c r="C32" s="220">
        <v>1</v>
      </c>
      <c r="D32" s="220">
        <v>1</v>
      </c>
      <c r="E32" s="213">
        <f t="shared" si="0"/>
        <v>100</v>
      </c>
      <c r="F32" s="56">
        <v>4</v>
      </c>
      <c r="G32" s="56">
        <v>0</v>
      </c>
      <c r="H32" s="56">
        <v>0</v>
      </c>
      <c r="I32" s="56">
        <v>4</v>
      </c>
      <c r="J32" s="56">
        <v>4</v>
      </c>
      <c r="K32" s="214">
        <f t="shared" si="1"/>
        <v>100</v>
      </c>
      <c r="L32" s="56">
        <v>0</v>
      </c>
      <c r="M32" s="213">
        <v>0</v>
      </c>
      <c r="N32" s="65">
        <v>0</v>
      </c>
      <c r="O32" s="215">
        <v>0</v>
      </c>
      <c r="P32" s="40">
        <v>4</v>
      </c>
      <c r="Q32" s="56">
        <v>0</v>
      </c>
      <c r="R32" s="215">
        <v>0</v>
      </c>
      <c r="S32" s="71">
        <v>0</v>
      </c>
      <c r="T32" s="215">
        <v>0</v>
      </c>
      <c r="U32" s="71">
        <v>0</v>
      </c>
      <c r="V32" s="215">
        <v>0</v>
      </c>
      <c r="W32" s="40">
        <v>0</v>
      </c>
      <c r="X32" s="221">
        <v>0</v>
      </c>
      <c r="Y32" s="40">
        <v>0</v>
      </c>
      <c r="Z32" s="223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8"/>
      <c r="DK32" s="228"/>
      <c r="DL32" s="228"/>
      <c r="DM32" s="228"/>
      <c r="DN32" s="228"/>
      <c r="DO32" s="228"/>
      <c r="DP32" s="228"/>
      <c r="DQ32" s="228"/>
      <c r="DR32" s="228"/>
      <c r="DS32" s="228"/>
      <c r="DT32" s="228"/>
      <c r="DU32" s="228"/>
      <c r="DV32" s="228"/>
      <c r="DW32" s="228"/>
      <c r="DX32" s="228"/>
      <c r="DY32" s="228"/>
      <c r="DZ32" s="228"/>
      <c r="EA32" s="228"/>
      <c r="EB32" s="228"/>
      <c r="EC32" s="228"/>
      <c r="ED32" s="228"/>
      <c r="EE32" s="228"/>
      <c r="EF32" s="228"/>
      <c r="EG32" s="228"/>
      <c r="EH32" s="228"/>
      <c r="EI32" s="228"/>
      <c r="EJ32" s="228"/>
      <c r="EK32" s="228"/>
      <c r="EL32" s="228"/>
      <c r="EM32" s="228"/>
      <c r="EN32" s="228"/>
      <c r="EO32" s="228"/>
      <c r="EP32" s="228"/>
      <c r="EQ32" s="228"/>
      <c r="ER32" s="228"/>
      <c r="ES32" s="228"/>
      <c r="ET32" s="228"/>
      <c r="EU32" s="228"/>
      <c r="EV32" s="228"/>
      <c r="EW32" s="228"/>
      <c r="EX32" s="228"/>
      <c r="EY32" s="228"/>
      <c r="EZ32" s="228"/>
      <c r="FA32" s="228"/>
      <c r="FB32" s="228"/>
      <c r="FC32" s="228"/>
      <c r="FD32" s="228"/>
      <c r="FE32" s="228"/>
      <c r="FF32" s="228"/>
      <c r="FG32" s="228"/>
      <c r="FH32" s="228"/>
      <c r="FI32" s="228"/>
      <c r="FJ32" s="228"/>
      <c r="FK32" s="228"/>
      <c r="FL32" s="228"/>
      <c r="FM32" s="228"/>
      <c r="FN32" s="228"/>
      <c r="FO32" s="228"/>
      <c r="FP32" s="228"/>
      <c r="FQ32" s="228"/>
      <c r="FR32" s="228"/>
      <c r="FS32" s="228"/>
      <c r="FT32" s="228"/>
      <c r="FU32" s="228"/>
      <c r="FV32" s="228"/>
      <c r="FW32" s="228"/>
      <c r="FX32" s="228"/>
      <c r="FY32" s="228"/>
      <c r="FZ32" s="228"/>
      <c r="GA32" s="228"/>
      <c r="GB32" s="228"/>
      <c r="GC32" s="228"/>
      <c r="GD32" s="228"/>
      <c r="GE32" s="228"/>
      <c r="GF32" s="228"/>
      <c r="GG32" s="228"/>
      <c r="GH32" s="228"/>
      <c r="GI32" s="228"/>
      <c r="GJ32" s="228"/>
      <c r="GK32" s="228"/>
      <c r="GL32" s="228"/>
      <c r="GM32" s="228"/>
      <c r="GN32" s="228"/>
      <c r="GO32" s="228"/>
      <c r="GP32" s="228"/>
      <c r="GQ32" s="228"/>
      <c r="GR32" s="228"/>
      <c r="GS32" s="228"/>
      <c r="GT32" s="228"/>
      <c r="GU32" s="228"/>
      <c r="GV32" s="228"/>
      <c r="GW32" s="228"/>
      <c r="GX32" s="228"/>
      <c r="GY32" s="228"/>
      <c r="GZ32" s="228"/>
      <c r="HA32" s="228"/>
      <c r="HB32" s="228"/>
      <c r="HC32" s="228"/>
      <c r="HD32" s="228"/>
      <c r="HE32" s="228"/>
      <c r="HF32" s="228"/>
      <c r="HG32" s="228"/>
      <c r="HH32" s="228"/>
      <c r="HI32" s="228"/>
      <c r="HJ32" s="228"/>
      <c r="HK32" s="228"/>
      <c r="HL32" s="228"/>
      <c r="HM32" s="228"/>
      <c r="HN32" s="228"/>
      <c r="HO32" s="228"/>
      <c r="HP32" s="228"/>
      <c r="HQ32" s="228"/>
      <c r="HR32" s="228"/>
      <c r="HS32" s="228"/>
      <c r="HT32" s="228"/>
      <c r="HU32" s="228"/>
      <c r="HV32" s="228"/>
      <c r="HW32" s="228"/>
      <c r="HX32" s="228"/>
      <c r="HY32" s="228"/>
      <c r="HZ32" s="228"/>
      <c r="IA32" s="228"/>
      <c r="IB32" s="228"/>
      <c r="IC32" s="228"/>
      <c r="ID32" s="228"/>
      <c r="IE32" s="228"/>
      <c r="IF32" s="228"/>
      <c r="IG32" s="228"/>
      <c r="IH32" s="228"/>
      <c r="II32" s="228"/>
      <c r="IJ32" s="228"/>
      <c r="IK32" s="228"/>
      <c r="IL32" s="228"/>
      <c r="IM32" s="228"/>
      <c r="IN32" s="228"/>
      <c r="IO32" s="228"/>
      <c r="IP32" s="228"/>
      <c r="IQ32" s="228"/>
      <c r="IR32" s="228"/>
      <c r="IS32" s="228"/>
      <c r="IT32" s="228"/>
    </row>
    <row r="33" spans="1:254" s="229" customFormat="1" ht="20.25">
      <c r="A33" s="210">
        <v>25</v>
      </c>
      <c r="B33" s="211" t="s">
        <v>198</v>
      </c>
      <c r="C33" s="220">
        <v>1</v>
      </c>
      <c r="D33" s="220">
        <v>1</v>
      </c>
      <c r="E33" s="213">
        <f t="shared" si="0"/>
        <v>100</v>
      </c>
      <c r="F33" s="56">
        <v>3</v>
      </c>
      <c r="G33" s="56">
        <v>0</v>
      </c>
      <c r="H33" s="56">
        <v>0</v>
      </c>
      <c r="I33" s="56">
        <v>3</v>
      </c>
      <c r="J33" s="56">
        <v>3</v>
      </c>
      <c r="K33" s="214">
        <f t="shared" si="1"/>
        <v>100</v>
      </c>
      <c r="L33" s="56">
        <v>0</v>
      </c>
      <c r="M33" s="213">
        <v>0</v>
      </c>
      <c r="N33" s="65">
        <v>0</v>
      </c>
      <c r="O33" s="215">
        <v>0</v>
      </c>
      <c r="P33" s="40">
        <v>3</v>
      </c>
      <c r="Q33" s="56">
        <v>0</v>
      </c>
      <c r="R33" s="215">
        <v>0</v>
      </c>
      <c r="S33" s="71">
        <v>0</v>
      </c>
      <c r="T33" s="215">
        <v>0</v>
      </c>
      <c r="U33" s="71">
        <v>0</v>
      </c>
      <c r="V33" s="215">
        <v>0</v>
      </c>
      <c r="W33" s="40">
        <v>0</v>
      </c>
      <c r="X33" s="221">
        <v>0</v>
      </c>
      <c r="Y33" s="40">
        <v>0</v>
      </c>
      <c r="Z33" s="223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  <c r="DQ33" s="228"/>
      <c r="DR33" s="228"/>
      <c r="DS33" s="228"/>
      <c r="DT33" s="228"/>
      <c r="DU33" s="228"/>
      <c r="DV33" s="228"/>
      <c r="DW33" s="228"/>
      <c r="DX33" s="228"/>
      <c r="DY33" s="228"/>
      <c r="DZ33" s="228"/>
      <c r="EA33" s="228"/>
      <c r="EB33" s="228"/>
      <c r="EC33" s="228"/>
      <c r="ED33" s="228"/>
      <c r="EE33" s="228"/>
      <c r="EF33" s="228"/>
      <c r="EG33" s="228"/>
      <c r="EH33" s="228"/>
      <c r="EI33" s="228"/>
      <c r="EJ33" s="228"/>
      <c r="EK33" s="228"/>
      <c r="EL33" s="228"/>
      <c r="EM33" s="228"/>
      <c r="EN33" s="228"/>
      <c r="EO33" s="228"/>
      <c r="EP33" s="228"/>
      <c r="EQ33" s="228"/>
      <c r="ER33" s="228"/>
      <c r="ES33" s="228"/>
      <c r="ET33" s="228"/>
      <c r="EU33" s="228"/>
      <c r="EV33" s="228"/>
      <c r="EW33" s="228"/>
      <c r="EX33" s="228"/>
      <c r="EY33" s="228"/>
      <c r="EZ33" s="228"/>
      <c r="FA33" s="228"/>
      <c r="FB33" s="228"/>
      <c r="FC33" s="228"/>
      <c r="FD33" s="228"/>
      <c r="FE33" s="228"/>
      <c r="FF33" s="228"/>
      <c r="FG33" s="228"/>
      <c r="FH33" s="228"/>
      <c r="FI33" s="228"/>
      <c r="FJ33" s="228"/>
      <c r="FK33" s="228"/>
      <c r="FL33" s="228"/>
      <c r="FM33" s="228"/>
      <c r="FN33" s="228"/>
      <c r="FO33" s="228"/>
      <c r="FP33" s="228"/>
      <c r="FQ33" s="228"/>
      <c r="FR33" s="228"/>
      <c r="FS33" s="228"/>
      <c r="FT33" s="228"/>
      <c r="FU33" s="228"/>
      <c r="FV33" s="228"/>
      <c r="FW33" s="228"/>
      <c r="FX33" s="228"/>
      <c r="FY33" s="228"/>
      <c r="FZ33" s="228"/>
      <c r="GA33" s="228"/>
      <c r="GB33" s="228"/>
      <c r="GC33" s="228"/>
      <c r="GD33" s="228"/>
      <c r="GE33" s="228"/>
      <c r="GF33" s="228"/>
      <c r="GG33" s="228"/>
      <c r="GH33" s="228"/>
      <c r="GI33" s="228"/>
      <c r="GJ33" s="228"/>
      <c r="GK33" s="228"/>
      <c r="GL33" s="228"/>
      <c r="GM33" s="228"/>
      <c r="GN33" s="228"/>
      <c r="GO33" s="228"/>
      <c r="GP33" s="228"/>
      <c r="GQ33" s="228"/>
      <c r="GR33" s="228"/>
      <c r="GS33" s="228"/>
      <c r="GT33" s="228"/>
      <c r="GU33" s="228"/>
      <c r="GV33" s="228"/>
      <c r="GW33" s="228"/>
      <c r="GX33" s="228"/>
      <c r="GY33" s="228"/>
      <c r="GZ33" s="228"/>
      <c r="HA33" s="228"/>
      <c r="HB33" s="228"/>
      <c r="HC33" s="228"/>
      <c r="HD33" s="228"/>
      <c r="HE33" s="228"/>
      <c r="HF33" s="228"/>
      <c r="HG33" s="228"/>
      <c r="HH33" s="228"/>
      <c r="HI33" s="228"/>
      <c r="HJ33" s="228"/>
      <c r="HK33" s="228"/>
      <c r="HL33" s="228"/>
      <c r="HM33" s="228"/>
      <c r="HN33" s="228"/>
      <c r="HO33" s="228"/>
      <c r="HP33" s="228"/>
      <c r="HQ33" s="228"/>
      <c r="HR33" s="228"/>
      <c r="HS33" s="228"/>
      <c r="HT33" s="228"/>
      <c r="HU33" s="228"/>
      <c r="HV33" s="228"/>
      <c r="HW33" s="228"/>
      <c r="HX33" s="228"/>
      <c r="HY33" s="228"/>
      <c r="HZ33" s="228"/>
      <c r="IA33" s="228"/>
      <c r="IB33" s="228"/>
      <c r="IC33" s="228"/>
      <c r="ID33" s="228"/>
      <c r="IE33" s="228"/>
      <c r="IF33" s="228"/>
      <c r="IG33" s="228"/>
      <c r="IH33" s="228"/>
      <c r="II33" s="228"/>
      <c r="IJ33" s="228"/>
      <c r="IK33" s="228"/>
      <c r="IL33" s="228"/>
      <c r="IM33" s="228"/>
      <c r="IN33" s="228"/>
      <c r="IO33" s="228"/>
      <c r="IP33" s="228"/>
      <c r="IQ33" s="228"/>
      <c r="IR33" s="228"/>
      <c r="IS33" s="228"/>
      <c r="IT33" s="228"/>
    </row>
    <row r="34" spans="1:254" s="226" customFormat="1" ht="20.25">
      <c r="A34" s="54">
        <v>26</v>
      </c>
      <c r="B34" s="211" t="s">
        <v>199</v>
      </c>
      <c r="C34" s="220">
        <v>1</v>
      </c>
      <c r="D34" s="220">
        <v>1</v>
      </c>
      <c r="E34" s="213">
        <f t="shared" si="0"/>
        <v>100</v>
      </c>
      <c r="F34" s="56">
        <v>7</v>
      </c>
      <c r="G34" s="56">
        <v>0</v>
      </c>
      <c r="H34" s="56">
        <v>0</v>
      </c>
      <c r="I34" s="56">
        <v>7</v>
      </c>
      <c r="J34" s="56">
        <v>7</v>
      </c>
      <c r="K34" s="214">
        <f t="shared" si="1"/>
        <v>100</v>
      </c>
      <c r="L34" s="56">
        <v>0</v>
      </c>
      <c r="M34" s="213">
        <v>0</v>
      </c>
      <c r="N34" s="65">
        <v>0</v>
      </c>
      <c r="O34" s="215">
        <v>0</v>
      </c>
      <c r="P34" s="40">
        <v>7</v>
      </c>
      <c r="Q34" s="56">
        <v>0</v>
      </c>
      <c r="R34" s="215">
        <v>0</v>
      </c>
      <c r="S34" s="71">
        <v>0</v>
      </c>
      <c r="T34" s="215">
        <v>0</v>
      </c>
      <c r="U34" s="71">
        <v>0</v>
      </c>
      <c r="V34" s="215">
        <v>0</v>
      </c>
      <c r="W34" s="40">
        <v>0</v>
      </c>
      <c r="X34" s="221">
        <v>0</v>
      </c>
      <c r="Y34" s="40">
        <v>0</v>
      </c>
      <c r="Z34" s="223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5"/>
      <c r="FL34" s="225"/>
      <c r="FM34" s="225"/>
      <c r="FN34" s="225"/>
      <c r="FO34" s="225"/>
      <c r="FP34" s="225"/>
      <c r="FQ34" s="225"/>
      <c r="FR34" s="225"/>
      <c r="FS34" s="225"/>
      <c r="FT34" s="225"/>
      <c r="FU34" s="225"/>
      <c r="FV34" s="225"/>
      <c r="FW34" s="225"/>
      <c r="FX34" s="225"/>
      <c r="FY34" s="225"/>
      <c r="FZ34" s="225"/>
      <c r="GA34" s="225"/>
      <c r="GB34" s="225"/>
      <c r="GC34" s="225"/>
      <c r="GD34" s="225"/>
      <c r="GE34" s="225"/>
      <c r="GF34" s="225"/>
      <c r="GG34" s="225"/>
      <c r="GH34" s="225"/>
      <c r="GI34" s="225"/>
      <c r="GJ34" s="225"/>
      <c r="GK34" s="225"/>
      <c r="GL34" s="225"/>
      <c r="GM34" s="225"/>
      <c r="GN34" s="225"/>
      <c r="GO34" s="225"/>
      <c r="GP34" s="225"/>
      <c r="GQ34" s="225"/>
      <c r="GR34" s="225"/>
      <c r="GS34" s="225"/>
      <c r="GT34" s="225"/>
      <c r="GU34" s="225"/>
      <c r="GV34" s="225"/>
      <c r="GW34" s="225"/>
      <c r="GX34" s="225"/>
      <c r="GY34" s="225"/>
      <c r="GZ34" s="225"/>
      <c r="HA34" s="225"/>
      <c r="HB34" s="225"/>
      <c r="HC34" s="225"/>
      <c r="HD34" s="225"/>
      <c r="HE34" s="225"/>
      <c r="HF34" s="225"/>
      <c r="HG34" s="225"/>
      <c r="HH34" s="225"/>
      <c r="HI34" s="225"/>
      <c r="HJ34" s="225"/>
      <c r="HK34" s="225"/>
      <c r="HL34" s="225"/>
      <c r="HM34" s="225"/>
      <c r="HN34" s="225"/>
      <c r="HO34" s="225"/>
      <c r="HP34" s="225"/>
      <c r="HQ34" s="225"/>
      <c r="HR34" s="225"/>
      <c r="HS34" s="225"/>
      <c r="HT34" s="225"/>
      <c r="HU34" s="225"/>
      <c r="HV34" s="225"/>
      <c r="HW34" s="225"/>
      <c r="HX34" s="225"/>
      <c r="HY34" s="225"/>
      <c r="HZ34" s="225"/>
      <c r="IA34" s="225"/>
      <c r="IB34" s="225"/>
      <c r="IC34" s="225"/>
      <c r="ID34" s="225"/>
      <c r="IE34" s="225"/>
      <c r="IF34" s="225"/>
      <c r="IG34" s="225"/>
      <c r="IH34" s="225"/>
      <c r="II34" s="225"/>
      <c r="IJ34" s="225"/>
      <c r="IK34" s="225"/>
      <c r="IL34" s="225"/>
      <c r="IM34" s="225"/>
      <c r="IN34" s="225"/>
      <c r="IO34" s="225"/>
      <c r="IP34" s="225"/>
      <c r="IQ34" s="225"/>
      <c r="IR34" s="225"/>
      <c r="IS34" s="225"/>
      <c r="IT34" s="225"/>
    </row>
    <row r="35" spans="1:254" s="229" customFormat="1" ht="20.25">
      <c r="A35" s="210">
        <v>27</v>
      </c>
      <c r="B35" s="211" t="s">
        <v>200</v>
      </c>
      <c r="C35" s="220">
        <v>1</v>
      </c>
      <c r="D35" s="220">
        <v>1</v>
      </c>
      <c r="E35" s="213">
        <f t="shared" si="0"/>
        <v>100</v>
      </c>
      <c r="F35" s="56">
        <v>3</v>
      </c>
      <c r="G35" s="56">
        <v>0</v>
      </c>
      <c r="H35" s="56">
        <v>0</v>
      </c>
      <c r="I35" s="56">
        <v>3</v>
      </c>
      <c r="J35" s="56">
        <v>3</v>
      </c>
      <c r="K35" s="214">
        <f t="shared" si="1"/>
        <v>100</v>
      </c>
      <c r="L35" s="56">
        <v>0</v>
      </c>
      <c r="M35" s="213">
        <v>0</v>
      </c>
      <c r="N35" s="65">
        <v>0</v>
      </c>
      <c r="O35" s="215">
        <v>0</v>
      </c>
      <c r="P35" s="40">
        <v>3</v>
      </c>
      <c r="Q35" s="56">
        <v>0</v>
      </c>
      <c r="R35" s="215">
        <f t="shared" si="2"/>
        <v>0</v>
      </c>
      <c r="S35" s="71">
        <v>0</v>
      </c>
      <c r="T35" s="215">
        <v>0</v>
      </c>
      <c r="U35" s="71">
        <v>0</v>
      </c>
      <c r="V35" s="215">
        <v>0</v>
      </c>
      <c r="W35" s="40">
        <v>0</v>
      </c>
      <c r="X35" s="221">
        <v>0</v>
      </c>
      <c r="Y35" s="40">
        <v>0</v>
      </c>
      <c r="Z35" s="223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8"/>
      <c r="DJ35" s="228"/>
      <c r="DK35" s="228"/>
      <c r="DL35" s="228"/>
      <c r="DM35" s="228"/>
      <c r="DN35" s="228"/>
      <c r="DO35" s="228"/>
      <c r="DP35" s="228"/>
      <c r="DQ35" s="228"/>
      <c r="DR35" s="228"/>
      <c r="DS35" s="228"/>
      <c r="DT35" s="228"/>
      <c r="DU35" s="228"/>
      <c r="DV35" s="228"/>
      <c r="DW35" s="228"/>
      <c r="DX35" s="228"/>
      <c r="DY35" s="228"/>
      <c r="DZ35" s="228"/>
      <c r="EA35" s="228"/>
      <c r="EB35" s="228"/>
      <c r="EC35" s="228"/>
      <c r="ED35" s="228"/>
      <c r="EE35" s="228"/>
      <c r="EF35" s="228"/>
      <c r="EG35" s="228"/>
      <c r="EH35" s="228"/>
      <c r="EI35" s="228"/>
      <c r="EJ35" s="228"/>
      <c r="EK35" s="228"/>
      <c r="EL35" s="228"/>
      <c r="EM35" s="228"/>
      <c r="EN35" s="228"/>
      <c r="EO35" s="228"/>
      <c r="EP35" s="228"/>
      <c r="EQ35" s="228"/>
      <c r="ER35" s="228"/>
      <c r="ES35" s="228"/>
      <c r="ET35" s="228"/>
      <c r="EU35" s="228"/>
      <c r="EV35" s="228"/>
      <c r="EW35" s="228"/>
      <c r="EX35" s="228"/>
      <c r="EY35" s="228"/>
      <c r="EZ35" s="228"/>
      <c r="FA35" s="228"/>
      <c r="FB35" s="228"/>
      <c r="FC35" s="228"/>
      <c r="FD35" s="228"/>
      <c r="FE35" s="228"/>
      <c r="FF35" s="228"/>
      <c r="FG35" s="228"/>
      <c r="FH35" s="228"/>
      <c r="FI35" s="228"/>
      <c r="FJ35" s="228"/>
      <c r="FK35" s="228"/>
      <c r="FL35" s="228"/>
      <c r="FM35" s="228"/>
      <c r="FN35" s="228"/>
      <c r="FO35" s="228"/>
      <c r="FP35" s="228"/>
      <c r="FQ35" s="228"/>
      <c r="FR35" s="228"/>
      <c r="FS35" s="228"/>
      <c r="FT35" s="228"/>
      <c r="FU35" s="228"/>
      <c r="FV35" s="228"/>
      <c r="FW35" s="228"/>
      <c r="FX35" s="228"/>
      <c r="FY35" s="228"/>
      <c r="FZ35" s="228"/>
      <c r="GA35" s="228"/>
      <c r="GB35" s="228"/>
      <c r="GC35" s="228"/>
      <c r="GD35" s="228"/>
      <c r="GE35" s="228"/>
      <c r="GF35" s="228"/>
      <c r="GG35" s="228"/>
      <c r="GH35" s="228"/>
      <c r="GI35" s="228"/>
      <c r="GJ35" s="228"/>
      <c r="GK35" s="228"/>
      <c r="GL35" s="228"/>
      <c r="GM35" s="228"/>
      <c r="GN35" s="228"/>
      <c r="GO35" s="228"/>
      <c r="GP35" s="228"/>
      <c r="GQ35" s="228"/>
      <c r="GR35" s="228"/>
      <c r="GS35" s="228"/>
      <c r="GT35" s="228"/>
      <c r="GU35" s="228"/>
      <c r="GV35" s="228"/>
      <c r="GW35" s="228"/>
      <c r="GX35" s="228"/>
      <c r="GY35" s="228"/>
      <c r="GZ35" s="228"/>
      <c r="HA35" s="228"/>
      <c r="HB35" s="228"/>
      <c r="HC35" s="228"/>
      <c r="HD35" s="228"/>
      <c r="HE35" s="228"/>
      <c r="HF35" s="228"/>
      <c r="HG35" s="228"/>
      <c r="HH35" s="228"/>
      <c r="HI35" s="228"/>
      <c r="HJ35" s="228"/>
      <c r="HK35" s="228"/>
      <c r="HL35" s="228"/>
      <c r="HM35" s="228"/>
      <c r="HN35" s="228"/>
      <c r="HO35" s="228"/>
      <c r="HP35" s="228"/>
      <c r="HQ35" s="228"/>
      <c r="HR35" s="228"/>
      <c r="HS35" s="228"/>
      <c r="HT35" s="228"/>
      <c r="HU35" s="228"/>
      <c r="HV35" s="228"/>
      <c r="HW35" s="228"/>
      <c r="HX35" s="228"/>
      <c r="HY35" s="228"/>
      <c r="HZ35" s="228"/>
      <c r="IA35" s="228"/>
      <c r="IB35" s="228"/>
      <c r="IC35" s="228"/>
      <c r="ID35" s="228"/>
      <c r="IE35" s="228"/>
      <c r="IF35" s="228"/>
      <c r="IG35" s="228"/>
      <c r="IH35" s="228"/>
      <c r="II35" s="228"/>
      <c r="IJ35" s="228"/>
      <c r="IK35" s="228"/>
      <c r="IL35" s="228"/>
      <c r="IM35" s="228"/>
      <c r="IN35" s="228"/>
      <c r="IO35" s="228"/>
      <c r="IP35" s="228"/>
      <c r="IQ35" s="228"/>
      <c r="IR35" s="228"/>
      <c r="IS35" s="228"/>
      <c r="IT35" s="228"/>
    </row>
    <row r="36" spans="1:254" s="229" customFormat="1" ht="20.25">
      <c r="A36" s="54">
        <v>28</v>
      </c>
      <c r="B36" s="211" t="s">
        <v>201</v>
      </c>
      <c r="C36" s="220">
        <v>1</v>
      </c>
      <c r="D36" s="220">
        <v>1</v>
      </c>
      <c r="E36" s="213">
        <f t="shared" si="0"/>
        <v>100</v>
      </c>
      <c r="F36" s="56">
        <v>2</v>
      </c>
      <c r="G36" s="56">
        <v>0</v>
      </c>
      <c r="H36" s="56">
        <v>0</v>
      </c>
      <c r="I36" s="56">
        <v>2</v>
      </c>
      <c r="J36" s="56">
        <v>2</v>
      </c>
      <c r="K36" s="214">
        <f t="shared" si="1"/>
        <v>100</v>
      </c>
      <c r="L36" s="56">
        <v>0</v>
      </c>
      <c r="M36" s="213">
        <v>0</v>
      </c>
      <c r="N36" s="65">
        <v>0</v>
      </c>
      <c r="O36" s="215">
        <v>0</v>
      </c>
      <c r="P36" s="40">
        <v>2</v>
      </c>
      <c r="Q36" s="56">
        <v>0</v>
      </c>
      <c r="R36" s="215">
        <v>0</v>
      </c>
      <c r="S36" s="71">
        <v>0</v>
      </c>
      <c r="T36" s="215">
        <v>0</v>
      </c>
      <c r="U36" s="71">
        <v>0</v>
      </c>
      <c r="V36" s="215">
        <v>0</v>
      </c>
      <c r="W36" s="40">
        <v>0</v>
      </c>
      <c r="X36" s="221">
        <v>0</v>
      </c>
      <c r="Y36" s="40">
        <v>0</v>
      </c>
      <c r="Z36" s="223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8"/>
      <c r="DD36" s="228"/>
      <c r="DE36" s="228"/>
      <c r="DF36" s="228"/>
      <c r="DG36" s="228"/>
      <c r="DH36" s="228"/>
      <c r="DI36" s="228"/>
      <c r="DJ36" s="228"/>
      <c r="DK36" s="228"/>
      <c r="DL36" s="228"/>
      <c r="DM36" s="228"/>
      <c r="DN36" s="228"/>
      <c r="DO36" s="228"/>
      <c r="DP36" s="228"/>
      <c r="DQ36" s="228"/>
      <c r="DR36" s="228"/>
      <c r="DS36" s="228"/>
      <c r="DT36" s="228"/>
      <c r="DU36" s="228"/>
      <c r="DV36" s="228"/>
      <c r="DW36" s="228"/>
      <c r="DX36" s="228"/>
      <c r="DY36" s="228"/>
      <c r="DZ36" s="228"/>
      <c r="EA36" s="228"/>
      <c r="EB36" s="228"/>
      <c r="EC36" s="228"/>
      <c r="ED36" s="228"/>
      <c r="EE36" s="228"/>
      <c r="EF36" s="228"/>
      <c r="EG36" s="228"/>
      <c r="EH36" s="228"/>
      <c r="EI36" s="228"/>
      <c r="EJ36" s="228"/>
      <c r="EK36" s="228"/>
      <c r="EL36" s="228"/>
      <c r="EM36" s="228"/>
      <c r="EN36" s="228"/>
      <c r="EO36" s="228"/>
      <c r="EP36" s="228"/>
      <c r="EQ36" s="228"/>
      <c r="ER36" s="228"/>
      <c r="ES36" s="228"/>
      <c r="ET36" s="228"/>
      <c r="EU36" s="228"/>
      <c r="EV36" s="228"/>
      <c r="EW36" s="228"/>
      <c r="EX36" s="228"/>
      <c r="EY36" s="228"/>
      <c r="EZ36" s="228"/>
      <c r="FA36" s="228"/>
      <c r="FB36" s="228"/>
      <c r="FC36" s="228"/>
      <c r="FD36" s="228"/>
      <c r="FE36" s="228"/>
      <c r="FF36" s="228"/>
      <c r="FG36" s="228"/>
      <c r="FH36" s="228"/>
      <c r="FI36" s="228"/>
      <c r="FJ36" s="228"/>
      <c r="FK36" s="228"/>
      <c r="FL36" s="228"/>
      <c r="FM36" s="228"/>
      <c r="FN36" s="228"/>
      <c r="FO36" s="228"/>
      <c r="FP36" s="228"/>
      <c r="FQ36" s="228"/>
      <c r="FR36" s="228"/>
      <c r="FS36" s="228"/>
      <c r="FT36" s="228"/>
      <c r="FU36" s="228"/>
      <c r="FV36" s="228"/>
      <c r="FW36" s="228"/>
      <c r="FX36" s="228"/>
      <c r="FY36" s="228"/>
      <c r="FZ36" s="228"/>
      <c r="GA36" s="228"/>
      <c r="GB36" s="228"/>
      <c r="GC36" s="228"/>
      <c r="GD36" s="228"/>
      <c r="GE36" s="228"/>
      <c r="GF36" s="228"/>
      <c r="GG36" s="228"/>
      <c r="GH36" s="228"/>
      <c r="GI36" s="228"/>
      <c r="GJ36" s="228"/>
      <c r="GK36" s="228"/>
      <c r="GL36" s="228"/>
      <c r="GM36" s="228"/>
      <c r="GN36" s="228"/>
      <c r="GO36" s="228"/>
      <c r="GP36" s="228"/>
      <c r="GQ36" s="228"/>
      <c r="GR36" s="228"/>
      <c r="GS36" s="228"/>
      <c r="GT36" s="228"/>
      <c r="GU36" s="228"/>
      <c r="GV36" s="228"/>
      <c r="GW36" s="228"/>
      <c r="GX36" s="228"/>
      <c r="GY36" s="228"/>
      <c r="GZ36" s="228"/>
      <c r="HA36" s="228"/>
      <c r="HB36" s="228"/>
      <c r="HC36" s="228"/>
      <c r="HD36" s="228"/>
      <c r="HE36" s="228"/>
      <c r="HF36" s="228"/>
      <c r="HG36" s="228"/>
      <c r="HH36" s="228"/>
      <c r="HI36" s="228"/>
      <c r="HJ36" s="228"/>
      <c r="HK36" s="228"/>
      <c r="HL36" s="228"/>
      <c r="HM36" s="228"/>
      <c r="HN36" s="228"/>
      <c r="HO36" s="228"/>
      <c r="HP36" s="228"/>
      <c r="HQ36" s="228"/>
      <c r="HR36" s="228"/>
      <c r="HS36" s="228"/>
      <c r="HT36" s="228"/>
      <c r="HU36" s="228"/>
      <c r="HV36" s="228"/>
      <c r="HW36" s="228"/>
      <c r="HX36" s="228"/>
      <c r="HY36" s="228"/>
      <c r="HZ36" s="228"/>
      <c r="IA36" s="228"/>
      <c r="IB36" s="228"/>
      <c r="IC36" s="228"/>
      <c r="ID36" s="228"/>
      <c r="IE36" s="228"/>
      <c r="IF36" s="228"/>
      <c r="IG36" s="228"/>
      <c r="IH36" s="228"/>
      <c r="II36" s="228"/>
      <c r="IJ36" s="228"/>
      <c r="IK36" s="228"/>
      <c r="IL36" s="228"/>
      <c r="IM36" s="228"/>
      <c r="IN36" s="228"/>
      <c r="IO36" s="228"/>
      <c r="IP36" s="228"/>
      <c r="IQ36" s="228"/>
      <c r="IR36" s="228"/>
      <c r="IS36" s="228"/>
      <c r="IT36" s="228"/>
    </row>
    <row r="37" spans="1:254" s="232" customFormat="1" ht="20.25">
      <c r="A37" s="210">
        <v>29</v>
      </c>
      <c r="B37" s="211" t="s">
        <v>202</v>
      </c>
      <c r="C37" s="220">
        <v>1</v>
      </c>
      <c r="D37" s="220">
        <v>1</v>
      </c>
      <c r="E37" s="213">
        <f t="shared" si="0"/>
        <v>100</v>
      </c>
      <c r="F37" s="56">
        <v>4</v>
      </c>
      <c r="G37" s="56">
        <v>0</v>
      </c>
      <c r="H37" s="56">
        <v>0</v>
      </c>
      <c r="I37" s="56">
        <v>4</v>
      </c>
      <c r="J37" s="56">
        <v>4</v>
      </c>
      <c r="K37" s="214">
        <f t="shared" si="1"/>
        <v>100</v>
      </c>
      <c r="L37" s="56">
        <v>0</v>
      </c>
      <c r="M37" s="213">
        <v>0</v>
      </c>
      <c r="N37" s="65">
        <v>0</v>
      </c>
      <c r="O37" s="215">
        <v>0</v>
      </c>
      <c r="P37" s="40">
        <v>4</v>
      </c>
      <c r="Q37" s="56">
        <v>0</v>
      </c>
      <c r="R37" s="215">
        <v>0</v>
      </c>
      <c r="S37" s="71">
        <v>0</v>
      </c>
      <c r="T37" s="215">
        <v>0</v>
      </c>
      <c r="U37" s="71">
        <v>0</v>
      </c>
      <c r="V37" s="215">
        <v>0</v>
      </c>
      <c r="W37" s="40">
        <v>0</v>
      </c>
      <c r="X37" s="221">
        <v>0</v>
      </c>
      <c r="Y37" s="40">
        <v>0</v>
      </c>
      <c r="Z37" s="223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231"/>
      <c r="DK37" s="231"/>
      <c r="DL37" s="231"/>
      <c r="DM37" s="231"/>
      <c r="DN37" s="231"/>
      <c r="DO37" s="231"/>
      <c r="DP37" s="231"/>
      <c r="DQ37" s="231"/>
      <c r="DR37" s="231"/>
      <c r="DS37" s="231"/>
      <c r="DT37" s="231"/>
      <c r="DU37" s="231"/>
      <c r="DV37" s="231"/>
      <c r="DW37" s="231"/>
      <c r="DX37" s="231"/>
      <c r="DY37" s="231"/>
      <c r="DZ37" s="231"/>
      <c r="EA37" s="231"/>
      <c r="EB37" s="231"/>
      <c r="EC37" s="231"/>
      <c r="ED37" s="231"/>
      <c r="EE37" s="231"/>
      <c r="EF37" s="231"/>
      <c r="EG37" s="231"/>
      <c r="EH37" s="231"/>
      <c r="EI37" s="231"/>
      <c r="EJ37" s="231"/>
      <c r="EK37" s="231"/>
      <c r="EL37" s="231"/>
      <c r="EM37" s="231"/>
      <c r="EN37" s="231"/>
      <c r="EO37" s="231"/>
      <c r="EP37" s="231"/>
      <c r="EQ37" s="231"/>
      <c r="ER37" s="231"/>
      <c r="ES37" s="231"/>
      <c r="ET37" s="231"/>
      <c r="EU37" s="231"/>
      <c r="EV37" s="231"/>
      <c r="EW37" s="231"/>
      <c r="EX37" s="231"/>
      <c r="EY37" s="231"/>
      <c r="EZ37" s="231"/>
      <c r="FA37" s="231"/>
      <c r="FB37" s="231"/>
      <c r="FC37" s="231"/>
      <c r="FD37" s="231"/>
      <c r="FE37" s="231"/>
      <c r="FF37" s="231"/>
      <c r="FG37" s="231"/>
      <c r="FH37" s="231"/>
      <c r="FI37" s="231"/>
      <c r="FJ37" s="231"/>
      <c r="FK37" s="231"/>
      <c r="FL37" s="231"/>
      <c r="FM37" s="231"/>
      <c r="FN37" s="231"/>
      <c r="FO37" s="231"/>
      <c r="FP37" s="231"/>
      <c r="FQ37" s="231"/>
      <c r="FR37" s="231"/>
      <c r="FS37" s="231"/>
      <c r="FT37" s="231"/>
      <c r="FU37" s="231"/>
      <c r="FV37" s="231"/>
      <c r="FW37" s="231"/>
      <c r="FX37" s="231"/>
      <c r="FY37" s="231"/>
      <c r="FZ37" s="231"/>
      <c r="GA37" s="231"/>
      <c r="GB37" s="231"/>
      <c r="GC37" s="231"/>
      <c r="GD37" s="231"/>
      <c r="GE37" s="231"/>
      <c r="GF37" s="231"/>
      <c r="GG37" s="231"/>
      <c r="GH37" s="231"/>
      <c r="GI37" s="231"/>
      <c r="GJ37" s="231"/>
      <c r="GK37" s="231"/>
      <c r="GL37" s="231"/>
      <c r="GM37" s="231"/>
      <c r="GN37" s="231"/>
      <c r="GO37" s="231"/>
      <c r="GP37" s="231"/>
      <c r="GQ37" s="231"/>
      <c r="GR37" s="231"/>
      <c r="GS37" s="231"/>
      <c r="GT37" s="231"/>
      <c r="GU37" s="231"/>
      <c r="GV37" s="231"/>
      <c r="GW37" s="231"/>
      <c r="GX37" s="231"/>
      <c r="GY37" s="231"/>
      <c r="GZ37" s="231"/>
      <c r="HA37" s="231"/>
      <c r="HB37" s="231"/>
      <c r="HC37" s="231"/>
      <c r="HD37" s="231"/>
      <c r="HE37" s="231"/>
      <c r="HF37" s="231"/>
      <c r="HG37" s="231"/>
      <c r="HH37" s="231"/>
      <c r="HI37" s="231"/>
      <c r="HJ37" s="231"/>
      <c r="HK37" s="231"/>
      <c r="HL37" s="231"/>
      <c r="HM37" s="231"/>
      <c r="HN37" s="231"/>
      <c r="HO37" s="231"/>
      <c r="HP37" s="231"/>
      <c r="HQ37" s="231"/>
      <c r="HR37" s="231"/>
      <c r="HS37" s="231"/>
      <c r="HT37" s="231"/>
      <c r="HU37" s="231"/>
      <c r="HV37" s="231"/>
      <c r="HW37" s="231"/>
      <c r="HX37" s="231"/>
      <c r="HY37" s="231"/>
      <c r="HZ37" s="231"/>
      <c r="IA37" s="231"/>
      <c r="IB37" s="231"/>
      <c r="IC37" s="231"/>
      <c r="ID37" s="231"/>
      <c r="IE37" s="231"/>
      <c r="IF37" s="231"/>
      <c r="IG37" s="231"/>
      <c r="IH37" s="231"/>
      <c r="II37" s="231"/>
      <c r="IJ37" s="231"/>
      <c r="IK37" s="231"/>
      <c r="IL37" s="231"/>
      <c r="IM37" s="231"/>
      <c r="IN37" s="231"/>
      <c r="IO37" s="231"/>
      <c r="IP37" s="231"/>
      <c r="IQ37" s="231"/>
      <c r="IR37" s="231"/>
      <c r="IS37" s="231"/>
      <c r="IT37" s="231"/>
    </row>
    <row r="38" spans="1:254" s="229" customFormat="1" ht="20.25">
      <c r="A38" s="54">
        <v>30</v>
      </c>
      <c r="B38" s="211" t="s">
        <v>203</v>
      </c>
      <c r="C38" s="220">
        <v>1</v>
      </c>
      <c r="D38" s="220">
        <v>1</v>
      </c>
      <c r="E38" s="213">
        <f t="shared" si="0"/>
        <v>100</v>
      </c>
      <c r="F38" s="56">
        <v>12</v>
      </c>
      <c r="G38" s="56">
        <v>1</v>
      </c>
      <c r="H38" s="56">
        <v>2</v>
      </c>
      <c r="I38" s="56">
        <v>15</v>
      </c>
      <c r="J38" s="56">
        <v>12</v>
      </c>
      <c r="K38" s="214">
        <f t="shared" si="1"/>
        <v>100</v>
      </c>
      <c r="L38" s="56">
        <v>1</v>
      </c>
      <c r="M38" s="213">
        <v>100</v>
      </c>
      <c r="N38" s="65">
        <v>2</v>
      </c>
      <c r="O38" s="215">
        <f>N38/H38*100</f>
        <v>100</v>
      </c>
      <c r="P38" s="40">
        <v>15</v>
      </c>
      <c r="Q38" s="56">
        <v>0</v>
      </c>
      <c r="R38" s="215">
        <f t="shared" si="2"/>
        <v>0</v>
      </c>
      <c r="S38" s="71">
        <v>0</v>
      </c>
      <c r="T38" s="215">
        <v>0</v>
      </c>
      <c r="U38" s="71">
        <v>0</v>
      </c>
      <c r="V38" s="215">
        <f>U38/N38*100</f>
        <v>0</v>
      </c>
      <c r="W38" s="40">
        <v>0</v>
      </c>
      <c r="X38" s="221">
        <v>0</v>
      </c>
      <c r="Y38" s="40">
        <v>0</v>
      </c>
      <c r="Z38" s="223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8"/>
      <c r="BU38" s="228"/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8"/>
      <c r="DE38" s="228"/>
      <c r="DF38" s="228"/>
      <c r="DG38" s="228"/>
      <c r="DH38" s="228"/>
      <c r="DI38" s="228"/>
      <c r="DJ38" s="228"/>
      <c r="DK38" s="228"/>
      <c r="DL38" s="228"/>
      <c r="DM38" s="228"/>
      <c r="DN38" s="228"/>
      <c r="DO38" s="228"/>
      <c r="DP38" s="228"/>
      <c r="DQ38" s="228"/>
      <c r="DR38" s="228"/>
      <c r="DS38" s="228"/>
      <c r="DT38" s="228"/>
      <c r="DU38" s="228"/>
      <c r="DV38" s="228"/>
      <c r="DW38" s="228"/>
      <c r="DX38" s="228"/>
      <c r="DY38" s="228"/>
      <c r="DZ38" s="228"/>
      <c r="EA38" s="228"/>
      <c r="EB38" s="228"/>
      <c r="EC38" s="228"/>
      <c r="ED38" s="228"/>
      <c r="EE38" s="228"/>
      <c r="EF38" s="228"/>
      <c r="EG38" s="228"/>
      <c r="EH38" s="228"/>
      <c r="EI38" s="228"/>
      <c r="EJ38" s="228"/>
      <c r="EK38" s="228"/>
      <c r="EL38" s="228"/>
      <c r="EM38" s="228"/>
      <c r="EN38" s="228"/>
      <c r="EO38" s="228"/>
      <c r="EP38" s="228"/>
      <c r="EQ38" s="228"/>
      <c r="ER38" s="228"/>
      <c r="ES38" s="228"/>
      <c r="ET38" s="228"/>
      <c r="EU38" s="228"/>
      <c r="EV38" s="228"/>
      <c r="EW38" s="228"/>
      <c r="EX38" s="228"/>
      <c r="EY38" s="228"/>
      <c r="EZ38" s="228"/>
      <c r="FA38" s="228"/>
      <c r="FB38" s="228"/>
      <c r="FC38" s="228"/>
      <c r="FD38" s="228"/>
      <c r="FE38" s="228"/>
      <c r="FF38" s="228"/>
      <c r="FG38" s="228"/>
      <c r="FH38" s="228"/>
      <c r="FI38" s="228"/>
      <c r="FJ38" s="228"/>
      <c r="FK38" s="228"/>
      <c r="FL38" s="228"/>
      <c r="FM38" s="228"/>
      <c r="FN38" s="228"/>
      <c r="FO38" s="228"/>
      <c r="FP38" s="228"/>
      <c r="FQ38" s="228"/>
      <c r="FR38" s="228"/>
      <c r="FS38" s="228"/>
      <c r="FT38" s="228"/>
      <c r="FU38" s="228"/>
      <c r="FV38" s="228"/>
      <c r="FW38" s="228"/>
      <c r="FX38" s="228"/>
      <c r="FY38" s="228"/>
      <c r="FZ38" s="228"/>
      <c r="GA38" s="228"/>
      <c r="GB38" s="228"/>
      <c r="GC38" s="228"/>
      <c r="GD38" s="228"/>
      <c r="GE38" s="228"/>
      <c r="GF38" s="228"/>
      <c r="GG38" s="228"/>
      <c r="GH38" s="228"/>
      <c r="GI38" s="228"/>
      <c r="GJ38" s="228"/>
      <c r="GK38" s="228"/>
      <c r="GL38" s="228"/>
      <c r="GM38" s="228"/>
      <c r="GN38" s="228"/>
      <c r="GO38" s="228"/>
      <c r="GP38" s="228"/>
      <c r="GQ38" s="228"/>
      <c r="GR38" s="228"/>
      <c r="GS38" s="228"/>
      <c r="GT38" s="228"/>
      <c r="GU38" s="228"/>
      <c r="GV38" s="228"/>
      <c r="GW38" s="228"/>
      <c r="GX38" s="228"/>
      <c r="GY38" s="228"/>
      <c r="GZ38" s="228"/>
      <c r="HA38" s="228"/>
      <c r="HB38" s="228"/>
      <c r="HC38" s="228"/>
      <c r="HD38" s="228"/>
      <c r="HE38" s="228"/>
      <c r="HF38" s="228"/>
      <c r="HG38" s="228"/>
      <c r="HH38" s="228"/>
      <c r="HI38" s="228"/>
      <c r="HJ38" s="228"/>
      <c r="HK38" s="228"/>
      <c r="HL38" s="228"/>
      <c r="HM38" s="228"/>
      <c r="HN38" s="228"/>
      <c r="HO38" s="228"/>
      <c r="HP38" s="228"/>
      <c r="HQ38" s="228"/>
      <c r="HR38" s="228"/>
      <c r="HS38" s="228"/>
      <c r="HT38" s="228"/>
      <c r="HU38" s="228"/>
      <c r="HV38" s="228"/>
      <c r="HW38" s="228"/>
      <c r="HX38" s="228"/>
      <c r="HY38" s="228"/>
      <c r="HZ38" s="228"/>
      <c r="IA38" s="228"/>
      <c r="IB38" s="228"/>
      <c r="IC38" s="228"/>
      <c r="ID38" s="228"/>
      <c r="IE38" s="228"/>
      <c r="IF38" s="228"/>
      <c r="IG38" s="228"/>
      <c r="IH38" s="228"/>
      <c r="II38" s="228"/>
      <c r="IJ38" s="228"/>
      <c r="IK38" s="228"/>
      <c r="IL38" s="228"/>
      <c r="IM38" s="228"/>
      <c r="IN38" s="228"/>
      <c r="IO38" s="228"/>
      <c r="IP38" s="228"/>
      <c r="IQ38" s="228"/>
      <c r="IR38" s="228"/>
      <c r="IS38" s="228"/>
      <c r="IT38" s="228"/>
    </row>
    <row r="39" spans="1:254" s="226" customFormat="1" ht="20.25">
      <c r="A39" s="210">
        <v>31</v>
      </c>
      <c r="B39" s="211" t="s">
        <v>204</v>
      </c>
      <c r="C39" s="220">
        <v>1</v>
      </c>
      <c r="D39" s="220">
        <v>1</v>
      </c>
      <c r="E39" s="213">
        <f t="shared" si="0"/>
        <v>100</v>
      </c>
      <c r="F39" s="56">
        <v>1</v>
      </c>
      <c r="G39" s="56">
        <v>0</v>
      </c>
      <c r="H39" s="56">
        <v>0</v>
      </c>
      <c r="I39" s="56">
        <v>1</v>
      </c>
      <c r="J39" s="56">
        <v>1</v>
      </c>
      <c r="K39" s="214">
        <f t="shared" si="1"/>
        <v>100</v>
      </c>
      <c r="L39" s="56">
        <v>0</v>
      </c>
      <c r="M39" s="213">
        <v>0</v>
      </c>
      <c r="N39" s="65">
        <v>0</v>
      </c>
      <c r="O39" s="215">
        <v>0</v>
      </c>
      <c r="P39" s="40">
        <v>1</v>
      </c>
      <c r="Q39" s="56">
        <v>0</v>
      </c>
      <c r="R39" s="215">
        <f t="shared" si="2"/>
        <v>0</v>
      </c>
      <c r="S39" s="71">
        <v>0</v>
      </c>
      <c r="T39" s="215">
        <v>0</v>
      </c>
      <c r="U39" s="71">
        <v>0</v>
      </c>
      <c r="V39" s="215">
        <v>0</v>
      </c>
      <c r="W39" s="40">
        <v>0</v>
      </c>
      <c r="X39" s="221">
        <v>0</v>
      </c>
      <c r="Y39" s="40">
        <v>0</v>
      </c>
      <c r="Z39" s="223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225"/>
      <c r="DO39" s="225"/>
      <c r="DP39" s="225"/>
      <c r="DQ39" s="225"/>
      <c r="DR39" s="225"/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5"/>
      <c r="EE39" s="225"/>
      <c r="EF39" s="225"/>
      <c r="EG39" s="225"/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225"/>
      <c r="FI39" s="225"/>
      <c r="FJ39" s="225"/>
      <c r="FK39" s="225"/>
      <c r="FL39" s="225"/>
      <c r="FM39" s="225"/>
      <c r="FN39" s="225"/>
      <c r="FO39" s="225"/>
      <c r="FP39" s="225"/>
      <c r="FQ39" s="225"/>
      <c r="FR39" s="225"/>
      <c r="FS39" s="225"/>
      <c r="FT39" s="225"/>
      <c r="FU39" s="225"/>
      <c r="FV39" s="225"/>
      <c r="FW39" s="225"/>
      <c r="FX39" s="225"/>
      <c r="FY39" s="225"/>
      <c r="FZ39" s="225"/>
      <c r="GA39" s="225"/>
      <c r="GB39" s="225"/>
      <c r="GC39" s="225"/>
      <c r="GD39" s="225"/>
      <c r="GE39" s="225"/>
      <c r="GF39" s="225"/>
      <c r="GG39" s="225"/>
      <c r="GH39" s="225"/>
      <c r="GI39" s="225"/>
      <c r="GJ39" s="225"/>
      <c r="GK39" s="225"/>
      <c r="GL39" s="225"/>
      <c r="GM39" s="225"/>
      <c r="GN39" s="225"/>
      <c r="GO39" s="225"/>
      <c r="GP39" s="225"/>
      <c r="GQ39" s="225"/>
      <c r="GR39" s="225"/>
      <c r="GS39" s="225"/>
      <c r="GT39" s="225"/>
      <c r="GU39" s="225"/>
      <c r="GV39" s="225"/>
      <c r="GW39" s="225"/>
      <c r="GX39" s="225"/>
      <c r="GY39" s="225"/>
      <c r="GZ39" s="225"/>
      <c r="HA39" s="225"/>
      <c r="HB39" s="225"/>
      <c r="HC39" s="225"/>
      <c r="HD39" s="225"/>
      <c r="HE39" s="225"/>
      <c r="HF39" s="225"/>
      <c r="HG39" s="225"/>
      <c r="HH39" s="225"/>
      <c r="HI39" s="225"/>
      <c r="HJ39" s="225"/>
      <c r="HK39" s="225"/>
      <c r="HL39" s="225"/>
      <c r="HM39" s="225"/>
      <c r="HN39" s="225"/>
      <c r="HO39" s="225"/>
      <c r="HP39" s="225"/>
      <c r="HQ39" s="225"/>
      <c r="HR39" s="225"/>
      <c r="HS39" s="225"/>
      <c r="HT39" s="225"/>
      <c r="HU39" s="225"/>
      <c r="HV39" s="225"/>
      <c r="HW39" s="225"/>
      <c r="HX39" s="225"/>
      <c r="HY39" s="225"/>
      <c r="HZ39" s="225"/>
      <c r="IA39" s="225"/>
      <c r="IB39" s="225"/>
      <c r="IC39" s="225"/>
      <c r="ID39" s="225"/>
      <c r="IE39" s="225"/>
      <c r="IF39" s="225"/>
      <c r="IG39" s="225"/>
      <c r="IH39" s="225"/>
      <c r="II39" s="225"/>
      <c r="IJ39" s="225"/>
      <c r="IK39" s="225"/>
      <c r="IL39" s="225"/>
      <c r="IM39" s="225"/>
      <c r="IN39" s="225"/>
      <c r="IO39" s="225"/>
      <c r="IP39" s="225"/>
      <c r="IQ39" s="225"/>
      <c r="IR39" s="225"/>
      <c r="IS39" s="225"/>
      <c r="IT39" s="225"/>
    </row>
    <row r="40" spans="1:254" s="229" customFormat="1" ht="20.25">
      <c r="A40" s="54">
        <v>32</v>
      </c>
      <c r="B40" s="211" t="s">
        <v>205</v>
      </c>
      <c r="C40" s="220">
        <v>1</v>
      </c>
      <c r="D40" s="220">
        <v>1</v>
      </c>
      <c r="E40" s="213">
        <f t="shared" si="0"/>
        <v>100</v>
      </c>
      <c r="F40" s="56">
        <v>9</v>
      </c>
      <c r="G40" s="56">
        <v>0</v>
      </c>
      <c r="H40" s="56">
        <v>0</v>
      </c>
      <c r="I40" s="56">
        <v>9</v>
      </c>
      <c r="J40" s="56">
        <v>9</v>
      </c>
      <c r="K40" s="214">
        <f t="shared" si="1"/>
        <v>100</v>
      </c>
      <c r="L40" s="56">
        <v>0</v>
      </c>
      <c r="M40" s="213">
        <v>0</v>
      </c>
      <c r="N40" s="65">
        <v>0</v>
      </c>
      <c r="O40" s="215">
        <v>0</v>
      </c>
      <c r="P40" s="40">
        <v>9</v>
      </c>
      <c r="Q40" s="56">
        <v>0</v>
      </c>
      <c r="R40" s="215">
        <v>0</v>
      </c>
      <c r="S40" s="71">
        <v>0</v>
      </c>
      <c r="T40" s="215">
        <v>0</v>
      </c>
      <c r="U40" s="71">
        <v>0</v>
      </c>
      <c r="V40" s="215">
        <v>0</v>
      </c>
      <c r="W40" s="40">
        <v>0</v>
      </c>
      <c r="X40" s="221">
        <v>0</v>
      </c>
      <c r="Y40" s="40">
        <v>0</v>
      </c>
      <c r="Z40" s="223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  <c r="DS40" s="228"/>
      <c r="DT40" s="228"/>
      <c r="DU40" s="228"/>
      <c r="DV40" s="228"/>
      <c r="DW40" s="228"/>
      <c r="DX40" s="228"/>
      <c r="DY40" s="228"/>
      <c r="DZ40" s="228"/>
      <c r="EA40" s="228"/>
      <c r="EB40" s="228"/>
      <c r="EC40" s="228"/>
      <c r="ED40" s="228"/>
      <c r="EE40" s="228"/>
      <c r="EF40" s="228"/>
      <c r="EG40" s="228"/>
      <c r="EH40" s="228"/>
      <c r="EI40" s="228"/>
      <c r="EJ40" s="228"/>
      <c r="EK40" s="228"/>
      <c r="EL40" s="228"/>
      <c r="EM40" s="228"/>
      <c r="EN40" s="228"/>
      <c r="EO40" s="228"/>
      <c r="EP40" s="228"/>
      <c r="EQ40" s="228"/>
      <c r="ER40" s="228"/>
      <c r="ES40" s="228"/>
      <c r="ET40" s="228"/>
      <c r="EU40" s="228"/>
      <c r="EV40" s="228"/>
      <c r="EW40" s="228"/>
      <c r="EX40" s="228"/>
      <c r="EY40" s="228"/>
      <c r="EZ40" s="228"/>
      <c r="FA40" s="228"/>
      <c r="FB40" s="228"/>
      <c r="FC40" s="228"/>
      <c r="FD40" s="228"/>
      <c r="FE40" s="228"/>
      <c r="FF40" s="228"/>
      <c r="FG40" s="228"/>
      <c r="FH40" s="228"/>
      <c r="FI40" s="228"/>
      <c r="FJ40" s="228"/>
      <c r="FK40" s="228"/>
      <c r="FL40" s="228"/>
      <c r="FM40" s="228"/>
      <c r="FN40" s="228"/>
      <c r="FO40" s="228"/>
      <c r="FP40" s="228"/>
      <c r="FQ40" s="228"/>
      <c r="FR40" s="228"/>
      <c r="FS40" s="228"/>
      <c r="FT40" s="228"/>
      <c r="FU40" s="228"/>
      <c r="FV40" s="228"/>
      <c r="FW40" s="228"/>
      <c r="FX40" s="228"/>
      <c r="FY40" s="228"/>
      <c r="FZ40" s="228"/>
      <c r="GA40" s="228"/>
      <c r="GB40" s="228"/>
      <c r="GC40" s="228"/>
      <c r="GD40" s="228"/>
      <c r="GE40" s="228"/>
      <c r="GF40" s="228"/>
      <c r="GG40" s="228"/>
      <c r="GH40" s="228"/>
      <c r="GI40" s="228"/>
      <c r="GJ40" s="228"/>
      <c r="GK40" s="228"/>
      <c r="GL40" s="228"/>
      <c r="GM40" s="228"/>
      <c r="GN40" s="228"/>
      <c r="GO40" s="228"/>
      <c r="GP40" s="228"/>
      <c r="GQ40" s="228"/>
      <c r="GR40" s="228"/>
      <c r="GS40" s="228"/>
      <c r="GT40" s="228"/>
      <c r="GU40" s="228"/>
      <c r="GV40" s="228"/>
      <c r="GW40" s="228"/>
      <c r="GX40" s="228"/>
      <c r="GY40" s="228"/>
      <c r="GZ40" s="228"/>
      <c r="HA40" s="228"/>
      <c r="HB40" s="228"/>
      <c r="HC40" s="228"/>
      <c r="HD40" s="228"/>
      <c r="HE40" s="228"/>
      <c r="HF40" s="228"/>
      <c r="HG40" s="228"/>
      <c r="HH40" s="228"/>
      <c r="HI40" s="228"/>
      <c r="HJ40" s="228"/>
      <c r="HK40" s="228"/>
      <c r="HL40" s="228"/>
      <c r="HM40" s="228"/>
      <c r="HN40" s="228"/>
      <c r="HO40" s="228"/>
      <c r="HP40" s="228"/>
      <c r="HQ40" s="228"/>
      <c r="HR40" s="228"/>
      <c r="HS40" s="228"/>
      <c r="HT40" s="228"/>
      <c r="HU40" s="228"/>
      <c r="HV40" s="228"/>
      <c r="HW40" s="228"/>
      <c r="HX40" s="228"/>
      <c r="HY40" s="228"/>
      <c r="HZ40" s="228"/>
      <c r="IA40" s="228"/>
      <c r="IB40" s="228"/>
      <c r="IC40" s="228"/>
      <c r="ID40" s="228"/>
      <c r="IE40" s="228"/>
      <c r="IF40" s="228"/>
      <c r="IG40" s="228"/>
      <c r="IH40" s="228"/>
      <c r="II40" s="228"/>
      <c r="IJ40" s="228"/>
      <c r="IK40" s="228"/>
      <c r="IL40" s="228"/>
      <c r="IM40" s="228"/>
      <c r="IN40" s="228"/>
      <c r="IO40" s="228"/>
      <c r="IP40" s="228"/>
      <c r="IQ40" s="228"/>
      <c r="IR40" s="228"/>
      <c r="IS40" s="228"/>
      <c r="IT40" s="228"/>
    </row>
    <row r="41" spans="1:254" s="226" customFormat="1" ht="20.25">
      <c r="A41" s="210">
        <v>33</v>
      </c>
      <c r="B41" s="211" t="s">
        <v>206</v>
      </c>
      <c r="C41" s="220">
        <v>1</v>
      </c>
      <c r="D41" s="220">
        <v>1</v>
      </c>
      <c r="E41" s="213">
        <f t="shared" si="0"/>
        <v>100</v>
      </c>
      <c r="F41" s="56">
        <v>12</v>
      </c>
      <c r="G41" s="56">
        <v>0</v>
      </c>
      <c r="H41" s="56">
        <v>0</v>
      </c>
      <c r="I41" s="56">
        <v>12</v>
      </c>
      <c r="J41" s="56">
        <v>12</v>
      </c>
      <c r="K41" s="214">
        <f t="shared" si="1"/>
        <v>100</v>
      </c>
      <c r="L41" s="56">
        <v>0</v>
      </c>
      <c r="M41" s="213">
        <v>0</v>
      </c>
      <c r="N41" s="65">
        <v>0</v>
      </c>
      <c r="O41" s="215">
        <v>0</v>
      </c>
      <c r="P41" s="40">
        <v>12</v>
      </c>
      <c r="Q41" s="56">
        <v>0</v>
      </c>
      <c r="R41" s="215">
        <f t="shared" si="2"/>
        <v>0</v>
      </c>
      <c r="S41" s="71">
        <v>0</v>
      </c>
      <c r="T41" s="215">
        <v>0</v>
      </c>
      <c r="U41" s="71">
        <v>0</v>
      </c>
      <c r="V41" s="215">
        <v>0</v>
      </c>
      <c r="W41" s="40">
        <v>0</v>
      </c>
      <c r="X41" s="221">
        <v>0</v>
      </c>
      <c r="Y41" s="40">
        <v>0</v>
      </c>
      <c r="Z41" s="223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225"/>
      <c r="FQ41" s="225"/>
      <c r="FR41" s="225"/>
      <c r="FS41" s="225"/>
      <c r="FT41" s="225"/>
      <c r="FU41" s="225"/>
      <c r="FV41" s="225"/>
      <c r="FW41" s="225"/>
      <c r="FX41" s="225"/>
      <c r="FY41" s="225"/>
      <c r="FZ41" s="225"/>
      <c r="GA41" s="225"/>
      <c r="GB41" s="225"/>
      <c r="GC41" s="225"/>
      <c r="GD41" s="225"/>
      <c r="GE41" s="225"/>
      <c r="GF41" s="225"/>
      <c r="GG41" s="225"/>
      <c r="GH41" s="225"/>
      <c r="GI41" s="225"/>
      <c r="GJ41" s="225"/>
      <c r="GK41" s="225"/>
      <c r="GL41" s="225"/>
      <c r="GM41" s="225"/>
      <c r="GN41" s="225"/>
      <c r="GO41" s="225"/>
      <c r="GP41" s="225"/>
      <c r="GQ41" s="225"/>
      <c r="GR41" s="225"/>
      <c r="GS41" s="225"/>
      <c r="GT41" s="225"/>
      <c r="GU41" s="225"/>
      <c r="GV41" s="225"/>
      <c r="GW41" s="225"/>
      <c r="GX41" s="225"/>
      <c r="GY41" s="225"/>
      <c r="GZ41" s="225"/>
      <c r="HA41" s="225"/>
      <c r="HB41" s="225"/>
      <c r="HC41" s="225"/>
      <c r="HD41" s="225"/>
      <c r="HE41" s="225"/>
      <c r="HF41" s="225"/>
      <c r="HG41" s="225"/>
      <c r="HH41" s="225"/>
      <c r="HI41" s="225"/>
      <c r="HJ41" s="225"/>
      <c r="HK41" s="225"/>
      <c r="HL41" s="225"/>
      <c r="HM41" s="225"/>
      <c r="HN41" s="225"/>
      <c r="HO41" s="225"/>
      <c r="HP41" s="225"/>
      <c r="HQ41" s="225"/>
      <c r="HR41" s="225"/>
      <c r="HS41" s="225"/>
      <c r="HT41" s="225"/>
      <c r="HU41" s="225"/>
      <c r="HV41" s="225"/>
      <c r="HW41" s="225"/>
      <c r="HX41" s="225"/>
      <c r="HY41" s="225"/>
      <c r="HZ41" s="225"/>
      <c r="IA41" s="225"/>
      <c r="IB41" s="225"/>
      <c r="IC41" s="225"/>
      <c r="ID41" s="225"/>
      <c r="IE41" s="225"/>
      <c r="IF41" s="225"/>
      <c r="IG41" s="225"/>
      <c r="IH41" s="225"/>
      <c r="II41" s="225"/>
      <c r="IJ41" s="225"/>
      <c r="IK41" s="225"/>
      <c r="IL41" s="225"/>
      <c r="IM41" s="225"/>
      <c r="IN41" s="225"/>
      <c r="IO41" s="225"/>
      <c r="IP41" s="225"/>
      <c r="IQ41" s="225"/>
      <c r="IR41" s="225"/>
      <c r="IS41" s="225"/>
      <c r="IT41" s="225"/>
    </row>
    <row r="42" spans="1:254" s="226" customFormat="1" ht="20.25">
      <c r="A42" s="54">
        <v>34</v>
      </c>
      <c r="B42" s="211" t="s">
        <v>207</v>
      </c>
      <c r="C42" s="220">
        <v>1</v>
      </c>
      <c r="D42" s="220">
        <v>1</v>
      </c>
      <c r="E42" s="213">
        <f t="shared" si="0"/>
        <v>100</v>
      </c>
      <c r="F42" s="56">
        <v>6</v>
      </c>
      <c r="G42" s="56">
        <v>0</v>
      </c>
      <c r="H42" s="56">
        <v>0</v>
      </c>
      <c r="I42" s="56">
        <v>6</v>
      </c>
      <c r="J42" s="56">
        <v>6</v>
      </c>
      <c r="K42" s="214">
        <f t="shared" si="1"/>
        <v>100</v>
      </c>
      <c r="L42" s="56">
        <v>0</v>
      </c>
      <c r="M42" s="213">
        <v>0</v>
      </c>
      <c r="N42" s="65">
        <v>0</v>
      </c>
      <c r="O42" s="215">
        <v>0</v>
      </c>
      <c r="P42" s="40">
        <v>6</v>
      </c>
      <c r="Q42" s="56">
        <v>0</v>
      </c>
      <c r="R42" s="215">
        <v>0</v>
      </c>
      <c r="S42" s="71">
        <v>0</v>
      </c>
      <c r="T42" s="215">
        <v>0</v>
      </c>
      <c r="U42" s="71">
        <v>0</v>
      </c>
      <c r="V42" s="215">
        <v>0</v>
      </c>
      <c r="W42" s="40">
        <v>0</v>
      </c>
      <c r="X42" s="221">
        <v>0</v>
      </c>
      <c r="Y42" s="40">
        <v>0</v>
      </c>
      <c r="Z42" s="223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  <c r="FL42" s="225"/>
      <c r="FM42" s="225"/>
      <c r="FN42" s="225"/>
      <c r="FO42" s="225"/>
      <c r="FP42" s="225"/>
      <c r="FQ42" s="225"/>
      <c r="FR42" s="225"/>
      <c r="FS42" s="225"/>
      <c r="FT42" s="225"/>
      <c r="FU42" s="225"/>
      <c r="FV42" s="225"/>
      <c r="FW42" s="225"/>
      <c r="FX42" s="225"/>
      <c r="FY42" s="225"/>
      <c r="FZ42" s="225"/>
      <c r="GA42" s="225"/>
      <c r="GB42" s="225"/>
      <c r="GC42" s="225"/>
      <c r="GD42" s="225"/>
      <c r="GE42" s="225"/>
      <c r="GF42" s="225"/>
      <c r="GG42" s="225"/>
      <c r="GH42" s="225"/>
      <c r="GI42" s="225"/>
      <c r="GJ42" s="225"/>
      <c r="GK42" s="225"/>
      <c r="GL42" s="225"/>
      <c r="GM42" s="225"/>
      <c r="GN42" s="225"/>
      <c r="GO42" s="225"/>
      <c r="GP42" s="225"/>
      <c r="GQ42" s="225"/>
      <c r="GR42" s="225"/>
      <c r="GS42" s="225"/>
      <c r="GT42" s="225"/>
      <c r="GU42" s="225"/>
      <c r="GV42" s="225"/>
      <c r="GW42" s="225"/>
      <c r="GX42" s="225"/>
      <c r="GY42" s="225"/>
      <c r="GZ42" s="225"/>
      <c r="HA42" s="225"/>
      <c r="HB42" s="225"/>
      <c r="HC42" s="225"/>
      <c r="HD42" s="225"/>
      <c r="HE42" s="225"/>
      <c r="HF42" s="225"/>
      <c r="HG42" s="225"/>
      <c r="HH42" s="225"/>
      <c r="HI42" s="225"/>
      <c r="HJ42" s="225"/>
      <c r="HK42" s="225"/>
      <c r="HL42" s="225"/>
      <c r="HM42" s="225"/>
      <c r="HN42" s="225"/>
      <c r="HO42" s="225"/>
      <c r="HP42" s="225"/>
      <c r="HQ42" s="225"/>
      <c r="HR42" s="225"/>
      <c r="HS42" s="225"/>
      <c r="HT42" s="225"/>
      <c r="HU42" s="225"/>
      <c r="HV42" s="225"/>
      <c r="HW42" s="225"/>
      <c r="HX42" s="225"/>
      <c r="HY42" s="225"/>
      <c r="HZ42" s="225"/>
      <c r="IA42" s="225"/>
      <c r="IB42" s="225"/>
      <c r="IC42" s="225"/>
      <c r="ID42" s="225"/>
      <c r="IE42" s="225"/>
      <c r="IF42" s="225"/>
      <c r="IG42" s="225"/>
      <c r="IH42" s="225"/>
      <c r="II42" s="225"/>
      <c r="IJ42" s="225"/>
      <c r="IK42" s="225"/>
      <c r="IL42" s="225"/>
      <c r="IM42" s="225"/>
      <c r="IN42" s="225"/>
      <c r="IO42" s="225"/>
      <c r="IP42" s="225"/>
      <c r="IQ42" s="225"/>
      <c r="IR42" s="225"/>
      <c r="IS42" s="225"/>
      <c r="IT42" s="225"/>
    </row>
    <row r="43" spans="1:254" s="229" customFormat="1" ht="20.25">
      <c r="A43" s="210">
        <v>35</v>
      </c>
      <c r="B43" s="211" t="s">
        <v>208</v>
      </c>
      <c r="C43" s="220">
        <v>1</v>
      </c>
      <c r="D43" s="220">
        <v>1</v>
      </c>
      <c r="E43" s="213">
        <f t="shared" si="0"/>
        <v>100</v>
      </c>
      <c r="F43" s="56">
        <v>1</v>
      </c>
      <c r="G43" s="56">
        <v>0</v>
      </c>
      <c r="H43" s="56">
        <v>0</v>
      </c>
      <c r="I43" s="56">
        <v>1</v>
      </c>
      <c r="J43" s="56">
        <v>1</v>
      </c>
      <c r="K43" s="214">
        <v>100</v>
      </c>
      <c r="L43" s="56">
        <v>0</v>
      </c>
      <c r="M43" s="213">
        <v>0</v>
      </c>
      <c r="N43" s="65">
        <v>0</v>
      </c>
      <c r="O43" s="215">
        <v>0</v>
      </c>
      <c r="P43" s="40">
        <v>1</v>
      </c>
      <c r="Q43" s="56">
        <v>0</v>
      </c>
      <c r="R43" s="215">
        <f t="shared" si="2"/>
        <v>0</v>
      </c>
      <c r="S43" s="71">
        <v>0</v>
      </c>
      <c r="T43" s="215">
        <v>0</v>
      </c>
      <c r="U43" s="71">
        <v>0</v>
      </c>
      <c r="V43" s="215">
        <v>0</v>
      </c>
      <c r="W43" s="40">
        <v>0</v>
      </c>
      <c r="X43" s="221">
        <v>0</v>
      </c>
      <c r="Y43" s="40">
        <v>0</v>
      </c>
      <c r="Z43" s="223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8"/>
      <c r="BX43" s="228"/>
      <c r="BY43" s="228"/>
      <c r="BZ43" s="228"/>
      <c r="CA43" s="228"/>
      <c r="CB43" s="228"/>
      <c r="CC43" s="228"/>
      <c r="CD43" s="228"/>
      <c r="CE43" s="228"/>
      <c r="CF43" s="228"/>
      <c r="CG43" s="228"/>
      <c r="CH43" s="228"/>
      <c r="CI43" s="228"/>
      <c r="CJ43" s="228"/>
      <c r="CK43" s="228"/>
      <c r="CL43" s="228"/>
      <c r="CM43" s="228"/>
      <c r="CN43" s="228"/>
      <c r="CO43" s="228"/>
      <c r="CP43" s="228"/>
      <c r="CQ43" s="228"/>
      <c r="CR43" s="228"/>
      <c r="CS43" s="228"/>
      <c r="CT43" s="228"/>
      <c r="CU43" s="228"/>
      <c r="CV43" s="228"/>
      <c r="CW43" s="228"/>
      <c r="CX43" s="228"/>
      <c r="CY43" s="228"/>
      <c r="CZ43" s="228"/>
      <c r="DA43" s="228"/>
      <c r="DB43" s="228"/>
      <c r="DC43" s="228"/>
      <c r="DD43" s="228"/>
      <c r="DE43" s="228"/>
      <c r="DF43" s="228"/>
      <c r="DG43" s="228"/>
      <c r="DH43" s="228"/>
      <c r="DI43" s="228"/>
      <c r="DJ43" s="228"/>
      <c r="DK43" s="228"/>
      <c r="DL43" s="228"/>
      <c r="DM43" s="228"/>
      <c r="DN43" s="228"/>
      <c r="DO43" s="228"/>
      <c r="DP43" s="228"/>
      <c r="DQ43" s="228"/>
      <c r="DR43" s="228"/>
      <c r="DS43" s="228"/>
      <c r="DT43" s="228"/>
      <c r="DU43" s="228"/>
      <c r="DV43" s="228"/>
      <c r="DW43" s="228"/>
      <c r="DX43" s="228"/>
      <c r="DY43" s="228"/>
      <c r="DZ43" s="228"/>
      <c r="EA43" s="228"/>
      <c r="EB43" s="228"/>
      <c r="EC43" s="228"/>
      <c r="ED43" s="228"/>
      <c r="EE43" s="228"/>
      <c r="EF43" s="228"/>
      <c r="EG43" s="228"/>
      <c r="EH43" s="228"/>
      <c r="EI43" s="228"/>
      <c r="EJ43" s="228"/>
      <c r="EK43" s="228"/>
      <c r="EL43" s="228"/>
      <c r="EM43" s="228"/>
      <c r="EN43" s="228"/>
      <c r="EO43" s="228"/>
      <c r="EP43" s="228"/>
      <c r="EQ43" s="228"/>
      <c r="ER43" s="228"/>
      <c r="ES43" s="228"/>
      <c r="ET43" s="228"/>
      <c r="EU43" s="228"/>
      <c r="EV43" s="228"/>
      <c r="EW43" s="228"/>
      <c r="EX43" s="228"/>
      <c r="EY43" s="228"/>
      <c r="EZ43" s="228"/>
      <c r="FA43" s="228"/>
      <c r="FB43" s="228"/>
      <c r="FC43" s="228"/>
      <c r="FD43" s="228"/>
      <c r="FE43" s="228"/>
      <c r="FF43" s="228"/>
      <c r="FG43" s="228"/>
      <c r="FH43" s="228"/>
      <c r="FI43" s="228"/>
      <c r="FJ43" s="228"/>
      <c r="FK43" s="228"/>
      <c r="FL43" s="228"/>
      <c r="FM43" s="228"/>
      <c r="FN43" s="228"/>
      <c r="FO43" s="228"/>
      <c r="FP43" s="228"/>
      <c r="FQ43" s="228"/>
      <c r="FR43" s="228"/>
      <c r="FS43" s="228"/>
      <c r="FT43" s="228"/>
      <c r="FU43" s="228"/>
      <c r="FV43" s="228"/>
      <c r="FW43" s="228"/>
      <c r="FX43" s="228"/>
      <c r="FY43" s="228"/>
      <c r="FZ43" s="228"/>
      <c r="GA43" s="228"/>
      <c r="GB43" s="228"/>
      <c r="GC43" s="228"/>
      <c r="GD43" s="228"/>
      <c r="GE43" s="228"/>
      <c r="GF43" s="228"/>
      <c r="GG43" s="228"/>
      <c r="GH43" s="228"/>
      <c r="GI43" s="228"/>
      <c r="GJ43" s="228"/>
      <c r="GK43" s="228"/>
      <c r="GL43" s="228"/>
      <c r="GM43" s="228"/>
      <c r="GN43" s="228"/>
      <c r="GO43" s="228"/>
      <c r="GP43" s="228"/>
      <c r="GQ43" s="228"/>
      <c r="GR43" s="228"/>
      <c r="GS43" s="228"/>
      <c r="GT43" s="228"/>
      <c r="GU43" s="228"/>
      <c r="GV43" s="228"/>
      <c r="GW43" s="228"/>
      <c r="GX43" s="228"/>
      <c r="GY43" s="228"/>
      <c r="GZ43" s="228"/>
      <c r="HA43" s="228"/>
      <c r="HB43" s="228"/>
      <c r="HC43" s="228"/>
      <c r="HD43" s="228"/>
      <c r="HE43" s="228"/>
      <c r="HF43" s="228"/>
      <c r="HG43" s="228"/>
      <c r="HH43" s="228"/>
      <c r="HI43" s="228"/>
      <c r="HJ43" s="228"/>
      <c r="HK43" s="228"/>
      <c r="HL43" s="228"/>
      <c r="HM43" s="228"/>
      <c r="HN43" s="228"/>
      <c r="HO43" s="228"/>
      <c r="HP43" s="228"/>
      <c r="HQ43" s="228"/>
      <c r="HR43" s="228"/>
      <c r="HS43" s="228"/>
      <c r="HT43" s="228"/>
      <c r="HU43" s="228"/>
      <c r="HV43" s="228"/>
      <c r="HW43" s="228"/>
      <c r="HX43" s="228"/>
      <c r="HY43" s="228"/>
      <c r="HZ43" s="228"/>
      <c r="IA43" s="228"/>
      <c r="IB43" s="228"/>
      <c r="IC43" s="228"/>
      <c r="ID43" s="228"/>
      <c r="IE43" s="228"/>
      <c r="IF43" s="228"/>
      <c r="IG43" s="228"/>
      <c r="IH43" s="228"/>
      <c r="II43" s="228"/>
      <c r="IJ43" s="228"/>
      <c r="IK43" s="228"/>
      <c r="IL43" s="228"/>
      <c r="IM43" s="228"/>
      <c r="IN43" s="228"/>
      <c r="IO43" s="228"/>
      <c r="IP43" s="228"/>
      <c r="IQ43" s="228"/>
      <c r="IR43" s="228"/>
      <c r="IS43" s="228"/>
      <c r="IT43" s="228"/>
    </row>
    <row r="44" spans="1:254" s="229" customFormat="1" ht="20.25">
      <c r="A44" s="54">
        <v>36</v>
      </c>
      <c r="B44" s="211" t="s">
        <v>37</v>
      </c>
      <c r="C44" s="220">
        <v>1</v>
      </c>
      <c r="D44" s="220">
        <v>1</v>
      </c>
      <c r="E44" s="213">
        <f t="shared" si="0"/>
        <v>100</v>
      </c>
      <c r="F44" s="56">
        <v>4</v>
      </c>
      <c r="G44" s="56">
        <v>0</v>
      </c>
      <c r="H44" s="56">
        <v>0</v>
      </c>
      <c r="I44" s="56">
        <v>4</v>
      </c>
      <c r="J44" s="56">
        <v>4</v>
      </c>
      <c r="K44" s="214">
        <f t="shared" si="1"/>
        <v>100</v>
      </c>
      <c r="L44" s="56">
        <v>0</v>
      </c>
      <c r="M44" s="213">
        <v>0</v>
      </c>
      <c r="N44" s="65">
        <v>0</v>
      </c>
      <c r="O44" s="215">
        <v>0</v>
      </c>
      <c r="P44" s="40">
        <v>4</v>
      </c>
      <c r="Q44" s="56">
        <v>0</v>
      </c>
      <c r="R44" s="215">
        <v>0</v>
      </c>
      <c r="S44" s="71">
        <v>0</v>
      </c>
      <c r="T44" s="215">
        <v>0</v>
      </c>
      <c r="U44" s="71">
        <v>0</v>
      </c>
      <c r="V44" s="215">
        <v>0</v>
      </c>
      <c r="W44" s="40">
        <v>0</v>
      </c>
      <c r="X44" s="221">
        <v>0</v>
      </c>
      <c r="Y44" s="40">
        <v>0</v>
      </c>
      <c r="Z44" s="223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228"/>
      <c r="BT44" s="228"/>
      <c r="BU44" s="228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228"/>
      <c r="CN44" s="228"/>
      <c r="CO44" s="228"/>
      <c r="CP44" s="228"/>
      <c r="CQ44" s="228"/>
      <c r="CR44" s="228"/>
      <c r="CS44" s="228"/>
      <c r="CT44" s="228"/>
      <c r="CU44" s="228"/>
      <c r="CV44" s="228"/>
      <c r="CW44" s="228"/>
      <c r="CX44" s="228"/>
      <c r="CY44" s="228"/>
      <c r="CZ44" s="228"/>
      <c r="DA44" s="228"/>
      <c r="DB44" s="228"/>
      <c r="DC44" s="228"/>
      <c r="DD44" s="228"/>
      <c r="DE44" s="228"/>
      <c r="DF44" s="228"/>
      <c r="DG44" s="228"/>
      <c r="DH44" s="228"/>
      <c r="DI44" s="228"/>
      <c r="DJ44" s="228"/>
      <c r="DK44" s="228"/>
      <c r="DL44" s="228"/>
      <c r="DM44" s="228"/>
      <c r="DN44" s="228"/>
      <c r="DO44" s="228"/>
      <c r="DP44" s="228"/>
      <c r="DQ44" s="228"/>
      <c r="DR44" s="228"/>
      <c r="DS44" s="228"/>
      <c r="DT44" s="228"/>
      <c r="DU44" s="228"/>
      <c r="DV44" s="228"/>
      <c r="DW44" s="228"/>
      <c r="DX44" s="228"/>
      <c r="DY44" s="228"/>
      <c r="DZ44" s="228"/>
      <c r="EA44" s="228"/>
      <c r="EB44" s="228"/>
      <c r="EC44" s="228"/>
      <c r="ED44" s="228"/>
      <c r="EE44" s="228"/>
      <c r="EF44" s="228"/>
      <c r="EG44" s="228"/>
      <c r="EH44" s="228"/>
      <c r="EI44" s="228"/>
      <c r="EJ44" s="228"/>
      <c r="EK44" s="228"/>
      <c r="EL44" s="228"/>
      <c r="EM44" s="228"/>
      <c r="EN44" s="228"/>
      <c r="EO44" s="228"/>
      <c r="EP44" s="228"/>
      <c r="EQ44" s="228"/>
      <c r="ER44" s="228"/>
      <c r="ES44" s="228"/>
      <c r="ET44" s="228"/>
      <c r="EU44" s="228"/>
      <c r="EV44" s="228"/>
      <c r="EW44" s="228"/>
      <c r="EX44" s="228"/>
      <c r="EY44" s="228"/>
      <c r="EZ44" s="228"/>
      <c r="FA44" s="228"/>
      <c r="FB44" s="228"/>
      <c r="FC44" s="228"/>
      <c r="FD44" s="228"/>
      <c r="FE44" s="228"/>
      <c r="FF44" s="228"/>
      <c r="FG44" s="228"/>
      <c r="FH44" s="228"/>
      <c r="FI44" s="228"/>
      <c r="FJ44" s="228"/>
      <c r="FK44" s="228"/>
      <c r="FL44" s="228"/>
      <c r="FM44" s="228"/>
      <c r="FN44" s="228"/>
      <c r="FO44" s="228"/>
      <c r="FP44" s="228"/>
      <c r="FQ44" s="228"/>
      <c r="FR44" s="228"/>
      <c r="FS44" s="228"/>
      <c r="FT44" s="228"/>
      <c r="FU44" s="228"/>
      <c r="FV44" s="228"/>
      <c r="FW44" s="228"/>
      <c r="FX44" s="228"/>
      <c r="FY44" s="228"/>
      <c r="FZ44" s="228"/>
      <c r="GA44" s="228"/>
      <c r="GB44" s="228"/>
      <c r="GC44" s="228"/>
      <c r="GD44" s="228"/>
      <c r="GE44" s="228"/>
      <c r="GF44" s="228"/>
      <c r="GG44" s="228"/>
      <c r="GH44" s="228"/>
      <c r="GI44" s="228"/>
      <c r="GJ44" s="228"/>
      <c r="GK44" s="228"/>
      <c r="GL44" s="228"/>
      <c r="GM44" s="228"/>
      <c r="GN44" s="228"/>
      <c r="GO44" s="228"/>
      <c r="GP44" s="228"/>
      <c r="GQ44" s="228"/>
      <c r="GR44" s="228"/>
      <c r="GS44" s="228"/>
      <c r="GT44" s="228"/>
      <c r="GU44" s="228"/>
      <c r="GV44" s="228"/>
      <c r="GW44" s="228"/>
      <c r="GX44" s="228"/>
      <c r="GY44" s="228"/>
      <c r="GZ44" s="228"/>
      <c r="HA44" s="228"/>
      <c r="HB44" s="228"/>
      <c r="HC44" s="228"/>
      <c r="HD44" s="228"/>
      <c r="HE44" s="228"/>
      <c r="HF44" s="228"/>
      <c r="HG44" s="228"/>
      <c r="HH44" s="228"/>
      <c r="HI44" s="228"/>
      <c r="HJ44" s="228"/>
      <c r="HK44" s="228"/>
      <c r="HL44" s="228"/>
      <c r="HM44" s="228"/>
      <c r="HN44" s="228"/>
      <c r="HO44" s="228"/>
      <c r="HP44" s="228"/>
      <c r="HQ44" s="228"/>
      <c r="HR44" s="228"/>
      <c r="HS44" s="228"/>
      <c r="HT44" s="228"/>
      <c r="HU44" s="228"/>
      <c r="HV44" s="228"/>
      <c r="HW44" s="228"/>
      <c r="HX44" s="228"/>
      <c r="HY44" s="228"/>
      <c r="HZ44" s="228"/>
      <c r="IA44" s="228"/>
      <c r="IB44" s="228"/>
      <c r="IC44" s="228"/>
      <c r="ID44" s="228"/>
      <c r="IE44" s="228"/>
      <c r="IF44" s="228"/>
      <c r="IG44" s="228"/>
      <c r="IH44" s="228"/>
      <c r="II44" s="228"/>
      <c r="IJ44" s="228"/>
      <c r="IK44" s="228"/>
      <c r="IL44" s="228"/>
      <c r="IM44" s="228"/>
      <c r="IN44" s="228"/>
      <c r="IO44" s="228"/>
      <c r="IP44" s="228"/>
      <c r="IQ44" s="228"/>
      <c r="IR44" s="228"/>
      <c r="IS44" s="228"/>
      <c r="IT44" s="228"/>
    </row>
    <row r="45" spans="1:254" s="229" customFormat="1" ht="20.25">
      <c r="A45" s="210">
        <v>37</v>
      </c>
      <c r="B45" s="211" t="s">
        <v>209</v>
      </c>
      <c r="C45" s="220">
        <v>1</v>
      </c>
      <c r="D45" s="220">
        <v>1</v>
      </c>
      <c r="E45" s="213">
        <f t="shared" si="0"/>
        <v>100</v>
      </c>
      <c r="F45" s="56">
        <v>11</v>
      </c>
      <c r="G45" s="56">
        <v>0</v>
      </c>
      <c r="H45" s="56">
        <v>0</v>
      </c>
      <c r="I45" s="56">
        <v>11</v>
      </c>
      <c r="J45" s="56">
        <v>11</v>
      </c>
      <c r="K45" s="214">
        <f t="shared" si="1"/>
        <v>100</v>
      </c>
      <c r="L45" s="56">
        <v>0</v>
      </c>
      <c r="M45" s="213">
        <v>0</v>
      </c>
      <c r="N45" s="65">
        <v>0</v>
      </c>
      <c r="O45" s="215">
        <v>0</v>
      </c>
      <c r="P45" s="40">
        <v>11</v>
      </c>
      <c r="Q45" s="56">
        <v>0</v>
      </c>
      <c r="R45" s="215">
        <f t="shared" si="2"/>
        <v>0</v>
      </c>
      <c r="S45" s="71">
        <v>0</v>
      </c>
      <c r="T45" s="215">
        <v>0</v>
      </c>
      <c r="U45" s="71">
        <v>0</v>
      </c>
      <c r="V45" s="215">
        <v>0</v>
      </c>
      <c r="W45" s="40">
        <v>0</v>
      </c>
      <c r="X45" s="221">
        <v>0</v>
      </c>
      <c r="Y45" s="40">
        <v>0</v>
      </c>
      <c r="Z45" s="223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8"/>
      <c r="BU45" s="228"/>
      <c r="BV45" s="228"/>
      <c r="BW45" s="228"/>
      <c r="BX45" s="228"/>
      <c r="BY45" s="228"/>
      <c r="BZ45" s="228"/>
      <c r="CA45" s="228"/>
      <c r="CB45" s="228"/>
      <c r="CC45" s="228"/>
      <c r="CD45" s="228"/>
      <c r="CE45" s="228"/>
      <c r="CF45" s="228"/>
      <c r="CG45" s="228"/>
      <c r="CH45" s="228"/>
      <c r="CI45" s="228"/>
      <c r="CJ45" s="228"/>
      <c r="CK45" s="228"/>
      <c r="CL45" s="228"/>
      <c r="CM45" s="228"/>
      <c r="CN45" s="228"/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8"/>
      <c r="DE45" s="228"/>
      <c r="DF45" s="228"/>
      <c r="DG45" s="228"/>
      <c r="DH45" s="228"/>
      <c r="DI45" s="228"/>
      <c r="DJ45" s="228"/>
      <c r="DK45" s="228"/>
      <c r="DL45" s="228"/>
      <c r="DM45" s="228"/>
      <c r="DN45" s="228"/>
      <c r="DO45" s="228"/>
      <c r="DP45" s="228"/>
      <c r="DQ45" s="228"/>
      <c r="DR45" s="228"/>
      <c r="DS45" s="228"/>
      <c r="DT45" s="228"/>
      <c r="DU45" s="228"/>
      <c r="DV45" s="228"/>
      <c r="DW45" s="228"/>
      <c r="DX45" s="228"/>
      <c r="DY45" s="228"/>
      <c r="DZ45" s="228"/>
      <c r="EA45" s="228"/>
      <c r="EB45" s="228"/>
      <c r="EC45" s="228"/>
      <c r="ED45" s="228"/>
      <c r="EE45" s="228"/>
      <c r="EF45" s="228"/>
      <c r="EG45" s="228"/>
      <c r="EH45" s="228"/>
      <c r="EI45" s="228"/>
      <c r="EJ45" s="228"/>
      <c r="EK45" s="228"/>
      <c r="EL45" s="228"/>
      <c r="EM45" s="228"/>
      <c r="EN45" s="228"/>
      <c r="EO45" s="228"/>
      <c r="EP45" s="228"/>
      <c r="EQ45" s="228"/>
      <c r="ER45" s="228"/>
      <c r="ES45" s="228"/>
      <c r="ET45" s="228"/>
      <c r="EU45" s="228"/>
      <c r="EV45" s="228"/>
      <c r="EW45" s="228"/>
      <c r="EX45" s="228"/>
      <c r="EY45" s="228"/>
      <c r="EZ45" s="228"/>
      <c r="FA45" s="228"/>
      <c r="FB45" s="228"/>
      <c r="FC45" s="228"/>
      <c r="FD45" s="228"/>
      <c r="FE45" s="228"/>
      <c r="FF45" s="228"/>
      <c r="FG45" s="228"/>
      <c r="FH45" s="228"/>
      <c r="FI45" s="228"/>
      <c r="FJ45" s="228"/>
      <c r="FK45" s="228"/>
      <c r="FL45" s="228"/>
      <c r="FM45" s="228"/>
      <c r="FN45" s="228"/>
      <c r="FO45" s="228"/>
      <c r="FP45" s="228"/>
      <c r="FQ45" s="228"/>
      <c r="FR45" s="228"/>
      <c r="FS45" s="228"/>
      <c r="FT45" s="228"/>
      <c r="FU45" s="228"/>
      <c r="FV45" s="228"/>
      <c r="FW45" s="228"/>
      <c r="FX45" s="228"/>
      <c r="FY45" s="228"/>
      <c r="FZ45" s="228"/>
      <c r="GA45" s="228"/>
      <c r="GB45" s="228"/>
      <c r="GC45" s="228"/>
      <c r="GD45" s="228"/>
      <c r="GE45" s="228"/>
      <c r="GF45" s="228"/>
      <c r="GG45" s="228"/>
      <c r="GH45" s="228"/>
      <c r="GI45" s="228"/>
      <c r="GJ45" s="228"/>
      <c r="GK45" s="228"/>
      <c r="GL45" s="228"/>
      <c r="GM45" s="228"/>
      <c r="GN45" s="228"/>
      <c r="GO45" s="228"/>
      <c r="GP45" s="228"/>
      <c r="GQ45" s="228"/>
      <c r="GR45" s="228"/>
      <c r="GS45" s="228"/>
      <c r="GT45" s="228"/>
      <c r="GU45" s="228"/>
      <c r="GV45" s="228"/>
      <c r="GW45" s="228"/>
      <c r="GX45" s="228"/>
      <c r="GY45" s="228"/>
      <c r="GZ45" s="228"/>
      <c r="HA45" s="228"/>
      <c r="HB45" s="228"/>
      <c r="HC45" s="228"/>
      <c r="HD45" s="228"/>
      <c r="HE45" s="228"/>
      <c r="HF45" s="228"/>
      <c r="HG45" s="228"/>
      <c r="HH45" s="228"/>
      <c r="HI45" s="228"/>
      <c r="HJ45" s="228"/>
      <c r="HK45" s="228"/>
      <c r="HL45" s="228"/>
      <c r="HM45" s="228"/>
      <c r="HN45" s="228"/>
      <c r="HO45" s="228"/>
      <c r="HP45" s="228"/>
      <c r="HQ45" s="228"/>
      <c r="HR45" s="228"/>
      <c r="HS45" s="228"/>
      <c r="HT45" s="228"/>
      <c r="HU45" s="228"/>
      <c r="HV45" s="228"/>
      <c r="HW45" s="228"/>
      <c r="HX45" s="228"/>
      <c r="HY45" s="228"/>
      <c r="HZ45" s="228"/>
      <c r="IA45" s="228"/>
      <c r="IB45" s="228"/>
      <c r="IC45" s="228"/>
      <c r="ID45" s="228"/>
      <c r="IE45" s="228"/>
      <c r="IF45" s="228"/>
      <c r="IG45" s="228"/>
      <c r="IH45" s="228"/>
      <c r="II45" s="228"/>
      <c r="IJ45" s="228"/>
      <c r="IK45" s="228"/>
      <c r="IL45" s="228"/>
      <c r="IM45" s="228"/>
      <c r="IN45" s="228"/>
      <c r="IO45" s="228"/>
      <c r="IP45" s="228"/>
      <c r="IQ45" s="228"/>
      <c r="IR45" s="228"/>
      <c r="IS45" s="228"/>
      <c r="IT45" s="228"/>
    </row>
    <row r="46" spans="1:254" s="226" customFormat="1" ht="20.25">
      <c r="A46" s="54">
        <v>38</v>
      </c>
      <c r="B46" s="211" t="s">
        <v>125</v>
      </c>
      <c r="C46" s="220">
        <v>1</v>
      </c>
      <c r="D46" s="220">
        <v>1</v>
      </c>
      <c r="E46" s="213">
        <f t="shared" si="0"/>
        <v>100</v>
      </c>
      <c r="F46" s="56">
        <v>6</v>
      </c>
      <c r="G46" s="56">
        <v>6</v>
      </c>
      <c r="H46" s="56">
        <v>0</v>
      </c>
      <c r="I46" s="56">
        <v>12</v>
      </c>
      <c r="J46" s="56">
        <v>6</v>
      </c>
      <c r="K46" s="214">
        <f t="shared" si="1"/>
        <v>100</v>
      </c>
      <c r="L46" s="56">
        <v>6</v>
      </c>
      <c r="M46" s="213">
        <f>L46/G46*100</f>
        <v>100</v>
      </c>
      <c r="N46" s="65">
        <v>0</v>
      </c>
      <c r="O46" s="215">
        <v>0</v>
      </c>
      <c r="P46" s="40">
        <v>12</v>
      </c>
      <c r="Q46" s="56">
        <v>0</v>
      </c>
      <c r="R46" s="215">
        <v>0</v>
      </c>
      <c r="S46" s="71">
        <v>0</v>
      </c>
      <c r="T46" s="215">
        <v>0</v>
      </c>
      <c r="U46" s="71">
        <v>0</v>
      </c>
      <c r="V46" s="215">
        <v>0</v>
      </c>
      <c r="W46" s="40">
        <v>0</v>
      </c>
      <c r="X46" s="221">
        <v>0</v>
      </c>
      <c r="Y46" s="40">
        <v>0</v>
      </c>
      <c r="Z46" s="223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5"/>
      <c r="DK46" s="225"/>
      <c r="DL46" s="225"/>
      <c r="DM46" s="225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5"/>
      <c r="EG46" s="225"/>
      <c r="EH46" s="225"/>
      <c r="EI46" s="225"/>
      <c r="EJ46" s="225"/>
      <c r="EK46" s="225"/>
      <c r="EL46" s="225"/>
      <c r="EM46" s="225"/>
      <c r="EN46" s="225"/>
      <c r="EO46" s="225"/>
      <c r="EP46" s="225"/>
      <c r="EQ46" s="225"/>
      <c r="ER46" s="225"/>
      <c r="ES46" s="225"/>
      <c r="ET46" s="225"/>
      <c r="EU46" s="225"/>
      <c r="EV46" s="225"/>
      <c r="EW46" s="225"/>
      <c r="EX46" s="225"/>
      <c r="EY46" s="225"/>
      <c r="EZ46" s="225"/>
      <c r="FA46" s="225"/>
      <c r="FB46" s="225"/>
      <c r="FC46" s="225"/>
      <c r="FD46" s="225"/>
      <c r="FE46" s="225"/>
      <c r="FF46" s="225"/>
      <c r="FG46" s="225"/>
      <c r="FH46" s="225"/>
      <c r="FI46" s="225"/>
      <c r="FJ46" s="225"/>
      <c r="FK46" s="225"/>
      <c r="FL46" s="225"/>
      <c r="FM46" s="225"/>
      <c r="FN46" s="225"/>
      <c r="FO46" s="225"/>
      <c r="FP46" s="225"/>
      <c r="FQ46" s="225"/>
      <c r="FR46" s="225"/>
      <c r="FS46" s="225"/>
      <c r="FT46" s="225"/>
      <c r="FU46" s="225"/>
      <c r="FV46" s="225"/>
      <c r="FW46" s="225"/>
      <c r="FX46" s="225"/>
      <c r="FY46" s="225"/>
      <c r="FZ46" s="225"/>
      <c r="GA46" s="225"/>
      <c r="GB46" s="225"/>
      <c r="GC46" s="225"/>
      <c r="GD46" s="225"/>
      <c r="GE46" s="225"/>
      <c r="GF46" s="225"/>
      <c r="GG46" s="225"/>
      <c r="GH46" s="225"/>
      <c r="GI46" s="225"/>
      <c r="GJ46" s="225"/>
      <c r="GK46" s="225"/>
      <c r="GL46" s="225"/>
      <c r="GM46" s="225"/>
      <c r="GN46" s="225"/>
      <c r="GO46" s="225"/>
      <c r="GP46" s="225"/>
      <c r="GQ46" s="225"/>
      <c r="GR46" s="225"/>
      <c r="GS46" s="225"/>
      <c r="GT46" s="225"/>
      <c r="GU46" s="225"/>
      <c r="GV46" s="225"/>
      <c r="GW46" s="225"/>
      <c r="GX46" s="225"/>
      <c r="GY46" s="225"/>
      <c r="GZ46" s="225"/>
      <c r="HA46" s="225"/>
      <c r="HB46" s="225"/>
      <c r="HC46" s="225"/>
      <c r="HD46" s="225"/>
      <c r="HE46" s="225"/>
      <c r="HF46" s="225"/>
      <c r="HG46" s="225"/>
      <c r="HH46" s="225"/>
      <c r="HI46" s="225"/>
      <c r="HJ46" s="225"/>
      <c r="HK46" s="225"/>
      <c r="HL46" s="225"/>
      <c r="HM46" s="225"/>
      <c r="HN46" s="225"/>
      <c r="HO46" s="225"/>
      <c r="HP46" s="225"/>
      <c r="HQ46" s="225"/>
      <c r="HR46" s="225"/>
      <c r="HS46" s="225"/>
      <c r="HT46" s="225"/>
      <c r="HU46" s="225"/>
      <c r="HV46" s="225"/>
      <c r="HW46" s="225"/>
      <c r="HX46" s="225"/>
      <c r="HY46" s="225"/>
      <c r="HZ46" s="225"/>
      <c r="IA46" s="225"/>
      <c r="IB46" s="225"/>
      <c r="IC46" s="225"/>
      <c r="ID46" s="225"/>
      <c r="IE46" s="225"/>
      <c r="IF46" s="225"/>
      <c r="IG46" s="225"/>
      <c r="IH46" s="225"/>
      <c r="II46" s="225"/>
      <c r="IJ46" s="225"/>
      <c r="IK46" s="225"/>
      <c r="IL46" s="225"/>
      <c r="IM46" s="225"/>
      <c r="IN46" s="225"/>
      <c r="IO46" s="225"/>
      <c r="IP46" s="225"/>
      <c r="IQ46" s="225"/>
      <c r="IR46" s="225"/>
      <c r="IS46" s="225"/>
      <c r="IT46" s="225"/>
    </row>
    <row r="47" spans="1:254" s="229" customFormat="1" ht="20.25">
      <c r="A47" s="210">
        <v>39</v>
      </c>
      <c r="B47" s="211" t="s">
        <v>210</v>
      </c>
      <c r="C47" s="220">
        <v>1</v>
      </c>
      <c r="D47" s="220">
        <v>1</v>
      </c>
      <c r="E47" s="213">
        <f t="shared" si="0"/>
        <v>100</v>
      </c>
      <c r="F47" s="56">
        <v>7</v>
      </c>
      <c r="G47" s="56">
        <v>5</v>
      </c>
      <c r="H47" s="56">
        <v>1</v>
      </c>
      <c r="I47" s="56">
        <v>13</v>
      </c>
      <c r="J47" s="56">
        <v>7</v>
      </c>
      <c r="K47" s="214">
        <f t="shared" si="1"/>
        <v>100</v>
      </c>
      <c r="L47" s="56">
        <v>5</v>
      </c>
      <c r="M47" s="213">
        <f>L47/G47*100</f>
        <v>100</v>
      </c>
      <c r="N47" s="65">
        <v>1</v>
      </c>
      <c r="O47" s="215">
        <f>N47/H47*100</f>
        <v>100</v>
      </c>
      <c r="P47" s="40">
        <v>13</v>
      </c>
      <c r="Q47" s="56">
        <v>0</v>
      </c>
      <c r="R47" s="215">
        <v>0</v>
      </c>
      <c r="S47" s="71">
        <v>0</v>
      </c>
      <c r="T47" s="215">
        <v>0</v>
      </c>
      <c r="U47" s="71">
        <v>0</v>
      </c>
      <c r="V47" s="215">
        <v>0</v>
      </c>
      <c r="W47" s="40">
        <v>0</v>
      </c>
      <c r="X47" s="221">
        <v>0</v>
      </c>
      <c r="Y47" s="40">
        <v>0</v>
      </c>
      <c r="Z47" s="223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8"/>
      <c r="CA47" s="228"/>
      <c r="CB47" s="228"/>
      <c r="CC47" s="228"/>
      <c r="CD47" s="228"/>
      <c r="CE47" s="228"/>
      <c r="CF47" s="228"/>
      <c r="CG47" s="228"/>
      <c r="CH47" s="228"/>
      <c r="CI47" s="228"/>
      <c r="CJ47" s="228"/>
      <c r="CK47" s="228"/>
      <c r="CL47" s="228"/>
      <c r="CM47" s="228"/>
      <c r="CN47" s="228"/>
      <c r="CO47" s="228"/>
      <c r="CP47" s="228"/>
      <c r="CQ47" s="228"/>
      <c r="CR47" s="228"/>
      <c r="CS47" s="228"/>
      <c r="CT47" s="228"/>
      <c r="CU47" s="228"/>
      <c r="CV47" s="228"/>
      <c r="CW47" s="228"/>
      <c r="CX47" s="228"/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  <c r="DI47" s="228"/>
      <c r="DJ47" s="228"/>
      <c r="DK47" s="228"/>
      <c r="DL47" s="228"/>
      <c r="DM47" s="228"/>
      <c r="DN47" s="228"/>
      <c r="DO47" s="228"/>
      <c r="DP47" s="228"/>
      <c r="DQ47" s="228"/>
      <c r="DR47" s="228"/>
      <c r="DS47" s="228"/>
      <c r="DT47" s="228"/>
      <c r="DU47" s="228"/>
      <c r="DV47" s="228"/>
      <c r="DW47" s="228"/>
      <c r="DX47" s="228"/>
      <c r="DY47" s="228"/>
      <c r="DZ47" s="228"/>
      <c r="EA47" s="228"/>
      <c r="EB47" s="228"/>
      <c r="EC47" s="228"/>
      <c r="ED47" s="228"/>
      <c r="EE47" s="228"/>
      <c r="EF47" s="228"/>
      <c r="EG47" s="228"/>
      <c r="EH47" s="228"/>
      <c r="EI47" s="228"/>
      <c r="EJ47" s="228"/>
      <c r="EK47" s="228"/>
      <c r="EL47" s="228"/>
      <c r="EM47" s="228"/>
      <c r="EN47" s="228"/>
      <c r="EO47" s="228"/>
      <c r="EP47" s="228"/>
      <c r="EQ47" s="228"/>
      <c r="ER47" s="228"/>
      <c r="ES47" s="228"/>
      <c r="ET47" s="228"/>
      <c r="EU47" s="228"/>
      <c r="EV47" s="228"/>
      <c r="EW47" s="228"/>
      <c r="EX47" s="228"/>
      <c r="EY47" s="228"/>
      <c r="EZ47" s="228"/>
      <c r="FA47" s="228"/>
      <c r="FB47" s="228"/>
      <c r="FC47" s="228"/>
      <c r="FD47" s="228"/>
      <c r="FE47" s="228"/>
      <c r="FF47" s="228"/>
      <c r="FG47" s="228"/>
      <c r="FH47" s="228"/>
      <c r="FI47" s="228"/>
      <c r="FJ47" s="228"/>
      <c r="FK47" s="228"/>
      <c r="FL47" s="228"/>
      <c r="FM47" s="228"/>
      <c r="FN47" s="228"/>
      <c r="FO47" s="228"/>
      <c r="FP47" s="228"/>
      <c r="FQ47" s="228"/>
      <c r="FR47" s="228"/>
      <c r="FS47" s="228"/>
      <c r="FT47" s="228"/>
      <c r="FU47" s="228"/>
      <c r="FV47" s="228"/>
      <c r="FW47" s="228"/>
      <c r="FX47" s="228"/>
      <c r="FY47" s="228"/>
      <c r="FZ47" s="228"/>
      <c r="GA47" s="228"/>
      <c r="GB47" s="228"/>
      <c r="GC47" s="228"/>
      <c r="GD47" s="228"/>
      <c r="GE47" s="228"/>
      <c r="GF47" s="228"/>
      <c r="GG47" s="228"/>
      <c r="GH47" s="228"/>
      <c r="GI47" s="228"/>
      <c r="GJ47" s="228"/>
      <c r="GK47" s="228"/>
      <c r="GL47" s="228"/>
      <c r="GM47" s="228"/>
      <c r="GN47" s="228"/>
      <c r="GO47" s="228"/>
      <c r="GP47" s="228"/>
      <c r="GQ47" s="228"/>
      <c r="GR47" s="228"/>
      <c r="GS47" s="228"/>
      <c r="GT47" s="228"/>
      <c r="GU47" s="228"/>
      <c r="GV47" s="228"/>
      <c r="GW47" s="228"/>
      <c r="GX47" s="228"/>
      <c r="GY47" s="228"/>
      <c r="GZ47" s="228"/>
      <c r="HA47" s="228"/>
      <c r="HB47" s="228"/>
      <c r="HC47" s="228"/>
      <c r="HD47" s="228"/>
      <c r="HE47" s="228"/>
      <c r="HF47" s="228"/>
      <c r="HG47" s="228"/>
      <c r="HH47" s="228"/>
      <c r="HI47" s="228"/>
      <c r="HJ47" s="228"/>
      <c r="HK47" s="228"/>
      <c r="HL47" s="228"/>
      <c r="HM47" s="228"/>
      <c r="HN47" s="228"/>
      <c r="HO47" s="228"/>
      <c r="HP47" s="228"/>
      <c r="HQ47" s="228"/>
      <c r="HR47" s="228"/>
      <c r="HS47" s="228"/>
      <c r="HT47" s="228"/>
      <c r="HU47" s="228"/>
      <c r="HV47" s="228"/>
      <c r="HW47" s="228"/>
      <c r="HX47" s="228"/>
      <c r="HY47" s="228"/>
      <c r="HZ47" s="228"/>
      <c r="IA47" s="228"/>
      <c r="IB47" s="228"/>
      <c r="IC47" s="228"/>
      <c r="ID47" s="228"/>
      <c r="IE47" s="228"/>
      <c r="IF47" s="228"/>
      <c r="IG47" s="228"/>
      <c r="IH47" s="228"/>
      <c r="II47" s="228"/>
      <c r="IJ47" s="228"/>
      <c r="IK47" s="228"/>
      <c r="IL47" s="228"/>
      <c r="IM47" s="228"/>
      <c r="IN47" s="228"/>
      <c r="IO47" s="228"/>
      <c r="IP47" s="228"/>
      <c r="IQ47" s="228"/>
      <c r="IR47" s="228"/>
      <c r="IS47" s="228"/>
      <c r="IT47" s="228"/>
    </row>
    <row r="48" spans="1:254" s="229" customFormat="1" ht="20.25">
      <c r="A48" s="54">
        <v>40</v>
      </c>
      <c r="B48" s="211" t="s">
        <v>211</v>
      </c>
      <c r="C48" s="220">
        <v>1</v>
      </c>
      <c r="D48" s="220">
        <v>1</v>
      </c>
      <c r="E48" s="213">
        <f t="shared" si="0"/>
        <v>100</v>
      </c>
      <c r="F48" s="56">
        <v>7</v>
      </c>
      <c r="G48" s="56">
        <v>0</v>
      </c>
      <c r="H48" s="56">
        <v>0</v>
      </c>
      <c r="I48" s="56">
        <v>7</v>
      </c>
      <c r="J48" s="56">
        <v>7</v>
      </c>
      <c r="K48" s="214">
        <f t="shared" si="1"/>
        <v>100</v>
      </c>
      <c r="L48" s="56">
        <v>0</v>
      </c>
      <c r="M48" s="213">
        <v>0</v>
      </c>
      <c r="N48" s="65">
        <v>0</v>
      </c>
      <c r="O48" s="215">
        <v>0</v>
      </c>
      <c r="P48" s="40">
        <v>7</v>
      </c>
      <c r="Q48" s="56">
        <v>0</v>
      </c>
      <c r="R48" s="215">
        <v>0</v>
      </c>
      <c r="S48" s="71">
        <v>0</v>
      </c>
      <c r="T48" s="215">
        <v>0</v>
      </c>
      <c r="U48" s="71">
        <v>0</v>
      </c>
      <c r="V48" s="215">
        <v>0</v>
      </c>
      <c r="W48" s="40">
        <v>0</v>
      </c>
      <c r="X48" s="221">
        <v>0</v>
      </c>
      <c r="Y48" s="40">
        <v>0</v>
      </c>
      <c r="Z48" s="223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8"/>
      <c r="CA48" s="228"/>
      <c r="CB48" s="228"/>
      <c r="CC48" s="228"/>
      <c r="CD48" s="228"/>
      <c r="CE48" s="228"/>
      <c r="CF48" s="228"/>
      <c r="CG48" s="228"/>
      <c r="CH48" s="228"/>
      <c r="CI48" s="228"/>
      <c r="CJ48" s="228"/>
      <c r="CK48" s="228"/>
      <c r="CL48" s="228"/>
      <c r="CM48" s="228"/>
      <c r="CN48" s="228"/>
      <c r="CO48" s="228"/>
      <c r="CP48" s="228"/>
      <c r="CQ48" s="228"/>
      <c r="CR48" s="228"/>
      <c r="CS48" s="228"/>
      <c r="CT48" s="228"/>
      <c r="CU48" s="228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  <c r="DI48" s="228"/>
      <c r="DJ48" s="228"/>
      <c r="DK48" s="228"/>
      <c r="DL48" s="228"/>
      <c r="DM48" s="228"/>
      <c r="DN48" s="228"/>
      <c r="DO48" s="228"/>
      <c r="DP48" s="228"/>
      <c r="DQ48" s="228"/>
      <c r="DR48" s="228"/>
      <c r="DS48" s="228"/>
      <c r="DT48" s="228"/>
      <c r="DU48" s="228"/>
      <c r="DV48" s="228"/>
      <c r="DW48" s="228"/>
      <c r="DX48" s="228"/>
      <c r="DY48" s="228"/>
      <c r="DZ48" s="228"/>
      <c r="EA48" s="228"/>
      <c r="EB48" s="228"/>
      <c r="EC48" s="228"/>
      <c r="ED48" s="228"/>
      <c r="EE48" s="228"/>
      <c r="EF48" s="228"/>
      <c r="EG48" s="228"/>
      <c r="EH48" s="228"/>
      <c r="EI48" s="228"/>
      <c r="EJ48" s="228"/>
      <c r="EK48" s="228"/>
      <c r="EL48" s="228"/>
      <c r="EM48" s="228"/>
      <c r="EN48" s="228"/>
      <c r="EO48" s="228"/>
      <c r="EP48" s="228"/>
      <c r="EQ48" s="228"/>
      <c r="ER48" s="228"/>
      <c r="ES48" s="228"/>
      <c r="ET48" s="228"/>
      <c r="EU48" s="228"/>
      <c r="EV48" s="228"/>
      <c r="EW48" s="228"/>
      <c r="EX48" s="228"/>
      <c r="EY48" s="228"/>
      <c r="EZ48" s="228"/>
      <c r="FA48" s="228"/>
      <c r="FB48" s="228"/>
      <c r="FC48" s="228"/>
      <c r="FD48" s="228"/>
      <c r="FE48" s="228"/>
      <c r="FF48" s="228"/>
      <c r="FG48" s="228"/>
      <c r="FH48" s="228"/>
      <c r="FI48" s="228"/>
      <c r="FJ48" s="228"/>
      <c r="FK48" s="228"/>
      <c r="FL48" s="228"/>
      <c r="FM48" s="228"/>
      <c r="FN48" s="228"/>
      <c r="FO48" s="228"/>
      <c r="FP48" s="228"/>
      <c r="FQ48" s="228"/>
      <c r="FR48" s="228"/>
      <c r="FS48" s="228"/>
      <c r="FT48" s="228"/>
      <c r="FU48" s="228"/>
      <c r="FV48" s="228"/>
      <c r="FW48" s="228"/>
      <c r="FX48" s="228"/>
      <c r="FY48" s="228"/>
      <c r="FZ48" s="228"/>
      <c r="GA48" s="228"/>
      <c r="GB48" s="228"/>
      <c r="GC48" s="228"/>
      <c r="GD48" s="228"/>
      <c r="GE48" s="228"/>
      <c r="GF48" s="228"/>
      <c r="GG48" s="228"/>
      <c r="GH48" s="228"/>
      <c r="GI48" s="228"/>
      <c r="GJ48" s="228"/>
      <c r="GK48" s="228"/>
      <c r="GL48" s="228"/>
      <c r="GM48" s="228"/>
      <c r="GN48" s="228"/>
      <c r="GO48" s="228"/>
      <c r="GP48" s="228"/>
      <c r="GQ48" s="228"/>
      <c r="GR48" s="228"/>
      <c r="GS48" s="228"/>
      <c r="GT48" s="228"/>
      <c r="GU48" s="228"/>
      <c r="GV48" s="228"/>
      <c r="GW48" s="228"/>
      <c r="GX48" s="228"/>
      <c r="GY48" s="228"/>
      <c r="GZ48" s="228"/>
      <c r="HA48" s="228"/>
      <c r="HB48" s="228"/>
      <c r="HC48" s="228"/>
      <c r="HD48" s="228"/>
      <c r="HE48" s="228"/>
      <c r="HF48" s="228"/>
      <c r="HG48" s="228"/>
      <c r="HH48" s="228"/>
      <c r="HI48" s="228"/>
      <c r="HJ48" s="228"/>
      <c r="HK48" s="228"/>
      <c r="HL48" s="228"/>
      <c r="HM48" s="228"/>
      <c r="HN48" s="228"/>
      <c r="HO48" s="228"/>
      <c r="HP48" s="228"/>
      <c r="HQ48" s="228"/>
      <c r="HR48" s="228"/>
      <c r="HS48" s="228"/>
      <c r="HT48" s="228"/>
      <c r="HU48" s="228"/>
      <c r="HV48" s="228"/>
      <c r="HW48" s="228"/>
      <c r="HX48" s="228"/>
      <c r="HY48" s="228"/>
      <c r="HZ48" s="228"/>
      <c r="IA48" s="228"/>
      <c r="IB48" s="228"/>
      <c r="IC48" s="228"/>
      <c r="ID48" s="228"/>
      <c r="IE48" s="228"/>
      <c r="IF48" s="228"/>
      <c r="IG48" s="228"/>
      <c r="IH48" s="228"/>
      <c r="II48" s="228"/>
      <c r="IJ48" s="228"/>
      <c r="IK48" s="228"/>
      <c r="IL48" s="228"/>
      <c r="IM48" s="228"/>
      <c r="IN48" s="228"/>
      <c r="IO48" s="228"/>
      <c r="IP48" s="228"/>
      <c r="IQ48" s="228"/>
      <c r="IR48" s="228"/>
      <c r="IS48" s="228"/>
      <c r="IT48" s="228"/>
    </row>
    <row r="49" spans="1:254" s="229" customFormat="1" ht="20.25">
      <c r="A49" s="210">
        <v>41</v>
      </c>
      <c r="B49" s="211" t="s">
        <v>212</v>
      </c>
      <c r="C49" s="220">
        <v>1</v>
      </c>
      <c r="D49" s="220">
        <v>1</v>
      </c>
      <c r="E49" s="213">
        <f t="shared" si="0"/>
        <v>100</v>
      </c>
      <c r="F49" s="56">
        <v>3</v>
      </c>
      <c r="G49" s="56">
        <v>1</v>
      </c>
      <c r="H49" s="56">
        <v>0</v>
      </c>
      <c r="I49" s="56">
        <v>4</v>
      </c>
      <c r="J49" s="56">
        <v>3</v>
      </c>
      <c r="K49" s="214">
        <f t="shared" si="1"/>
        <v>100</v>
      </c>
      <c r="L49" s="56">
        <v>1</v>
      </c>
      <c r="M49" s="213">
        <f>L49/G49*100</f>
        <v>100</v>
      </c>
      <c r="N49" s="65">
        <v>0</v>
      </c>
      <c r="O49" s="215">
        <v>0</v>
      </c>
      <c r="P49" s="40">
        <v>4</v>
      </c>
      <c r="Q49" s="56">
        <v>0</v>
      </c>
      <c r="R49" s="215">
        <v>0</v>
      </c>
      <c r="S49" s="71">
        <v>0</v>
      </c>
      <c r="T49" s="215">
        <v>0</v>
      </c>
      <c r="U49" s="71">
        <v>0</v>
      </c>
      <c r="V49" s="215">
        <v>0</v>
      </c>
      <c r="W49" s="40">
        <v>0</v>
      </c>
      <c r="X49" s="221">
        <v>0</v>
      </c>
      <c r="Y49" s="40">
        <v>0</v>
      </c>
      <c r="Z49" s="223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  <c r="CB49" s="228"/>
      <c r="CC49" s="228"/>
      <c r="CD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8"/>
      <c r="DE49" s="228"/>
      <c r="DF49" s="228"/>
      <c r="DG49" s="228"/>
      <c r="DH49" s="228"/>
      <c r="DI49" s="228"/>
      <c r="DJ49" s="228"/>
      <c r="DK49" s="228"/>
      <c r="DL49" s="228"/>
      <c r="DM49" s="228"/>
      <c r="DN49" s="228"/>
      <c r="DO49" s="228"/>
      <c r="DP49" s="228"/>
      <c r="DQ49" s="228"/>
      <c r="DR49" s="228"/>
      <c r="DS49" s="228"/>
      <c r="DT49" s="228"/>
      <c r="DU49" s="228"/>
      <c r="DV49" s="228"/>
      <c r="DW49" s="228"/>
      <c r="DX49" s="228"/>
      <c r="DY49" s="228"/>
      <c r="DZ49" s="228"/>
      <c r="EA49" s="228"/>
      <c r="EB49" s="228"/>
      <c r="EC49" s="228"/>
      <c r="ED49" s="228"/>
      <c r="EE49" s="228"/>
      <c r="EF49" s="228"/>
      <c r="EG49" s="228"/>
      <c r="EH49" s="228"/>
      <c r="EI49" s="228"/>
      <c r="EJ49" s="228"/>
      <c r="EK49" s="228"/>
      <c r="EL49" s="228"/>
      <c r="EM49" s="228"/>
      <c r="EN49" s="228"/>
      <c r="EO49" s="228"/>
      <c r="EP49" s="228"/>
      <c r="EQ49" s="228"/>
      <c r="ER49" s="228"/>
      <c r="ES49" s="228"/>
      <c r="ET49" s="228"/>
      <c r="EU49" s="228"/>
      <c r="EV49" s="228"/>
      <c r="EW49" s="228"/>
      <c r="EX49" s="228"/>
      <c r="EY49" s="228"/>
      <c r="EZ49" s="228"/>
      <c r="FA49" s="228"/>
      <c r="FB49" s="228"/>
      <c r="FC49" s="228"/>
      <c r="FD49" s="228"/>
      <c r="FE49" s="228"/>
      <c r="FF49" s="228"/>
      <c r="FG49" s="228"/>
      <c r="FH49" s="228"/>
      <c r="FI49" s="228"/>
      <c r="FJ49" s="228"/>
      <c r="FK49" s="228"/>
      <c r="FL49" s="228"/>
      <c r="FM49" s="228"/>
      <c r="FN49" s="228"/>
      <c r="FO49" s="228"/>
      <c r="FP49" s="228"/>
      <c r="FQ49" s="228"/>
      <c r="FR49" s="228"/>
      <c r="FS49" s="228"/>
      <c r="FT49" s="228"/>
      <c r="FU49" s="228"/>
      <c r="FV49" s="228"/>
      <c r="FW49" s="228"/>
      <c r="FX49" s="228"/>
      <c r="FY49" s="228"/>
      <c r="FZ49" s="228"/>
      <c r="GA49" s="228"/>
      <c r="GB49" s="228"/>
      <c r="GC49" s="228"/>
      <c r="GD49" s="228"/>
      <c r="GE49" s="228"/>
      <c r="GF49" s="228"/>
      <c r="GG49" s="228"/>
      <c r="GH49" s="228"/>
      <c r="GI49" s="228"/>
      <c r="GJ49" s="228"/>
      <c r="GK49" s="228"/>
      <c r="GL49" s="228"/>
      <c r="GM49" s="228"/>
      <c r="GN49" s="228"/>
      <c r="GO49" s="228"/>
      <c r="GP49" s="228"/>
      <c r="GQ49" s="228"/>
      <c r="GR49" s="228"/>
      <c r="GS49" s="228"/>
      <c r="GT49" s="228"/>
      <c r="GU49" s="228"/>
      <c r="GV49" s="228"/>
      <c r="GW49" s="228"/>
      <c r="GX49" s="228"/>
      <c r="GY49" s="228"/>
      <c r="GZ49" s="228"/>
      <c r="HA49" s="228"/>
      <c r="HB49" s="228"/>
      <c r="HC49" s="228"/>
      <c r="HD49" s="228"/>
      <c r="HE49" s="228"/>
      <c r="HF49" s="228"/>
      <c r="HG49" s="228"/>
      <c r="HH49" s="228"/>
      <c r="HI49" s="228"/>
      <c r="HJ49" s="228"/>
      <c r="HK49" s="228"/>
      <c r="HL49" s="228"/>
      <c r="HM49" s="228"/>
      <c r="HN49" s="228"/>
      <c r="HO49" s="228"/>
      <c r="HP49" s="228"/>
      <c r="HQ49" s="228"/>
      <c r="HR49" s="228"/>
      <c r="HS49" s="228"/>
      <c r="HT49" s="228"/>
      <c r="HU49" s="228"/>
      <c r="HV49" s="228"/>
      <c r="HW49" s="228"/>
      <c r="HX49" s="228"/>
      <c r="HY49" s="228"/>
      <c r="HZ49" s="228"/>
      <c r="IA49" s="228"/>
      <c r="IB49" s="228"/>
      <c r="IC49" s="228"/>
      <c r="ID49" s="228"/>
      <c r="IE49" s="228"/>
      <c r="IF49" s="228"/>
      <c r="IG49" s="228"/>
      <c r="IH49" s="228"/>
      <c r="II49" s="228"/>
      <c r="IJ49" s="228"/>
      <c r="IK49" s="228"/>
      <c r="IL49" s="228"/>
      <c r="IM49" s="228"/>
      <c r="IN49" s="228"/>
      <c r="IO49" s="228"/>
      <c r="IP49" s="228"/>
      <c r="IQ49" s="228"/>
      <c r="IR49" s="228"/>
      <c r="IS49" s="228"/>
      <c r="IT49" s="228"/>
    </row>
    <row r="50" spans="1:254" s="226" customFormat="1" ht="20.25">
      <c r="A50" s="54">
        <v>42</v>
      </c>
      <c r="B50" s="211" t="s">
        <v>213</v>
      </c>
      <c r="C50" s="220">
        <v>1</v>
      </c>
      <c r="D50" s="220">
        <v>1</v>
      </c>
      <c r="E50" s="213">
        <f t="shared" si="0"/>
        <v>100</v>
      </c>
      <c r="F50" s="56">
        <v>35</v>
      </c>
      <c r="G50" s="56">
        <v>10</v>
      </c>
      <c r="H50" s="56">
        <v>9</v>
      </c>
      <c r="I50" s="56">
        <v>54</v>
      </c>
      <c r="J50" s="56">
        <v>21</v>
      </c>
      <c r="K50" s="214">
        <f t="shared" si="1"/>
        <v>60</v>
      </c>
      <c r="L50" s="56">
        <v>6</v>
      </c>
      <c r="M50" s="213">
        <f>L50/G50*100</f>
        <v>60</v>
      </c>
      <c r="N50" s="65">
        <v>6</v>
      </c>
      <c r="O50" s="215">
        <f>N50/H50*100</f>
        <v>66.66666666666666</v>
      </c>
      <c r="P50" s="40">
        <v>33</v>
      </c>
      <c r="Q50" s="56">
        <v>0</v>
      </c>
      <c r="R50" s="215">
        <v>0</v>
      </c>
      <c r="S50" s="71">
        <v>0</v>
      </c>
      <c r="T50" s="215">
        <v>0</v>
      </c>
      <c r="U50" s="71">
        <v>0</v>
      </c>
      <c r="V50" s="215">
        <v>0</v>
      </c>
      <c r="W50" s="40">
        <v>0</v>
      </c>
      <c r="X50" s="221">
        <v>0</v>
      </c>
      <c r="Y50" s="40">
        <v>0</v>
      </c>
      <c r="Z50" s="223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5"/>
      <c r="DG50" s="225"/>
      <c r="DH50" s="225"/>
      <c r="DI50" s="225"/>
      <c r="DJ50" s="225"/>
      <c r="DK50" s="225"/>
      <c r="DL50" s="225"/>
      <c r="DM50" s="225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5"/>
      <c r="FO50" s="225"/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5"/>
      <c r="GC50" s="225"/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5"/>
      <c r="GQ50" s="225"/>
      <c r="GR50" s="225"/>
      <c r="GS50" s="225"/>
      <c r="GT50" s="225"/>
      <c r="GU50" s="225"/>
      <c r="GV50" s="225"/>
      <c r="GW50" s="225"/>
      <c r="GX50" s="225"/>
      <c r="GY50" s="225"/>
      <c r="GZ50" s="225"/>
      <c r="HA50" s="225"/>
      <c r="HB50" s="225"/>
      <c r="HC50" s="225"/>
      <c r="HD50" s="225"/>
      <c r="HE50" s="225"/>
      <c r="HF50" s="225"/>
      <c r="HG50" s="225"/>
      <c r="HH50" s="225"/>
      <c r="HI50" s="225"/>
      <c r="HJ50" s="225"/>
      <c r="HK50" s="225"/>
      <c r="HL50" s="225"/>
      <c r="HM50" s="225"/>
      <c r="HN50" s="225"/>
      <c r="HO50" s="225"/>
      <c r="HP50" s="225"/>
      <c r="HQ50" s="225"/>
      <c r="HR50" s="225"/>
      <c r="HS50" s="225"/>
      <c r="HT50" s="225"/>
      <c r="HU50" s="225"/>
      <c r="HV50" s="225"/>
      <c r="HW50" s="225"/>
      <c r="HX50" s="225"/>
      <c r="HY50" s="225"/>
      <c r="HZ50" s="225"/>
      <c r="IA50" s="225"/>
      <c r="IB50" s="225"/>
      <c r="IC50" s="225"/>
      <c r="ID50" s="225"/>
      <c r="IE50" s="225"/>
      <c r="IF50" s="225"/>
      <c r="IG50" s="225"/>
      <c r="IH50" s="225"/>
      <c r="II50" s="225"/>
      <c r="IJ50" s="225"/>
      <c r="IK50" s="225"/>
      <c r="IL50" s="225"/>
      <c r="IM50" s="225"/>
      <c r="IN50" s="225"/>
      <c r="IO50" s="225"/>
      <c r="IP50" s="225"/>
      <c r="IQ50" s="225"/>
      <c r="IR50" s="225"/>
      <c r="IS50" s="225"/>
      <c r="IT50" s="225"/>
    </row>
    <row r="51" spans="1:254" s="229" customFormat="1" ht="20.25">
      <c r="A51" s="210">
        <v>43</v>
      </c>
      <c r="B51" s="211" t="s">
        <v>214</v>
      </c>
      <c r="C51" s="220">
        <v>1</v>
      </c>
      <c r="D51" s="220">
        <v>1</v>
      </c>
      <c r="E51" s="213">
        <f t="shared" si="0"/>
        <v>100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214">
        <v>0</v>
      </c>
      <c r="L51" s="56">
        <v>0</v>
      </c>
      <c r="M51" s="213">
        <v>0</v>
      </c>
      <c r="N51" s="65">
        <v>0</v>
      </c>
      <c r="O51" s="215">
        <v>0</v>
      </c>
      <c r="P51" s="40">
        <v>0</v>
      </c>
      <c r="Q51" s="56">
        <v>0</v>
      </c>
      <c r="R51" s="215">
        <v>0</v>
      </c>
      <c r="S51" s="71">
        <v>0</v>
      </c>
      <c r="T51" s="215">
        <v>0</v>
      </c>
      <c r="U51" s="71">
        <v>0</v>
      </c>
      <c r="V51" s="215">
        <v>0</v>
      </c>
      <c r="W51" s="40">
        <v>0</v>
      </c>
      <c r="X51" s="221">
        <v>0</v>
      </c>
      <c r="Y51" s="40">
        <v>0</v>
      </c>
      <c r="Z51" s="223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28"/>
      <c r="CB51" s="228"/>
      <c r="CC51" s="228"/>
      <c r="CD51" s="228"/>
      <c r="CE51" s="228"/>
      <c r="CF51" s="228"/>
      <c r="CG51" s="228"/>
      <c r="CH51" s="228"/>
      <c r="CI51" s="228"/>
      <c r="CJ51" s="228"/>
      <c r="CK51" s="228"/>
      <c r="CL51" s="228"/>
      <c r="CM51" s="228"/>
      <c r="CN51" s="228"/>
      <c r="CO51" s="228"/>
      <c r="CP51" s="228"/>
      <c r="CQ51" s="228"/>
      <c r="CR51" s="228"/>
      <c r="CS51" s="228"/>
      <c r="CT51" s="228"/>
      <c r="CU51" s="228"/>
      <c r="CV51" s="228"/>
      <c r="CW51" s="228"/>
      <c r="CX51" s="228"/>
      <c r="CY51" s="228"/>
      <c r="CZ51" s="228"/>
      <c r="DA51" s="228"/>
      <c r="DB51" s="228"/>
      <c r="DC51" s="228"/>
      <c r="DD51" s="228"/>
      <c r="DE51" s="228"/>
      <c r="DF51" s="228"/>
      <c r="DG51" s="228"/>
      <c r="DH51" s="228"/>
      <c r="DI51" s="228"/>
      <c r="DJ51" s="228"/>
      <c r="DK51" s="228"/>
      <c r="DL51" s="228"/>
      <c r="DM51" s="228"/>
      <c r="DN51" s="228"/>
      <c r="DO51" s="228"/>
      <c r="DP51" s="228"/>
      <c r="DQ51" s="228"/>
      <c r="DR51" s="228"/>
      <c r="DS51" s="228"/>
      <c r="DT51" s="228"/>
      <c r="DU51" s="228"/>
      <c r="DV51" s="228"/>
      <c r="DW51" s="228"/>
      <c r="DX51" s="228"/>
      <c r="DY51" s="228"/>
      <c r="DZ51" s="228"/>
      <c r="EA51" s="228"/>
      <c r="EB51" s="228"/>
      <c r="EC51" s="228"/>
      <c r="ED51" s="228"/>
      <c r="EE51" s="228"/>
      <c r="EF51" s="228"/>
      <c r="EG51" s="228"/>
      <c r="EH51" s="228"/>
      <c r="EI51" s="228"/>
      <c r="EJ51" s="228"/>
      <c r="EK51" s="228"/>
      <c r="EL51" s="228"/>
      <c r="EM51" s="228"/>
      <c r="EN51" s="228"/>
      <c r="EO51" s="228"/>
      <c r="EP51" s="228"/>
      <c r="EQ51" s="228"/>
      <c r="ER51" s="228"/>
      <c r="ES51" s="228"/>
      <c r="ET51" s="228"/>
      <c r="EU51" s="228"/>
      <c r="EV51" s="228"/>
      <c r="EW51" s="228"/>
      <c r="EX51" s="228"/>
      <c r="EY51" s="228"/>
      <c r="EZ51" s="228"/>
      <c r="FA51" s="228"/>
      <c r="FB51" s="228"/>
      <c r="FC51" s="228"/>
      <c r="FD51" s="228"/>
      <c r="FE51" s="228"/>
      <c r="FF51" s="228"/>
      <c r="FG51" s="228"/>
      <c r="FH51" s="228"/>
      <c r="FI51" s="228"/>
      <c r="FJ51" s="228"/>
      <c r="FK51" s="228"/>
      <c r="FL51" s="228"/>
      <c r="FM51" s="228"/>
      <c r="FN51" s="228"/>
      <c r="FO51" s="228"/>
      <c r="FP51" s="228"/>
      <c r="FQ51" s="228"/>
      <c r="FR51" s="228"/>
      <c r="FS51" s="228"/>
      <c r="FT51" s="228"/>
      <c r="FU51" s="228"/>
      <c r="FV51" s="228"/>
      <c r="FW51" s="228"/>
      <c r="FX51" s="228"/>
      <c r="FY51" s="228"/>
      <c r="FZ51" s="228"/>
      <c r="GA51" s="228"/>
      <c r="GB51" s="228"/>
      <c r="GC51" s="228"/>
      <c r="GD51" s="228"/>
      <c r="GE51" s="228"/>
      <c r="GF51" s="228"/>
      <c r="GG51" s="228"/>
      <c r="GH51" s="228"/>
      <c r="GI51" s="228"/>
      <c r="GJ51" s="228"/>
      <c r="GK51" s="228"/>
      <c r="GL51" s="228"/>
      <c r="GM51" s="228"/>
      <c r="GN51" s="228"/>
      <c r="GO51" s="228"/>
      <c r="GP51" s="228"/>
      <c r="GQ51" s="228"/>
      <c r="GR51" s="228"/>
      <c r="GS51" s="228"/>
      <c r="GT51" s="228"/>
      <c r="GU51" s="228"/>
      <c r="GV51" s="228"/>
      <c r="GW51" s="228"/>
      <c r="GX51" s="228"/>
      <c r="GY51" s="228"/>
      <c r="GZ51" s="228"/>
      <c r="HA51" s="228"/>
      <c r="HB51" s="228"/>
      <c r="HC51" s="228"/>
      <c r="HD51" s="228"/>
      <c r="HE51" s="228"/>
      <c r="HF51" s="228"/>
      <c r="HG51" s="228"/>
      <c r="HH51" s="228"/>
      <c r="HI51" s="228"/>
      <c r="HJ51" s="228"/>
      <c r="HK51" s="228"/>
      <c r="HL51" s="228"/>
      <c r="HM51" s="228"/>
      <c r="HN51" s="228"/>
      <c r="HO51" s="228"/>
      <c r="HP51" s="228"/>
      <c r="HQ51" s="228"/>
      <c r="HR51" s="228"/>
      <c r="HS51" s="228"/>
      <c r="HT51" s="228"/>
      <c r="HU51" s="228"/>
      <c r="HV51" s="228"/>
      <c r="HW51" s="228"/>
      <c r="HX51" s="228"/>
      <c r="HY51" s="228"/>
      <c r="HZ51" s="228"/>
      <c r="IA51" s="228"/>
      <c r="IB51" s="228"/>
      <c r="IC51" s="228"/>
      <c r="ID51" s="228"/>
      <c r="IE51" s="228"/>
      <c r="IF51" s="228"/>
      <c r="IG51" s="228"/>
      <c r="IH51" s="228"/>
      <c r="II51" s="228"/>
      <c r="IJ51" s="228"/>
      <c r="IK51" s="228"/>
      <c r="IL51" s="228"/>
      <c r="IM51" s="228"/>
      <c r="IN51" s="228"/>
      <c r="IO51" s="228"/>
      <c r="IP51" s="228"/>
      <c r="IQ51" s="228"/>
      <c r="IR51" s="228"/>
      <c r="IS51" s="228"/>
      <c r="IT51" s="228"/>
    </row>
    <row r="52" spans="1:254" s="226" customFormat="1" ht="20.25">
      <c r="A52" s="54">
        <v>44</v>
      </c>
      <c r="B52" s="211" t="s">
        <v>215</v>
      </c>
      <c r="C52" s="220">
        <v>1</v>
      </c>
      <c r="D52" s="220">
        <v>1</v>
      </c>
      <c r="E52" s="213">
        <f t="shared" si="0"/>
        <v>100</v>
      </c>
      <c r="F52" s="56">
        <v>238</v>
      </c>
      <c r="G52" s="56">
        <v>26</v>
      </c>
      <c r="H52" s="56">
        <v>38</v>
      </c>
      <c r="I52" s="56">
        <v>302</v>
      </c>
      <c r="J52" s="56">
        <v>28</v>
      </c>
      <c r="K52" s="214">
        <f t="shared" si="1"/>
        <v>11.76470588235294</v>
      </c>
      <c r="L52" s="56">
        <v>3</v>
      </c>
      <c r="M52" s="213">
        <f>L52/G52*100</f>
        <v>11.538461538461538</v>
      </c>
      <c r="N52" s="65">
        <v>4</v>
      </c>
      <c r="O52" s="215">
        <f>N52/H52*100</f>
        <v>10.526315789473683</v>
      </c>
      <c r="P52" s="40">
        <v>35</v>
      </c>
      <c r="Q52" s="56">
        <v>0</v>
      </c>
      <c r="R52" s="215">
        <v>0</v>
      </c>
      <c r="S52" s="71">
        <v>0</v>
      </c>
      <c r="T52" s="215">
        <v>0</v>
      </c>
      <c r="U52" s="71">
        <v>0</v>
      </c>
      <c r="V52" s="215">
        <v>0</v>
      </c>
      <c r="W52" s="40">
        <v>0</v>
      </c>
      <c r="X52" s="221">
        <v>0</v>
      </c>
      <c r="Y52" s="40">
        <v>0</v>
      </c>
      <c r="Z52" s="223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5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5"/>
      <c r="FO52" s="225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5"/>
      <c r="GC52" s="225"/>
      <c r="GD52" s="225"/>
      <c r="GE52" s="225"/>
      <c r="GF52" s="225"/>
      <c r="GG52" s="225"/>
      <c r="GH52" s="225"/>
      <c r="GI52" s="225"/>
      <c r="GJ52" s="225"/>
      <c r="GK52" s="225"/>
      <c r="GL52" s="225"/>
      <c r="GM52" s="225"/>
      <c r="GN52" s="225"/>
      <c r="GO52" s="225"/>
      <c r="GP52" s="225"/>
      <c r="GQ52" s="225"/>
      <c r="GR52" s="225"/>
      <c r="GS52" s="225"/>
      <c r="GT52" s="225"/>
      <c r="GU52" s="225"/>
      <c r="GV52" s="225"/>
      <c r="GW52" s="225"/>
      <c r="GX52" s="225"/>
      <c r="GY52" s="225"/>
      <c r="GZ52" s="225"/>
      <c r="HA52" s="225"/>
      <c r="HB52" s="225"/>
      <c r="HC52" s="225"/>
      <c r="HD52" s="225"/>
      <c r="HE52" s="225"/>
      <c r="HF52" s="225"/>
      <c r="HG52" s="225"/>
      <c r="HH52" s="225"/>
      <c r="HI52" s="225"/>
      <c r="HJ52" s="225"/>
      <c r="HK52" s="225"/>
      <c r="HL52" s="225"/>
      <c r="HM52" s="225"/>
      <c r="HN52" s="225"/>
      <c r="HO52" s="225"/>
      <c r="HP52" s="225"/>
      <c r="HQ52" s="225"/>
      <c r="HR52" s="225"/>
      <c r="HS52" s="225"/>
      <c r="HT52" s="225"/>
      <c r="HU52" s="225"/>
      <c r="HV52" s="225"/>
      <c r="HW52" s="225"/>
      <c r="HX52" s="225"/>
      <c r="HY52" s="225"/>
      <c r="HZ52" s="225"/>
      <c r="IA52" s="225"/>
      <c r="IB52" s="225"/>
      <c r="IC52" s="225"/>
      <c r="ID52" s="225"/>
      <c r="IE52" s="225"/>
      <c r="IF52" s="225"/>
      <c r="IG52" s="225"/>
      <c r="IH52" s="225"/>
      <c r="II52" s="225"/>
      <c r="IJ52" s="225"/>
      <c r="IK52" s="225"/>
      <c r="IL52" s="225"/>
      <c r="IM52" s="225"/>
      <c r="IN52" s="225"/>
      <c r="IO52" s="225"/>
      <c r="IP52" s="225"/>
      <c r="IQ52" s="225"/>
      <c r="IR52" s="225"/>
      <c r="IS52" s="225"/>
      <c r="IT52" s="225"/>
    </row>
    <row r="53" spans="1:254" s="229" customFormat="1" ht="25.5" customHeight="1">
      <c r="A53" s="210">
        <v>45</v>
      </c>
      <c r="B53" s="211" t="s">
        <v>216</v>
      </c>
      <c r="C53" s="220">
        <v>1</v>
      </c>
      <c r="D53" s="220">
        <v>1</v>
      </c>
      <c r="E53" s="213">
        <f t="shared" si="0"/>
        <v>100</v>
      </c>
      <c r="F53" s="56">
        <v>57</v>
      </c>
      <c r="G53" s="56">
        <v>8</v>
      </c>
      <c r="H53" s="56">
        <v>12</v>
      </c>
      <c r="I53" s="56">
        <v>77</v>
      </c>
      <c r="J53" s="56">
        <v>27</v>
      </c>
      <c r="K53" s="214">
        <f t="shared" si="1"/>
        <v>47.368421052631575</v>
      </c>
      <c r="L53" s="56">
        <v>4</v>
      </c>
      <c r="M53" s="213">
        <f>L53/G53*100</f>
        <v>50</v>
      </c>
      <c r="N53" s="65">
        <v>6</v>
      </c>
      <c r="O53" s="215">
        <f>N53/H53*100</f>
        <v>50</v>
      </c>
      <c r="P53" s="40">
        <v>37</v>
      </c>
      <c r="Q53" s="56">
        <v>0</v>
      </c>
      <c r="R53" s="215">
        <f t="shared" si="2"/>
        <v>0</v>
      </c>
      <c r="S53" s="71">
        <v>0</v>
      </c>
      <c r="T53" s="215">
        <v>0</v>
      </c>
      <c r="U53" s="71">
        <v>0</v>
      </c>
      <c r="V53" s="215">
        <v>0</v>
      </c>
      <c r="W53" s="40">
        <v>0</v>
      </c>
      <c r="X53" s="221">
        <v>0</v>
      </c>
      <c r="Y53" s="233" t="s">
        <v>217</v>
      </c>
      <c r="Z53" s="223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8"/>
      <c r="CC53" s="228"/>
      <c r="CD53" s="228"/>
      <c r="CE53" s="228"/>
      <c r="CF53" s="228"/>
      <c r="CG53" s="228"/>
      <c r="CH53" s="228"/>
      <c r="CI53" s="228"/>
      <c r="CJ53" s="228"/>
      <c r="CK53" s="228"/>
      <c r="CL53" s="228"/>
      <c r="CM53" s="228"/>
      <c r="CN53" s="228"/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8"/>
      <c r="DE53" s="228"/>
      <c r="DF53" s="228"/>
      <c r="DG53" s="228"/>
      <c r="DH53" s="228"/>
      <c r="DI53" s="228"/>
      <c r="DJ53" s="228"/>
      <c r="DK53" s="228"/>
      <c r="DL53" s="228"/>
      <c r="DM53" s="228"/>
      <c r="DN53" s="228"/>
      <c r="DO53" s="228"/>
      <c r="DP53" s="228"/>
      <c r="DQ53" s="228"/>
      <c r="DR53" s="228"/>
      <c r="DS53" s="228"/>
      <c r="DT53" s="228"/>
      <c r="DU53" s="228"/>
      <c r="DV53" s="228"/>
      <c r="DW53" s="228"/>
      <c r="DX53" s="228"/>
      <c r="DY53" s="228"/>
      <c r="DZ53" s="228"/>
      <c r="EA53" s="228"/>
      <c r="EB53" s="228"/>
      <c r="EC53" s="228"/>
      <c r="ED53" s="228"/>
      <c r="EE53" s="228"/>
      <c r="EF53" s="228"/>
      <c r="EG53" s="228"/>
      <c r="EH53" s="228"/>
      <c r="EI53" s="228"/>
      <c r="EJ53" s="228"/>
      <c r="EK53" s="228"/>
      <c r="EL53" s="228"/>
      <c r="EM53" s="228"/>
      <c r="EN53" s="228"/>
      <c r="EO53" s="228"/>
      <c r="EP53" s="228"/>
      <c r="EQ53" s="228"/>
      <c r="ER53" s="228"/>
      <c r="ES53" s="228"/>
      <c r="ET53" s="228"/>
      <c r="EU53" s="228"/>
      <c r="EV53" s="228"/>
      <c r="EW53" s="228"/>
      <c r="EX53" s="228"/>
      <c r="EY53" s="228"/>
      <c r="EZ53" s="228"/>
      <c r="FA53" s="228"/>
      <c r="FB53" s="228"/>
      <c r="FC53" s="228"/>
      <c r="FD53" s="228"/>
      <c r="FE53" s="228"/>
      <c r="FF53" s="228"/>
      <c r="FG53" s="228"/>
      <c r="FH53" s="228"/>
      <c r="FI53" s="228"/>
      <c r="FJ53" s="228"/>
      <c r="FK53" s="228"/>
      <c r="FL53" s="228"/>
      <c r="FM53" s="228"/>
      <c r="FN53" s="228"/>
      <c r="FO53" s="228"/>
      <c r="FP53" s="228"/>
      <c r="FQ53" s="228"/>
      <c r="FR53" s="228"/>
      <c r="FS53" s="228"/>
      <c r="FT53" s="228"/>
      <c r="FU53" s="228"/>
      <c r="FV53" s="228"/>
      <c r="FW53" s="228"/>
      <c r="FX53" s="228"/>
      <c r="FY53" s="228"/>
      <c r="FZ53" s="228"/>
      <c r="GA53" s="228"/>
      <c r="GB53" s="228"/>
      <c r="GC53" s="228"/>
      <c r="GD53" s="228"/>
      <c r="GE53" s="228"/>
      <c r="GF53" s="228"/>
      <c r="GG53" s="228"/>
      <c r="GH53" s="228"/>
      <c r="GI53" s="228"/>
      <c r="GJ53" s="228"/>
      <c r="GK53" s="228"/>
      <c r="GL53" s="228"/>
      <c r="GM53" s="228"/>
      <c r="GN53" s="228"/>
      <c r="GO53" s="228"/>
      <c r="GP53" s="228"/>
      <c r="GQ53" s="228"/>
      <c r="GR53" s="228"/>
      <c r="GS53" s="228"/>
      <c r="GT53" s="228"/>
      <c r="GU53" s="228"/>
      <c r="GV53" s="228"/>
      <c r="GW53" s="228"/>
      <c r="GX53" s="228"/>
      <c r="GY53" s="228"/>
      <c r="GZ53" s="228"/>
      <c r="HA53" s="228"/>
      <c r="HB53" s="228"/>
      <c r="HC53" s="228"/>
      <c r="HD53" s="228"/>
      <c r="HE53" s="228"/>
      <c r="HF53" s="228"/>
      <c r="HG53" s="228"/>
      <c r="HH53" s="228"/>
      <c r="HI53" s="228"/>
      <c r="HJ53" s="228"/>
      <c r="HK53" s="228"/>
      <c r="HL53" s="228"/>
      <c r="HM53" s="228"/>
      <c r="HN53" s="228"/>
      <c r="HO53" s="228"/>
      <c r="HP53" s="228"/>
      <c r="HQ53" s="228"/>
      <c r="HR53" s="228"/>
      <c r="HS53" s="228"/>
      <c r="HT53" s="228"/>
      <c r="HU53" s="228"/>
      <c r="HV53" s="228"/>
      <c r="HW53" s="228"/>
      <c r="HX53" s="228"/>
      <c r="HY53" s="228"/>
      <c r="HZ53" s="228"/>
      <c r="IA53" s="228"/>
      <c r="IB53" s="228"/>
      <c r="IC53" s="228"/>
      <c r="ID53" s="228"/>
      <c r="IE53" s="228"/>
      <c r="IF53" s="228"/>
      <c r="IG53" s="228"/>
      <c r="IH53" s="228"/>
      <c r="II53" s="228"/>
      <c r="IJ53" s="228"/>
      <c r="IK53" s="228"/>
      <c r="IL53" s="228"/>
      <c r="IM53" s="228"/>
      <c r="IN53" s="228"/>
      <c r="IO53" s="228"/>
      <c r="IP53" s="228"/>
      <c r="IQ53" s="228"/>
      <c r="IR53" s="228"/>
      <c r="IS53" s="228"/>
      <c r="IT53" s="228"/>
    </row>
    <row r="54" spans="1:254" s="226" customFormat="1" ht="20.25">
      <c r="A54" s="54">
        <v>46</v>
      </c>
      <c r="B54" s="211" t="s">
        <v>218</v>
      </c>
      <c r="C54" s="220">
        <v>1</v>
      </c>
      <c r="D54" s="220">
        <v>1</v>
      </c>
      <c r="E54" s="213">
        <f t="shared" si="0"/>
        <v>100</v>
      </c>
      <c r="F54" s="56">
        <v>3</v>
      </c>
      <c r="G54" s="56">
        <v>0</v>
      </c>
      <c r="H54" s="56">
        <v>0</v>
      </c>
      <c r="I54" s="56">
        <v>3</v>
      </c>
      <c r="J54" s="56">
        <v>3</v>
      </c>
      <c r="K54" s="214">
        <f t="shared" si="1"/>
        <v>100</v>
      </c>
      <c r="L54" s="56">
        <v>0</v>
      </c>
      <c r="M54" s="213">
        <v>0</v>
      </c>
      <c r="N54" s="65">
        <v>0</v>
      </c>
      <c r="O54" s="215">
        <v>0</v>
      </c>
      <c r="P54" s="40">
        <v>3</v>
      </c>
      <c r="Q54" s="56">
        <v>0</v>
      </c>
      <c r="R54" s="215">
        <f t="shared" si="2"/>
        <v>0</v>
      </c>
      <c r="S54" s="71">
        <v>0</v>
      </c>
      <c r="T54" s="215">
        <v>0</v>
      </c>
      <c r="U54" s="71">
        <v>0</v>
      </c>
      <c r="V54" s="215">
        <v>0</v>
      </c>
      <c r="W54" s="40">
        <v>0</v>
      </c>
      <c r="X54" s="221">
        <v>0</v>
      </c>
      <c r="Y54" s="40">
        <v>0</v>
      </c>
      <c r="Z54" s="223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5"/>
      <c r="FO54" s="225"/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225"/>
      <c r="GC54" s="225"/>
      <c r="GD54" s="225"/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5"/>
      <c r="GP54" s="225"/>
      <c r="GQ54" s="225"/>
      <c r="GR54" s="225"/>
      <c r="GS54" s="225"/>
      <c r="GT54" s="225"/>
      <c r="GU54" s="225"/>
      <c r="GV54" s="225"/>
      <c r="GW54" s="225"/>
      <c r="GX54" s="225"/>
      <c r="GY54" s="225"/>
      <c r="GZ54" s="225"/>
      <c r="HA54" s="225"/>
      <c r="HB54" s="225"/>
      <c r="HC54" s="225"/>
      <c r="HD54" s="225"/>
      <c r="HE54" s="225"/>
      <c r="HF54" s="225"/>
      <c r="HG54" s="225"/>
      <c r="HH54" s="225"/>
      <c r="HI54" s="225"/>
      <c r="HJ54" s="225"/>
      <c r="HK54" s="225"/>
      <c r="HL54" s="225"/>
      <c r="HM54" s="225"/>
      <c r="HN54" s="225"/>
      <c r="HO54" s="225"/>
      <c r="HP54" s="225"/>
      <c r="HQ54" s="225"/>
      <c r="HR54" s="225"/>
      <c r="HS54" s="225"/>
      <c r="HT54" s="225"/>
      <c r="HU54" s="225"/>
      <c r="HV54" s="225"/>
      <c r="HW54" s="225"/>
      <c r="HX54" s="225"/>
      <c r="HY54" s="225"/>
      <c r="HZ54" s="225"/>
      <c r="IA54" s="225"/>
      <c r="IB54" s="225"/>
      <c r="IC54" s="225"/>
      <c r="ID54" s="225"/>
      <c r="IE54" s="225"/>
      <c r="IF54" s="225"/>
      <c r="IG54" s="225"/>
      <c r="IH54" s="225"/>
      <c r="II54" s="225"/>
      <c r="IJ54" s="225"/>
      <c r="IK54" s="225"/>
      <c r="IL54" s="225"/>
      <c r="IM54" s="225"/>
      <c r="IN54" s="225"/>
      <c r="IO54" s="225"/>
      <c r="IP54" s="225"/>
      <c r="IQ54" s="225"/>
      <c r="IR54" s="225"/>
      <c r="IS54" s="225"/>
      <c r="IT54" s="225"/>
    </row>
    <row r="55" spans="1:254" s="229" customFormat="1" ht="20.25">
      <c r="A55" s="210">
        <v>47</v>
      </c>
      <c r="B55" s="211" t="s">
        <v>219</v>
      </c>
      <c r="C55" s="220">
        <v>1</v>
      </c>
      <c r="D55" s="220">
        <v>1</v>
      </c>
      <c r="E55" s="213">
        <f t="shared" si="0"/>
        <v>100</v>
      </c>
      <c r="F55" s="56">
        <v>2</v>
      </c>
      <c r="G55" s="56">
        <v>0</v>
      </c>
      <c r="H55" s="56">
        <v>0</v>
      </c>
      <c r="I55" s="56">
        <v>2</v>
      </c>
      <c r="J55" s="56">
        <v>2</v>
      </c>
      <c r="K55" s="214">
        <f t="shared" si="1"/>
        <v>100</v>
      </c>
      <c r="L55" s="56">
        <v>0</v>
      </c>
      <c r="M55" s="213">
        <v>0</v>
      </c>
      <c r="N55" s="65">
        <v>0</v>
      </c>
      <c r="O55" s="215">
        <v>0</v>
      </c>
      <c r="P55" s="40">
        <v>2</v>
      </c>
      <c r="Q55" s="56">
        <v>0</v>
      </c>
      <c r="R55" s="215">
        <v>0</v>
      </c>
      <c r="S55" s="71">
        <v>0</v>
      </c>
      <c r="T55" s="215">
        <v>0</v>
      </c>
      <c r="U55" s="71">
        <v>0</v>
      </c>
      <c r="V55" s="215">
        <v>0</v>
      </c>
      <c r="W55" s="40">
        <v>0</v>
      </c>
      <c r="X55" s="221">
        <v>0</v>
      </c>
      <c r="Y55" s="40">
        <v>0</v>
      </c>
      <c r="Z55" s="223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8"/>
      <c r="DC55" s="228"/>
      <c r="DD55" s="228"/>
      <c r="DE55" s="228"/>
      <c r="DF55" s="228"/>
      <c r="DG55" s="228"/>
      <c r="DH55" s="228"/>
      <c r="DI55" s="228"/>
      <c r="DJ55" s="228"/>
      <c r="DK55" s="228"/>
      <c r="DL55" s="228"/>
      <c r="DM55" s="228"/>
      <c r="DN55" s="228"/>
      <c r="DO55" s="228"/>
      <c r="DP55" s="228"/>
      <c r="DQ55" s="228"/>
      <c r="DR55" s="228"/>
      <c r="DS55" s="228"/>
      <c r="DT55" s="228"/>
      <c r="DU55" s="228"/>
      <c r="DV55" s="228"/>
      <c r="DW55" s="228"/>
      <c r="DX55" s="228"/>
      <c r="DY55" s="228"/>
      <c r="DZ55" s="228"/>
      <c r="EA55" s="228"/>
      <c r="EB55" s="228"/>
      <c r="EC55" s="228"/>
      <c r="ED55" s="228"/>
      <c r="EE55" s="228"/>
      <c r="EF55" s="228"/>
      <c r="EG55" s="228"/>
      <c r="EH55" s="228"/>
      <c r="EI55" s="228"/>
      <c r="EJ55" s="228"/>
      <c r="EK55" s="228"/>
      <c r="EL55" s="228"/>
      <c r="EM55" s="228"/>
      <c r="EN55" s="228"/>
      <c r="EO55" s="228"/>
      <c r="EP55" s="228"/>
      <c r="EQ55" s="228"/>
      <c r="ER55" s="228"/>
      <c r="ES55" s="228"/>
      <c r="ET55" s="228"/>
      <c r="EU55" s="228"/>
      <c r="EV55" s="228"/>
      <c r="EW55" s="228"/>
      <c r="EX55" s="228"/>
      <c r="EY55" s="228"/>
      <c r="EZ55" s="228"/>
      <c r="FA55" s="228"/>
      <c r="FB55" s="228"/>
      <c r="FC55" s="228"/>
      <c r="FD55" s="228"/>
      <c r="FE55" s="228"/>
      <c r="FF55" s="228"/>
      <c r="FG55" s="228"/>
      <c r="FH55" s="228"/>
      <c r="FI55" s="228"/>
      <c r="FJ55" s="228"/>
      <c r="FK55" s="228"/>
      <c r="FL55" s="228"/>
      <c r="FM55" s="228"/>
      <c r="FN55" s="228"/>
      <c r="FO55" s="228"/>
      <c r="FP55" s="228"/>
      <c r="FQ55" s="228"/>
      <c r="FR55" s="228"/>
      <c r="FS55" s="228"/>
      <c r="FT55" s="228"/>
      <c r="FU55" s="228"/>
      <c r="FV55" s="228"/>
      <c r="FW55" s="228"/>
      <c r="FX55" s="228"/>
      <c r="FY55" s="228"/>
      <c r="FZ55" s="228"/>
      <c r="GA55" s="228"/>
      <c r="GB55" s="228"/>
      <c r="GC55" s="228"/>
      <c r="GD55" s="228"/>
      <c r="GE55" s="228"/>
      <c r="GF55" s="228"/>
      <c r="GG55" s="228"/>
      <c r="GH55" s="228"/>
      <c r="GI55" s="228"/>
      <c r="GJ55" s="228"/>
      <c r="GK55" s="228"/>
      <c r="GL55" s="228"/>
      <c r="GM55" s="228"/>
      <c r="GN55" s="228"/>
      <c r="GO55" s="228"/>
      <c r="GP55" s="228"/>
      <c r="GQ55" s="228"/>
      <c r="GR55" s="228"/>
      <c r="GS55" s="228"/>
      <c r="GT55" s="228"/>
      <c r="GU55" s="228"/>
      <c r="GV55" s="228"/>
      <c r="GW55" s="228"/>
      <c r="GX55" s="228"/>
      <c r="GY55" s="228"/>
      <c r="GZ55" s="228"/>
      <c r="HA55" s="228"/>
      <c r="HB55" s="228"/>
      <c r="HC55" s="228"/>
      <c r="HD55" s="228"/>
      <c r="HE55" s="228"/>
      <c r="HF55" s="228"/>
      <c r="HG55" s="228"/>
      <c r="HH55" s="228"/>
      <c r="HI55" s="228"/>
      <c r="HJ55" s="228"/>
      <c r="HK55" s="228"/>
      <c r="HL55" s="228"/>
      <c r="HM55" s="228"/>
      <c r="HN55" s="228"/>
      <c r="HO55" s="228"/>
      <c r="HP55" s="228"/>
      <c r="HQ55" s="228"/>
      <c r="HR55" s="228"/>
      <c r="HS55" s="228"/>
      <c r="HT55" s="228"/>
      <c r="HU55" s="228"/>
      <c r="HV55" s="228"/>
      <c r="HW55" s="228"/>
      <c r="HX55" s="228"/>
      <c r="HY55" s="228"/>
      <c r="HZ55" s="228"/>
      <c r="IA55" s="228"/>
      <c r="IB55" s="228"/>
      <c r="IC55" s="228"/>
      <c r="ID55" s="228"/>
      <c r="IE55" s="228"/>
      <c r="IF55" s="228"/>
      <c r="IG55" s="228"/>
      <c r="IH55" s="228"/>
      <c r="II55" s="228"/>
      <c r="IJ55" s="228"/>
      <c r="IK55" s="228"/>
      <c r="IL55" s="228"/>
      <c r="IM55" s="228"/>
      <c r="IN55" s="228"/>
      <c r="IO55" s="228"/>
      <c r="IP55" s="228"/>
      <c r="IQ55" s="228"/>
      <c r="IR55" s="228"/>
      <c r="IS55" s="228"/>
      <c r="IT55" s="228"/>
    </row>
    <row r="56" spans="1:254" s="229" customFormat="1" ht="19.5" customHeight="1">
      <c r="A56" s="54">
        <v>48</v>
      </c>
      <c r="B56" s="211" t="s">
        <v>220</v>
      </c>
      <c r="C56" s="220">
        <v>1</v>
      </c>
      <c r="D56" s="220">
        <v>1</v>
      </c>
      <c r="E56" s="213">
        <v>100</v>
      </c>
      <c r="F56" s="56">
        <v>3</v>
      </c>
      <c r="G56" s="56">
        <v>0</v>
      </c>
      <c r="H56" s="56">
        <v>0</v>
      </c>
      <c r="I56" s="56">
        <v>3</v>
      </c>
      <c r="J56" s="56">
        <v>3</v>
      </c>
      <c r="K56" s="214">
        <f t="shared" si="1"/>
        <v>100</v>
      </c>
      <c r="L56" s="56">
        <v>0</v>
      </c>
      <c r="M56" s="213">
        <v>0</v>
      </c>
      <c r="N56" s="65">
        <v>0</v>
      </c>
      <c r="O56" s="215">
        <v>0</v>
      </c>
      <c r="P56" s="40">
        <v>3</v>
      </c>
      <c r="Q56" s="56">
        <v>0</v>
      </c>
      <c r="R56" s="215">
        <f t="shared" si="2"/>
        <v>0</v>
      </c>
      <c r="S56" s="71">
        <v>0</v>
      </c>
      <c r="T56" s="215">
        <v>0</v>
      </c>
      <c r="U56" s="71">
        <v>0</v>
      </c>
      <c r="V56" s="215">
        <v>0</v>
      </c>
      <c r="W56" s="40">
        <v>0</v>
      </c>
      <c r="X56" s="221">
        <v>0</v>
      </c>
      <c r="Y56" s="233" t="s">
        <v>217</v>
      </c>
      <c r="Z56" s="223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28"/>
      <c r="CD56" s="228"/>
      <c r="CE56" s="228"/>
      <c r="CF56" s="228"/>
      <c r="CG56" s="228"/>
      <c r="CH56" s="228"/>
      <c r="CI56" s="228"/>
      <c r="CJ56" s="228"/>
      <c r="CK56" s="228"/>
      <c r="CL56" s="228"/>
      <c r="CM56" s="228"/>
      <c r="CN56" s="228"/>
      <c r="CO56" s="228"/>
      <c r="CP56" s="228"/>
      <c r="CQ56" s="228"/>
      <c r="CR56" s="228"/>
      <c r="CS56" s="228"/>
      <c r="CT56" s="228"/>
      <c r="CU56" s="228"/>
      <c r="CV56" s="228"/>
      <c r="CW56" s="228"/>
      <c r="CX56" s="228"/>
      <c r="CY56" s="228"/>
      <c r="CZ56" s="228"/>
      <c r="DA56" s="228"/>
      <c r="DB56" s="228"/>
      <c r="DC56" s="228"/>
      <c r="DD56" s="228"/>
      <c r="DE56" s="228"/>
      <c r="DF56" s="228"/>
      <c r="DG56" s="228"/>
      <c r="DH56" s="228"/>
      <c r="DI56" s="228"/>
      <c r="DJ56" s="228"/>
      <c r="DK56" s="228"/>
      <c r="DL56" s="228"/>
      <c r="DM56" s="228"/>
      <c r="DN56" s="228"/>
      <c r="DO56" s="228"/>
      <c r="DP56" s="228"/>
      <c r="DQ56" s="228"/>
      <c r="DR56" s="228"/>
      <c r="DS56" s="228"/>
      <c r="DT56" s="228"/>
      <c r="DU56" s="228"/>
      <c r="DV56" s="228"/>
      <c r="DW56" s="228"/>
      <c r="DX56" s="228"/>
      <c r="DY56" s="228"/>
      <c r="DZ56" s="228"/>
      <c r="EA56" s="228"/>
      <c r="EB56" s="228"/>
      <c r="EC56" s="228"/>
      <c r="ED56" s="228"/>
      <c r="EE56" s="228"/>
      <c r="EF56" s="228"/>
      <c r="EG56" s="228"/>
      <c r="EH56" s="228"/>
      <c r="EI56" s="228"/>
      <c r="EJ56" s="228"/>
      <c r="EK56" s="228"/>
      <c r="EL56" s="228"/>
      <c r="EM56" s="228"/>
      <c r="EN56" s="228"/>
      <c r="EO56" s="228"/>
      <c r="EP56" s="228"/>
      <c r="EQ56" s="228"/>
      <c r="ER56" s="228"/>
      <c r="ES56" s="228"/>
      <c r="ET56" s="228"/>
      <c r="EU56" s="228"/>
      <c r="EV56" s="228"/>
      <c r="EW56" s="228"/>
      <c r="EX56" s="228"/>
      <c r="EY56" s="228"/>
      <c r="EZ56" s="228"/>
      <c r="FA56" s="228"/>
      <c r="FB56" s="228"/>
      <c r="FC56" s="228"/>
      <c r="FD56" s="228"/>
      <c r="FE56" s="228"/>
      <c r="FF56" s="228"/>
      <c r="FG56" s="228"/>
      <c r="FH56" s="228"/>
      <c r="FI56" s="228"/>
      <c r="FJ56" s="228"/>
      <c r="FK56" s="228"/>
      <c r="FL56" s="228"/>
      <c r="FM56" s="228"/>
      <c r="FN56" s="228"/>
      <c r="FO56" s="228"/>
      <c r="FP56" s="228"/>
      <c r="FQ56" s="228"/>
      <c r="FR56" s="228"/>
      <c r="FS56" s="228"/>
      <c r="FT56" s="228"/>
      <c r="FU56" s="228"/>
      <c r="FV56" s="228"/>
      <c r="FW56" s="228"/>
      <c r="FX56" s="228"/>
      <c r="FY56" s="228"/>
      <c r="FZ56" s="228"/>
      <c r="GA56" s="228"/>
      <c r="GB56" s="228"/>
      <c r="GC56" s="228"/>
      <c r="GD56" s="228"/>
      <c r="GE56" s="228"/>
      <c r="GF56" s="228"/>
      <c r="GG56" s="228"/>
      <c r="GH56" s="228"/>
      <c r="GI56" s="228"/>
      <c r="GJ56" s="228"/>
      <c r="GK56" s="228"/>
      <c r="GL56" s="228"/>
      <c r="GM56" s="228"/>
      <c r="GN56" s="228"/>
      <c r="GO56" s="228"/>
      <c r="GP56" s="228"/>
      <c r="GQ56" s="228"/>
      <c r="GR56" s="228"/>
      <c r="GS56" s="228"/>
      <c r="GT56" s="228"/>
      <c r="GU56" s="228"/>
      <c r="GV56" s="228"/>
      <c r="GW56" s="228"/>
      <c r="GX56" s="228"/>
      <c r="GY56" s="228"/>
      <c r="GZ56" s="228"/>
      <c r="HA56" s="228"/>
      <c r="HB56" s="228"/>
      <c r="HC56" s="228"/>
      <c r="HD56" s="228"/>
      <c r="HE56" s="228"/>
      <c r="HF56" s="228"/>
      <c r="HG56" s="228"/>
      <c r="HH56" s="228"/>
      <c r="HI56" s="228"/>
      <c r="HJ56" s="228"/>
      <c r="HK56" s="228"/>
      <c r="HL56" s="228"/>
      <c r="HM56" s="228"/>
      <c r="HN56" s="228"/>
      <c r="HO56" s="228"/>
      <c r="HP56" s="228"/>
      <c r="HQ56" s="228"/>
      <c r="HR56" s="228"/>
      <c r="HS56" s="228"/>
      <c r="HT56" s="228"/>
      <c r="HU56" s="228"/>
      <c r="HV56" s="228"/>
      <c r="HW56" s="228"/>
      <c r="HX56" s="228"/>
      <c r="HY56" s="228"/>
      <c r="HZ56" s="228"/>
      <c r="IA56" s="228"/>
      <c r="IB56" s="228"/>
      <c r="IC56" s="228"/>
      <c r="ID56" s="228"/>
      <c r="IE56" s="228"/>
      <c r="IF56" s="228"/>
      <c r="IG56" s="228"/>
      <c r="IH56" s="228"/>
      <c r="II56" s="228"/>
      <c r="IJ56" s="228"/>
      <c r="IK56" s="228"/>
      <c r="IL56" s="228"/>
      <c r="IM56" s="228"/>
      <c r="IN56" s="228"/>
      <c r="IO56" s="228"/>
      <c r="IP56" s="228"/>
      <c r="IQ56" s="228"/>
      <c r="IR56" s="228"/>
      <c r="IS56" s="228"/>
      <c r="IT56" s="228"/>
    </row>
    <row r="57" spans="1:254" s="226" customFormat="1" ht="20.25">
      <c r="A57" s="210">
        <v>49</v>
      </c>
      <c r="B57" s="211" t="s">
        <v>221</v>
      </c>
      <c r="C57" s="220">
        <v>1</v>
      </c>
      <c r="D57" s="220">
        <v>1</v>
      </c>
      <c r="E57" s="213">
        <f t="shared" si="0"/>
        <v>100</v>
      </c>
      <c r="F57" s="56">
        <v>5</v>
      </c>
      <c r="G57" s="56">
        <v>0</v>
      </c>
      <c r="H57" s="56">
        <v>0</v>
      </c>
      <c r="I57" s="56">
        <v>5</v>
      </c>
      <c r="J57" s="56">
        <v>5</v>
      </c>
      <c r="K57" s="214">
        <f t="shared" si="1"/>
        <v>100</v>
      </c>
      <c r="L57" s="56">
        <v>0</v>
      </c>
      <c r="M57" s="213">
        <v>0</v>
      </c>
      <c r="N57" s="65">
        <v>0</v>
      </c>
      <c r="O57" s="215">
        <v>0</v>
      </c>
      <c r="P57" s="40">
        <v>5</v>
      </c>
      <c r="Q57" s="56">
        <v>0</v>
      </c>
      <c r="R57" s="215">
        <v>0</v>
      </c>
      <c r="S57" s="71">
        <v>0</v>
      </c>
      <c r="T57" s="215">
        <v>0</v>
      </c>
      <c r="U57" s="71">
        <v>0</v>
      </c>
      <c r="V57" s="215">
        <v>0</v>
      </c>
      <c r="W57" s="40">
        <v>0</v>
      </c>
      <c r="X57" s="221">
        <v>0</v>
      </c>
      <c r="Y57" s="40">
        <v>0</v>
      </c>
      <c r="Z57" s="223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5"/>
      <c r="FO57" s="225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225"/>
      <c r="GC57" s="225"/>
      <c r="GD57" s="225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5"/>
      <c r="GP57" s="225"/>
      <c r="GQ57" s="225"/>
      <c r="GR57" s="225"/>
      <c r="GS57" s="225"/>
      <c r="GT57" s="225"/>
      <c r="GU57" s="225"/>
      <c r="GV57" s="225"/>
      <c r="GW57" s="225"/>
      <c r="GX57" s="225"/>
      <c r="GY57" s="225"/>
      <c r="GZ57" s="225"/>
      <c r="HA57" s="225"/>
      <c r="HB57" s="225"/>
      <c r="HC57" s="225"/>
      <c r="HD57" s="225"/>
      <c r="HE57" s="225"/>
      <c r="HF57" s="225"/>
      <c r="HG57" s="225"/>
      <c r="HH57" s="225"/>
      <c r="HI57" s="225"/>
      <c r="HJ57" s="225"/>
      <c r="HK57" s="225"/>
      <c r="HL57" s="225"/>
      <c r="HM57" s="225"/>
      <c r="HN57" s="225"/>
      <c r="HO57" s="225"/>
      <c r="HP57" s="225"/>
      <c r="HQ57" s="225"/>
      <c r="HR57" s="225"/>
      <c r="HS57" s="225"/>
      <c r="HT57" s="225"/>
      <c r="HU57" s="225"/>
      <c r="HV57" s="225"/>
      <c r="HW57" s="225"/>
      <c r="HX57" s="225"/>
      <c r="HY57" s="225"/>
      <c r="HZ57" s="225"/>
      <c r="IA57" s="225"/>
      <c r="IB57" s="225"/>
      <c r="IC57" s="225"/>
      <c r="ID57" s="225"/>
      <c r="IE57" s="225"/>
      <c r="IF57" s="225"/>
      <c r="IG57" s="225"/>
      <c r="IH57" s="225"/>
      <c r="II57" s="225"/>
      <c r="IJ57" s="225"/>
      <c r="IK57" s="225"/>
      <c r="IL57" s="225"/>
      <c r="IM57" s="225"/>
      <c r="IN57" s="225"/>
      <c r="IO57" s="225"/>
      <c r="IP57" s="225"/>
      <c r="IQ57" s="225"/>
      <c r="IR57" s="225"/>
      <c r="IS57" s="225"/>
      <c r="IT57" s="225"/>
    </row>
    <row r="58" spans="1:254" s="229" customFormat="1" ht="20.25">
      <c r="A58" s="54">
        <v>50</v>
      </c>
      <c r="B58" s="211" t="s">
        <v>222</v>
      </c>
      <c r="C58" s="220">
        <v>1</v>
      </c>
      <c r="D58" s="220">
        <v>1</v>
      </c>
      <c r="E58" s="213">
        <f t="shared" si="0"/>
        <v>100</v>
      </c>
      <c r="F58" s="56">
        <v>5</v>
      </c>
      <c r="G58" s="56">
        <v>0</v>
      </c>
      <c r="H58" s="56">
        <v>0</v>
      </c>
      <c r="I58" s="56">
        <v>5</v>
      </c>
      <c r="J58" s="56">
        <v>5</v>
      </c>
      <c r="K58" s="214">
        <f t="shared" si="1"/>
        <v>100</v>
      </c>
      <c r="L58" s="56">
        <v>0</v>
      </c>
      <c r="M58" s="213">
        <v>0</v>
      </c>
      <c r="N58" s="65">
        <v>0</v>
      </c>
      <c r="O58" s="215">
        <v>0</v>
      </c>
      <c r="P58" s="40">
        <v>5</v>
      </c>
      <c r="Q58" s="56">
        <v>0</v>
      </c>
      <c r="R58" s="215">
        <v>0</v>
      </c>
      <c r="S58" s="71">
        <v>0</v>
      </c>
      <c r="T58" s="215">
        <v>0</v>
      </c>
      <c r="U58" s="71">
        <v>0</v>
      </c>
      <c r="V58" s="215">
        <v>0</v>
      </c>
      <c r="W58" s="40">
        <v>0</v>
      </c>
      <c r="X58" s="221">
        <v>0</v>
      </c>
      <c r="Y58" s="40">
        <v>0</v>
      </c>
      <c r="Z58" s="223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28"/>
      <c r="CD58" s="228"/>
      <c r="CE58" s="228"/>
      <c r="CF58" s="228"/>
      <c r="CG58" s="228"/>
      <c r="CH58" s="228"/>
      <c r="CI58" s="228"/>
      <c r="CJ58" s="228"/>
      <c r="CK58" s="228"/>
      <c r="CL58" s="228"/>
      <c r="CM58" s="228"/>
      <c r="CN58" s="228"/>
      <c r="CO58" s="228"/>
      <c r="CP58" s="228"/>
      <c r="CQ58" s="228"/>
      <c r="CR58" s="228"/>
      <c r="CS58" s="228"/>
      <c r="CT58" s="228"/>
      <c r="CU58" s="228"/>
      <c r="CV58" s="228"/>
      <c r="CW58" s="228"/>
      <c r="CX58" s="228"/>
      <c r="CY58" s="228"/>
      <c r="CZ58" s="228"/>
      <c r="DA58" s="228"/>
      <c r="DB58" s="228"/>
      <c r="DC58" s="228"/>
      <c r="DD58" s="228"/>
      <c r="DE58" s="228"/>
      <c r="DF58" s="228"/>
      <c r="DG58" s="228"/>
      <c r="DH58" s="228"/>
      <c r="DI58" s="228"/>
      <c r="DJ58" s="228"/>
      <c r="DK58" s="228"/>
      <c r="DL58" s="228"/>
      <c r="DM58" s="228"/>
      <c r="DN58" s="228"/>
      <c r="DO58" s="228"/>
      <c r="DP58" s="228"/>
      <c r="DQ58" s="228"/>
      <c r="DR58" s="228"/>
      <c r="DS58" s="228"/>
      <c r="DT58" s="228"/>
      <c r="DU58" s="228"/>
      <c r="DV58" s="228"/>
      <c r="DW58" s="228"/>
      <c r="DX58" s="228"/>
      <c r="DY58" s="228"/>
      <c r="DZ58" s="228"/>
      <c r="EA58" s="228"/>
      <c r="EB58" s="228"/>
      <c r="EC58" s="228"/>
      <c r="ED58" s="228"/>
      <c r="EE58" s="228"/>
      <c r="EF58" s="228"/>
      <c r="EG58" s="228"/>
      <c r="EH58" s="228"/>
      <c r="EI58" s="228"/>
      <c r="EJ58" s="228"/>
      <c r="EK58" s="228"/>
      <c r="EL58" s="228"/>
      <c r="EM58" s="228"/>
      <c r="EN58" s="228"/>
      <c r="EO58" s="228"/>
      <c r="EP58" s="228"/>
      <c r="EQ58" s="228"/>
      <c r="ER58" s="228"/>
      <c r="ES58" s="228"/>
      <c r="ET58" s="228"/>
      <c r="EU58" s="228"/>
      <c r="EV58" s="228"/>
      <c r="EW58" s="228"/>
      <c r="EX58" s="228"/>
      <c r="EY58" s="228"/>
      <c r="EZ58" s="228"/>
      <c r="FA58" s="228"/>
      <c r="FB58" s="228"/>
      <c r="FC58" s="228"/>
      <c r="FD58" s="228"/>
      <c r="FE58" s="228"/>
      <c r="FF58" s="228"/>
      <c r="FG58" s="228"/>
      <c r="FH58" s="228"/>
      <c r="FI58" s="228"/>
      <c r="FJ58" s="228"/>
      <c r="FK58" s="228"/>
      <c r="FL58" s="228"/>
      <c r="FM58" s="228"/>
      <c r="FN58" s="228"/>
      <c r="FO58" s="228"/>
      <c r="FP58" s="228"/>
      <c r="FQ58" s="228"/>
      <c r="FR58" s="228"/>
      <c r="FS58" s="228"/>
      <c r="FT58" s="228"/>
      <c r="FU58" s="228"/>
      <c r="FV58" s="228"/>
      <c r="FW58" s="228"/>
      <c r="FX58" s="228"/>
      <c r="FY58" s="228"/>
      <c r="FZ58" s="228"/>
      <c r="GA58" s="228"/>
      <c r="GB58" s="228"/>
      <c r="GC58" s="228"/>
      <c r="GD58" s="228"/>
      <c r="GE58" s="228"/>
      <c r="GF58" s="228"/>
      <c r="GG58" s="228"/>
      <c r="GH58" s="228"/>
      <c r="GI58" s="228"/>
      <c r="GJ58" s="228"/>
      <c r="GK58" s="228"/>
      <c r="GL58" s="228"/>
      <c r="GM58" s="228"/>
      <c r="GN58" s="228"/>
      <c r="GO58" s="228"/>
      <c r="GP58" s="228"/>
      <c r="GQ58" s="228"/>
      <c r="GR58" s="228"/>
      <c r="GS58" s="228"/>
      <c r="GT58" s="228"/>
      <c r="GU58" s="228"/>
      <c r="GV58" s="228"/>
      <c r="GW58" s="228"/>
      <c r="GX58" s="228"/>
      <c r="GY58" s="228"/>
      <c r="GZ58" s="228"/>
      <c r="HA58" s="228"/>
      <c r="HB58" s="228"/>
      <c r="HC58" s="228"/>
      <c r="HD58" s="228"/>
      <c r="HE58" s="228"/>
      <c r="HF58" s="228"/>
      <c r="HG58" s="228"/>
      <c r="HH58" s="228"/>
      <c r="HI58" s="228"/>
      <c r="HJ58" s="228"/>
      <c r="HK58" s="228"/>
      <c r="HL58" s="228"/>
      <c r="HM58" s="228"/>
      <c r="HN58" s="228"/>
      <c r="HO58" s="228"/>
      <c r="HP58" s="228"/>
      <c r="HQ58" s="228"/>
      <c r="HR58" s="228"/>
      <c r="HS58" s="228"/>
      <c r="HT58" s="228"/>
      <c r="HU58" s="228"/>
      <c r="HV58" s="228"/>
      <c r="HW58" s="228"/>
      <c r="HX58" s="228"/>
      <c r="HY58" s="228"/>
      <c r="HZ58" s="228"/>
      <c r="IA58" s="228"/>
      <c r="IB58" s="228"/>
      <c r="IC58" s="228"/>
      <c r="ID58" s="228"/>
      <c r="IE58" s="228"/>
      <c r="IF58" s="228"/>
      <c r="IG58" s="228"/>
      <c r="IH58" s="228"/>
      <c r="II58" s="228"/>
      <c r="IJ58" s="228"/>
      <c r="IK58" s="228"/>
      <c r="IL58" s="228"/>
      <c r="IM58" s="228"/>
      <c r="IN58" s="228"/>
      <c r="IO58" s="228"/>
      <c r="IP58" s="228"/>
      <c r="IQ58" s="228"/>
      <c r="IR58" s="228"/>
      <c r="IS58" s="228"/>
      <c r="IT58" s="228"/>
    </row>
    <row r="59" spans="1:254" s="229" customFormat="1" ht="20.25">
      <c r="A59" s="210">
        <v>51</v>
      </c>
      <c r="B59" s="211" t="s">
        <v>21</v>
      </c>
      <c r="C59" s="220">
        <v>1</v>
      </c>
      <c r="D59" s="220">
        <v>1</v>
      </c>
      <c r="E59" s="213">
        <f t="shared" si="0"/>
        <v>100</v>
      </c>
      <c r="F59" s="56">
        <v>8</v>
      </c>
      <c r="G59" s="56">
        <v>2</v>
      </c>
      <c r="H59" s="56">
        <v>2</v>
      </c>
      <c r="I59" s="56">
        <v>12</v>
      </c>
      <c r="J59" s="56">
        <v>8</v>
      </c>
      <c r="K59" s="214">
        <f t="shared" si="1"/>
        <v>100</v>
      </c>
      <c r="L59" s="56">
        <v>2</v>
      </c>
      <c r="M59" s="213">
        <f>L59/G59*100</f>
        <v>100</v>
      </c>
      <c r="N59" s="65">
        <v>2</v>
      </c>
      <c r="O59" s="215">
        <f>N59/H59*100</f>
        <v>100</v>
      </c>
      <c r="P59" s="40">
        <v>12</v>
      </c>
      <c r="Q59" s="56">
        <v>0</v>
      </c>
      <c r="R59" s="215">
        <v>0</v>
      </c>
      <c r="S59" s="71">
        <v>0</v>
      </c>
      <c r="T59" s="215">
        <v>0</v>
      </c>
      <c r="U59" s="71">
        <v>0</v>
      </c>
      <c r="V59" s="215">
        <v>0</v>
      </c>
      <c r="W59" s="40">
        <v>0</v>
      </c>
      <c r="X59" s="221">
        <v>0</v>
      </c>
      <c r="Y59" s="40">
        <v>0</v>
      </c>
      <c r="Z59" s="223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228"/>
      <c r="CA59" s="228"/>
      <c r="CB59" s="228"/>
      <c r="CC59" s="228"/>
      <c r="CD59" s="228"/>
      <c r="CE59" s="228"/>
      <c r="CF59" s="228"/>
      <c r="CG59" s="228"/>
      <c r="CH59" s="228"/>
      <c r="CI59" s="228"/>
      <c r="CJ59" s="228"/>
      <c r="CK59" s="228"/>
      <c r="CL59" s="228"/>
      <c r="CM59" s="228"/>
      <c r="CN59" s="228"/>
      <c r="CO59" s="228"/>
      <c r="CP59" s="228"/>
      <c r="CQ59" s="228"/>
      <c r="CR59" s="228"/>
      <c r="CS59" s="228"/>
      <c r="CT59" s="228"/>
      <c r="CU59" s="228"/>
      <c r="CV59" s="228"/>
      <c r="CW59" s="228"/>
      <c r="CX59" s="228"/>
      <c r="CY59" s="228"/>
      <c r="CZ59" s="228"/>
      <c r="DA59" s="228"/>
      <c r="DB59" s="228"/>
      <c r="DC59" s="228"/>
      <c r="DD59" s="228"/>
      <c r="DE59" s="228"/>
      <c r="DF59" s="228"/>
      <c r="DG59" s="228"/>
      <c r="DH59" s="228"/>
      <c r="DI59" s="228"/>
      <c r="DJ59" s="228"/>
      <c r="DK59" s="228"/>
      <c r="DL59" s="228"/>
      <c r="DM59" s="228"/>
      <c r="DN59" s="228"/>
      <c r="DO59" s="228"/>
      <c r="DP59" s="228"/>
      <c r="DQ59" s="228"/>
      <c r="DR59" s="228"/>
      <c r="DS59" s="228"/>
      <c r="DT59" s="228"/>
      <c r="DU59" s="228"/>
      <c r="DV59" s="228"/>
      <c r="DW59" s="228"/>
      <c r="DX59" s="228"/>
      <c r="DY59" s="228"/>
      <c r="DZ59" s="228"/>
      <c r="EA59" s="228"/>
      <c r="EB59" s="228"/>
      <c r="EC59" s="228"/>
      <c r="ED59" s="228"/>
      <c r="EE59" s="228"/>
      <c r="EF59" s="228"/>
      <c r="EG59" s="228"/>
      <c r="EH59" s="228"/>
      <c r="EI59" s="228"/>
      <c r="EJ59" s="228"/>
      <c r="EK59" s="228"/>
      <c r="EL59" s="228"/>
      <c r="EM59" s="228"/>
      <c r="EN59" s="228"/>
      <c r="EO59" s="228"/>
      <c r="EP59" s="228"/>
      <c r="EQ59" s="228"/>
      <c r="ER59" s="228"/>
      <c r="ES59" s="228"/>
      <c r="ET59" s="228"/>
      <c r="EU59" s="228"/>
      <c r="EV59" s="228"/>
      <c r="EW59" s="228"/>
      <c r="EX59" s="228"/>
      <c r="EY59" s="228"/>
      <c r="EZ59" s="228"/>
      <c r="FA59" s="228"/>
      <c r="FB59" s="228"/>
      <c r="FC59" s="228"/>
      <c r="FD59" s="228"/>
      <c r="FE59" s="228"/>
      <c r="FF59" s="228"/>
      <c r="FG59" s="228"/>
      <c r="FH59" s="228"/>
      <c r="FI59" s="228"/>
      <c r="FJ59" s="228"/>
      <c r="FK59" s="228"/>
      <c r="FL59" s="228"/>
      <c r="FM59" s="228"/>
      <c r="FN59" s="228"/>
      <c r="FO59" s="228"/>
      <c r="FP59" s="228"/>
      <c r="FQ59" s="228"/>
      <c r="FR59" s="228"/>
      <c r="FS59" s="228"/>
      <c r="FT59" s="228"/>
      <c r="FU59" s="228"/>
      <c r="FV59" s="228"/>
      <c r="FW59" s="228"/>
      <c r="FX59" s="228"/>
      <c r="FY59" s="228"/>
      <c r="FZ59" s="228"/>
      <c r="GA59" s="228"/>
      <c r="GB59" s="228"/>
      <c r="GC59" s="228"/>
      <c r="GD59" s="228"/>
      <c r="GE59" s="228"/>
      <c r="GF59" s="228"/>
      <c r="GG59" s="228"/>
      <c r="GH59" s="228"/>
      <c r="GI59" s="228"/>
      <c r="GJ59" s="228"/>
      <c r="GK59" s="228"/>
      <c r="GL59" s="228"/>
      <c r="GM59" s="228"/>
      <c r="GN59" s="228"/>
      <c r="GO59" s="228"/>
      <c r="GP59" s="228"/>
      <c r="GQ59" s="228"/>
      <c r="GR59" s="228"/>
      <c r="GS59" s="228"/>
      <c r="GT59" s="228"/>
      <c r="GU59" s="228"/>
      <c r="GV59" s="228"/>
      <c r="GW59" s="228"/>
      <c r="GX59" s="228"/>
      <c r="GY59" s="228"/>
      <c r="GZ59" s="228"/>
      <c r="HA59" s="228"/>
      <c r="HB59" s="228"/>
      <c r="HC59" s="228"/>
      <c r="HD59" s="228"/>
      <c r="HE59" s="228"/>
      <c r="HF59" s="228"/>
      <c r="HG59" s="228"/>
      <c r="HH59" s="228"/>
      <c r="HI59" s="228"/>
      <c r="HJ59" s="228"/>
      <c r="HK59" s="228"/>
      <c r="HL59" s="228"/>
      <c r="HM59" s="228"/>
      <c r="HN59" s="228"/>
      <c r="HO59" s="228"/>
      <c r="HP59" s="228"/>
      <c r="HQ59" s="228"/>
      <c r="HR59" s="228"/>
      <c r="HS59" s="228"/>
      <c r="HT59" s="228"/>
      <c r="HU59" s="228"/>
      <c r="HV59" s="228"/>
      <c r="HW59" s="228"/>
      <c r="HX59" s="228"/>
      <c r="HY59" s="228"/>
      <c r="HZ59" s="228"/>
      <c r="IA59" s="228"/>
      <c r="IB59" s="228"/>
      <c r="IC59" s="228"/>
      <c r="ID59" s="228"/>
      <c r="IE59" s="228"/>
      <c r="IF59" s="228"/>
      <c r="IG59" s="228"/>
      <c r="IH59" s="228"/>
      <c r="II59" s="228"/>
      <c r="IJ59" s="228"/>
      <c r="IK59" s="228"/>
      <c r="IL59" s="228"/>
      <c r="IM59" s="228"/>
      <c r="IN59" s="228"/>
      <c r="IO59" s="228"/>
      <c r="IP59" s="228"/>
      <c r="IQ59" s="228"/>
      <c r="IR59" s="228"/>
      <c r="IS59" s="228"/>
      <c r="IT59" s="228"/>
    </row>
    <row r="60" spans="1:254" s="229" customFormat="1" ht="20.25">
      <c r="A60" s="54">
        <v>52</v>
      </c>
      <c r="B60" s="211" t="s">
        <v>223</v>
      </c>
      <c r="C60" s="220">
        <v>1</v>
      </c>
      <c r="D60" s="220">
        <v>1</v>
      </c>
      <c r="E60" s="213">
        <f t="shared" si="0"/>
        <v>100</v>
      </c>
      <c r="F60" s="56">
        <v>2</v>
      </c>
      <c r="G60" s="56">
        <v>0</v>
      </c>
      <c r="H60" s="56">
        <v>0</v>
      </c>
      <c r="I60" s="56">
        <v>2</v>
      </c>
      <c r="J60" s="56">
        <v>2</v>
      </c>
      <c r="K60" s="214">
        <f t="shared" si="1"/>
        <v>100</v>
      </c>
      <c r="L60" s="56">
        <v>0</v>
      </c>
      <c r="M60" s="213">
        <v>0</v>
      </c>
      <c r="N60" s="65">
        <v>0</v>
      </c>
      <c r="O60" s="215">
        <v>0</v>
      </c>
      <c r="P60" s="40">
        <v>2</v>
      </c>
      <c r="Q60" s="56">
        <v>0</v>
      </c>
      <c r="R60" s="215">
        <f t="shared" si="2"/>
        <v>0</v>
      </c>
      <c r="S60" s="71">
        <v>0</v>
      </c>
      <c r="T60" s="215">
        <v>0</v>
      </c>
      <c r="U60" s="71">
        <v>0</v>
      </c>
      <c r="V60" s="215">
        <v>0</v>
      </c>
      <c r="W60" s="40">
        <v>0</v>
      </c>
      <c r="X60" s="221">
        <v>0</v>
      </c>
      <c r="Y60" s="40">
        <v>0</v>
      </c>
      <c r="Z60" s="223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8"/>
      <c r="BK60" s="228"/>
      <c r="BL60" s="228"/>
      <c r="BM60" s="228"/>
      <c r="BN60" s="228"/>
      <c r="BO60" s="228"/>
      <c r="BP60" s="228"/>
      <c r="BQ60" s="228"/>
      <c r="BR60" s="228"/>
      <c r="BS60" s="228"/>
      <c r="BT60" s="228"/>
      <c r="BU60" s="228"/>
      <c r="BV60" s="228"/>
      <c r="BW60" s="228"/>
      <c r="BX60" s="228"/>
      <c r="BY60" s="228"/>
      <c r="BZ60" s="228"/>
      <c r="CA60" s="228"/>
      <c r="CB60" s="228"/>
      <c r="CC60" s="228"/>
      <c r="CD60" s="228"/>
      <c r="CE60" s="228"/>
      <c r="CF60" s="228"/>
      <c r="CG60" s="228"/>
      <c r="CH60" s="228"/>
      <c r="CI60" s="228"/>
      <c r="CJ60" s="228"/>
      <c r="CK60" s="228"/>
      <c r="CL60" s="228"/>
      <c r="CM60" s="228"/>
      <c r="CN60" s="228"/>
      <c r="CO60" s="228"/>
      <c r="CP60" s="228"/>
      <c r="CQ60" s="228"/>
      <c r="CR60" s="228"/>
      <c r="CS60" s="228"/>
      <c r="CT60" s="228"/>
      <c r="CU60" s="228"/>
      <c r="CV60" s="228"/>
      <c r="CW60" s="228"/>
      <c r="CX60" s="228"/>
      <c r="CY60" s="228"/>
      <c r="CZ60" s="228"/>
      <c r="DA60" s="228"/>
      <c r="DB60" s="228"/>
      <c r="DC60" s="228"/>
      <c r="DD60" s="228"/>
      <c r="DE60" s="228"/>
      <c r="DF60" s="228"/>
      <c r="DG60" s="228"/>
      <c r="DH60" s="228"/>
      <c r="DI60" s="228"/>
      <c r="DJ60" s="228"/>
      <c r="DK60" s="228"/>
      <c r="DL60" s="228"/>
      <c r="DM60" s="228"/>
      <c r="DN60" s="228"/>
      <c r="DO60" s="228"/>
      <c r="DP60" s="228"/>
      <c r="DQ60" s="228"/>
      <c r="DR60" s="228"/>
      <c r="DS60" s="228"/>
      <c r="DT60" s="228"/>
      <c r="DU60" s="228"/>
      <c r="DV60" s="228"/>
      <c r="DW60" s="228"/>
      <c r="DX60" s="228"/>
      <c r="DY60" s="228"/>
      <c r="DZ60" s="228"/>
      <c r="EA60" s="228"/>
      <c r="EB60" s="228"/>
      <c r="EC60" s="228"/>
      <c r="ED60" s="228"/>
      <c r="EE60" s="228"/>
      <c r="EF60" s="228"/>
      <c r="EG60" s="228"/>
      <c r="EH60" s="228"/>
      <c r="EI60" s="228"/>
      <c r="EJ60" s="228"/>
      <c r="EK60" s="228"/>
      <c r="EL60" s="228"/>
      <c r="EM60" s="228"/>
      <c r="EN60" s="228"/>
      <c r="EO60" s="228"/>
      <c r="EP60" s="228"/>
      <c r="EQ60" s="228"/>
      <c r="ER60" s="228"/>
      <c r="ES60" s="228"/>
      <c r="ET60" s="228"/>
      <c r="EU60" s="228"/>
      <c r="EV60" s="228"/>
      <c r="EW60" s="228"/>
      <c r="EX60" s="228"/>
      <c r="EY60" s="228"/>
      <c r="EZ60" s="228"/>
      <c r="FA60" s="228"/>
      <c r="FB60" s="228"/>
      <c r="FC60" s="228"/>
      <c r="FD60" s="228"/>
      <c r="FE60" s="228"/>
      <c r="FF60" s="228"/>
      <c r="FG60" s="228"/>
      <c r="FH60" s="228"/>
      <c r="FI60" s="228"/>
      <c r="FJ60" s="228"/>
      <c r="FK60" s="228"/>
      <c r="FL60" s="228"/>
      <c r="FM60" s="228"/>
      <c r="FN60" s="228"/>
      <c r="FO60" s="228"/>
      <c r="FP60" s="228"/>
      <c r="FQ60" s="228"/>
      <c r="FR60" s="228"/>
      <c r="FS60" s="228"/>
      <c r="FT60" s="228"/>
      <c r="FU60" s="228"/>
      <c r="FV60" s="228"/>
      <c r="FW60" s="228"/>
      <c r="FX60" s="228"/>
      <c r="FY60" s="228"/>
      <c r="FZ60" s="228"/>
      <c r="GA60" s="228"/>
      <c r="GB60" s="228"/>
      <c r="GC60" s="228"/>
      <c r="GD60" s="228"/>
      <c r="GE60" s="228"/>
      <c r="GF60" s="228"/>
      <c r="GG60" s="228"/>
      <c r="GH60" s="228"/>
      <c r="GI60" s="228"/>
      <c r="GJ60" s="228"/>
      <c r="GK60" s="228"/>
      <c r="GL60" s="228"/>
      <c r="GM60" s="228"/>
      <c r="GN60" s="228"/>
      <c r="GO60" s="228"/>
      <c r="GP60" s="228"/>
      <c r="GQ60" s="228"/>
      <c r="GR60" s="228"/>
      <c r="GS60" s="228"/>
      <c r="GT60" s="228"/>
      <c r="GU60" s="228"/>
      <c r="GV60" s="228"/>
      <c r="GW60" s="228"/>
      <c r="GX60" s="228"/>
      <c r="GY60" s="228"/>
      <c r="GZ60" s="228"/>
      <c r="HA60" s="228"/>
      <c r="HB60" s="228"/>
      <c r="HC60" s="228"/>
      <c r="HD60" s="228"/>
      <c r="HE60" s="228"/>
      <c r="HF60" s="228"/>
      <c r="HG60" s="228"/>
      <c r="HH60" s="228"/>
      <c r="HI60" s="228"/>
      <c r="HJ60" s="228"/>
      <c r="HK60" s="228"/>
      <c r="HL60" s="228"/>
      <c r="HM60" s="228"/>
      <c r="HN60" s="228"/>
      <c r="HO60" s="228"/>
      <c r="HP60" s="228"/>
      <c r="HQ60" s="228"/>
      <c r="HR60" s="228"/>
      <c r="HS60" s="228"/>
      <c r="HT60" s="228"/>
      <c r="HU60" s="228"/>
      <c r="HV60" s="228"/>
      <c r="HW60" s="228"/>
      <c r="HX60" s="228"/>
      <c r="HY60" s="228"/>
      <c r="HZ60" s="228"/>
      <c r="IA60" s="228"/>
      <c r="IB60" s="228"/>
      <c r="IC60" s="228"/>
      <c r="ID60" s="228"/>
      <c r="IE60" s="228"/>
      <c r="IF60" s="228"/>
      <c r="IG60" s="228"/>
      <c r="IH60" s="228"/>
      <c r="II60" s="228"/>
      <c r="IJ60" s="228"/>
      <c r="IK60" s="228"/>
      <c r="IL60" s="228"/>
      <c r="IM60" s="228"/>
      <c r="IN60" s="228"/>
      <c r="IO60" s="228"/>
      <c r="IP60" s="228"/>
      <c r="IQ60" s="228"/>
      <c r="IR60" s="228"/>
      <c r="IS60" s="228"/>
      <c r="IT60" s="228"/>
    </row>
    <row r="61" spans="1:254" s="229" customFormat="1" ht="20.25">
      <c r="A61" s="210">
        <v>53</v>
      </c>
      <c r="B61" s="211" t="s">
        <v>224</v>
      </c>
      <c r="C61" s="220">
        <v>1</v>
      </c>
      <c r="D61" s="220">
        <v>1</v>
      </c>
      <c r="E61" s="213">
        <f t="shared" si="0"/>
        <v>100</v>
      </c>
      <c r="F61" s="56">
        <v>6</v>
      </c>
      <c r="G61" s="56">
        <v>0</v>
      </c>
      <c r="H61" s="56">
        <v>0</v>
      </c>
      <c r="I61" s="56">
        <v>6</v>
      </c>
      <c r="J61" s="56">
        <v>6</v>
      </c>
      <c r="K61" s="214">
        <f t="shared" si="1"/>
        <v>100</v>
      </c>
      <c r="L61" s="56">
        <v>0</v>
      </c>
      <c r="M61" s="213">
        <v>0</v>
      </c>
      <c r="N61" s="65">
        <v>0</v>
      </c>
      <c r="O61" s="215">
        <v>0</v>
      </c>
      <c r="P61" s="40">
        <v>6</v>
      </c>
      <c r="Q61" s="56">
        <v>0</v>
      </c>
      <c r="R61" s="215">
        <f t="shared" si="2"/>
        <v>0</v>
      </c>
      <c r="S61" s="71">
        <v>0</v>
      </c>
      <c r="T61" s="215">
        <v>0</v>
      </c>
      <c r="U61" s="71">
        <v>0</v>
      </c>
      <c r="V61" s="215">
        <v>0</v>
      </c>
      <c r="W61" s="40">
        <v>0</v>
      </c>
      <c r="X61" s="221">
        <v>0</v>
      </c>
      <c r="Y61" s="40">
        <v>0</v>
      </c>
      <c r="Z61" s="223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8"/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228"/>
      <c r="BN61" s="228"/>
      <c r="BO61" s="228"/>
      <c r="BP61" s="228"/>
      <c r="BQ61" s="228"/>
      <c r="BR61" s="228"/>
      <c r="BS61" s="228"/>
      <c r="BT61" s="228"/>
      <c r="BU61" s="228"/>
      <c r="BV61" s="228"/>
      <c r="BW61" s="228"/>
      <c r="BX61" s="228"/>
      <c r="BY61" s="228"/>
      <c r="BZ61" s="228"/>
      <c r="CA61" s="228"/>
      <c r="CB61" s="228"/>
      <c r="CC61" s="228"/>
      <c r="CD61" s="228"/>
      <c r="CE61" s="228"/>
      <c r="CF61" s="228"/>
      <c r="CG61" s="228"/>
      <c r="CH61" s="228"/>
      <c r="CI61" s="228"/>
      <c r="CJ61" s="228"/>
      <c r="CK61" s="228"/>
      <c r="CL61" s="228"/>
      <c r="CM61" s="228"/>
      <c r="CN61" s="228"/>
      <c r="CO61" s="228"/>
      <c r="CP61" s="228"/>
      <c r="CQ61" s="228"/>
      <c r="CR61" s="228"/>
      <c r="CS61" s="228"/>
      <c r="CT61" s="228"/>
      <c r="CU61" s="228"/>
      <c r="CV61" s="228"/>
      <c r="CW61" s="228"/>
      <c r="CX61" s="228"/>
      <c r="CY61" s="228"/>
      <c r="CZ61" s="228"/>
      <c r="DA61" s="228"/>
      <c r="DB61" s="228"/>
      <c r="DC61" s="228"/>
      <c r="DD61" s="228"/>
      <c r="DE61" s="228"/>
      <c r="DF61" s="228"/>
      <c r="DG61" s="228"/>
      <c r="DH61" s="228"/>
      <c r="DI61" s="228"/>
      <c r="DJ61" s="228"/>
      <c r="DK61" s="228"/>
      <c r="DL61" s="228"/>
      <c r="DM61" s="228"/>
      <c r="DN61" s="228"/>
      <c r="DO61" s="228"/>
      <c r="DP61" s="228"/>
      <c r="DQ61" s="228"/>
      <c r="DR61" s="228"/>
      <c r="DS61" s="228"/>
      <c r="DT61" s="228"/>
      <c r="DU61" s="228"/>
      <c r="DV61" s="228"/>
      <c r="DW61" s="228"/>
      <c r="DX61" s="228"/>
      <c r="DY61" s="228"/>
      <c r="DZ61" s="228"/>
      <c r="EA61" s="228"/>
      <c r="EB61" s="228"/>
      <c r="EC61" s="228"/>
      <c r="ED61" s="228"/>
      <c r="EE61" s="228"/>
      <c r="EF61" s="228"/>
      <c r="EG61" s="228"/>
      <c r="EH61" s="228"/>
      <c r="EI61" s="228"/>
      <c r="EJ61" s="228"/>
      <c r="EK61" s="228"/>
      <c r="EL61" s="228"/>
      <c r="EM61" s="228"/>
      <c r="EN61" s="228"/>
      <c r="EO61" s="228"/>
      <c r="EP61" s="228"/>
      <c r="EQ61" s="228"/>
      <c r="ER61" s="228"/>
      <c r="ES61" s="228"/>
      <c r="ET61" s="228"/>
      <c r="EU61" s="228"/>
      <c r="EV61" s="228"/>
      <c r="EW61" s="228"/>
      <c r="EX61" s="228"/>
      <c r="EY61" s="228"/>
      <c r="EZ61" s="228"/>
      <c r="FA61" s="228"/>
      <c r="FB61" s="228"/>
      <c r="FC61" s="228"/>
      <c r="FD61" s="228"/>
      <c r="FE61" s="228"/>
      <c r="FF61" s="228"/>
      <c r="FG61" s="228"/>
      <c r="FH61" s="228"/>
      <c r="FI61" s="228"/>
      <c r="FJ61" s="228"/>
      <c r="FK61" s="228"/>
      <c r="FL61" s="228"/>
      <c r="FM61" s="228"/>
      <c r="FN61" s="228"/>
      <c r="FO61" s="228"/>
      <c r="FP61" s="228"/>
      <c r="FQ61" s="228"/>
      <c r="FR61" s="228"/>
      <c r="FS61" s="228"/>
      <c r="FT61" s="228"/>
      <c r="FU61" s="228"/>
      <c r="FV61" s="228"/>
      <c r="FW61" s="228"/>
      <c r="FX61" s="228"/>
      <c r="FY61" s="228"/>
      <c r="FZ61" s="228"/>
      <c r="GA61" s="228"/>
      <c r="GB61" s="228"/>
      <c r="GC61" s="228"/>
      <c r="GD61" s="228"/>
      <c r="GE61" s="228"/>
      <c r="GF61" s="228"/>
      <c r="GG61" s="228"/>
      <c r="GH61" s="228"/>
      <c r="GI61" s="228"/>
      <c r="GJ61" s="228"/>
      <c r="GK61" s="228"/>
      <c r="GL61" s="228"/>
      <c r="GM61" s="228"/>
      <c r="GN61" s="228"/>
      <c r="GO61" s="228"/>
      <c r="GP61" s="228"/>
      <c r="GQ61" s="228"/>
      <c r="GR61" s="228"/>
      <c r="GS61" s="228"/>
      <c r="GT61" s="228"/>
      <c r="GU61" s="228"/>
      <c r="GV61" s="228"/>
      <c r="GW61" s="228"/>
      <c r="GX61" s="228"/>
      <c r="GY61" s="228"/>
      <c r="GZ61" s="228"/>
      <c r="HA61" s="228"/>
      <c r="HB61" s="228"/>
      <c r="HC61" s="228"/>
      <c r="HD61" s="228"/>
      <c r="HE61" s="228"/>
      <c r="HF61" s="228"/>
      <c r="HG61" s="228"/>
      <c r="HH61" s="228"/>
      <c r="HI61" s="228"/>
      <c r="HJ61" s="228"/>
      <c r="HK61" s="228"/>
      <c r="HL61" s="228"/>
      <c r="HM61" s="228"/>
      <c r="HN61" s="228"/>
      <c r="HO61" s="228"/>
      <c r="HP61" s="228"/>
      <c r="HQ61" s="228"/>
      <c r="HR61" s="228"/>
      <c r="HS61" s="228"/>
      <c r="HT61" s="228"/>
      <c r="HU61" s="228"/>
      <c r="HV61" s="228"/>
      <c r="HW61" s="228"/>
      <c r="HX61" s="228"/>
      <c r="HY61" s="228"/>
      <c r="HZ61" s="228"/>
      <c r="IA61" s="228"/>
      <c r="IB61" s="228"/>
      <c r="IC61" s="228"/>
      <c r="ID61" s="228"/>
      <c r="IE61" s="228"/>
      <c r="IF61" s="228"/>
      <c r="IG61" s="228"/>
      <c r="IH61" s="228"/>
      <c r="II61" s="228"/>
      <c r="IJ61" s="228"/>
      <c r="IK61" s="228"/>
      <c r="IL61" s="228"/>
      <c r="IM61" s="228"/>
      <c r="IN61" s="228"/>
      <c r="IO61" s="228"/>
      <c r="IP61" s="228"/>
      <c r="IQ61" s="228"/>
      <c r="IR61" s="228"/>
      <c r="IS61" s="228"/>
      <c r="IT61" s="228"/>
    </row>
    <row r="62" spans="1:254" s="226" customFormat="1" ht="20.25">
      <c r="A62" s="54">
        <v>54</v>
      </c>
      <c r="B62" s="211" t="s">
        <v>225</v>
      </c>
      <c r="C62" s="220">
        <v>1</v>
      </c>
      <c r="D62" s="220">
        <v>1</v>
      </c>
      <c r="E62" s="213">
        <f t="shared" si="0"/>
        <v>100</v>
      </c>
      <c r="F62" s="56">
        <v>8</v>
      </c>
      <c r="G62" s="56">
        <v>2</v>
      </c>
      <c r="H62" s="56">
        <v>1</v>
      </c>
      <c r="I62" s="56">
        <v>11</v>
      </c>
      <c r="J62" s="56">
        <v>8</v>
      </c>
      <c r="K62" s="214">
        <f t="shared" si="1"/>
        <v>100</v>
      </c>
      <c r="L62" s="56">
        <v>2</v>
      </c>
      <c r="M62" s="213">
        <v>100</v>
      </c>
      <c r="N62" s="65">
        <v>1</v>
      </c>
      <c r="O62" s="215">
        <f>N62/H62*100</f>
        <v>100</v>
      </c>
      <c r="P62" s="40">
        <v>11</v>
      </c>
      <c r="Q62" s="56">
        <v>0</v>
      </c>
      <c r="R62" s="215">
        <f t="shared" si="2"/>
        <v>0</v>
      </c>
      <c r="S62" s="71">
        <v>0</v>
      </c>
      <c r="T62" s="215">
        <v>0</v>
      </c>
      <c r="U62" s="71">
        <v>0</v>
      </c>
      <c r="V62" s="215">
        <v>0</v>
      </c>
      <c r="W62" s="40">
        <v>0</v>
      </c>
      <c r="X62" s="221">
        <v>0</v>
      </c>
      <c r="Y62" s="40">
        <v>0</v>
      </c>
      <c r="Z62" s="223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5"/>
      <c r="BW62" s="225"/>
      <c r="BX62" s="225"/>
      <c r="BY62" s="225"/>
      <c r="BZ62" s="225"/>
      <c r="CA62" s="225"/>
      <c r="CB62" s="225"/>
      <c r="CC62" s="225"/>
      <c r="CD62" s="225"/>
      <c r="CE62" s="225"/>
      <c r="CF62" s="225"/>
      <c r="CG62" s="225"/>
      <c r="CH62" s="225"/>
      <c r="CI62" s="225"/>
      <c r="CJ62" s="225"/>
      <c r="CK62" s="225"/>
      <c r="CL62" s="225"/>
      <c r="CM62" s="225"/>
      <c r="CN62" s="225"/>
      <c r="CO62" s="225"/>
      <c r="CP62" s="225"/>
      <c r="CQ62" s="225"/>
      <c r="CR62" s="225"/>
      <c r="CS62" s="225"/>
      <c r="CT62" s="225"/>
      <c r="CU62" s="225"/>
      <c r="CV62" s="225"/>
      <c r="CW62" s="225"/>
      <c r="CX62" s="225"/>
      <c r="CY62" s="225"/>
      <c r="CZ62" s="225"/>
      <c r="DA62" s="225"/>
      <c r="DB62" s="225"/>
      <c r="DC62" s="225"/>
      <c r="DD62" s="225"/>
      <c r="DE62" s="225"/>
      <c r="DF62" s="225"/>
      <c r="DG62" s="225"/>
      <c r="DH62" s="225"/>
      <c r="DI62" s="225"/>
      <c r="DJ62" s="225"/>
      <c r="DK62" s="225"/>
      <c r="DL62" s="225"/>
      <c r="DM62" s="225"/>
      <c r="DN62" s="225"/>
      <c r="DO62" s="225"/>
      <c r="DP62" s="225"/>
      <c r="DQ62" s="225"/>
      <c r="DR62" s="225"/>
      <c r="DS62" s="225"/>
      <c r="DT62" s="225"/>
      <c r="DU62" s="225"/>
      <c r="DV62" s="225"/>
      <c r="DW62" s="225"/>
      <c r="DX62" s="225"/>
      <c r="DY62" s="225"/>
      <c r="DZ62" s="225"/>
      <c r="EA62" s="225"/>
      <c r="EB62" s="225"/>
      <c r="EC62" s="225"/>
      <c r="ED62" s="225"/>
      <c r="EE62" s="225"/>
      <c r="EF62" s="225"/>
      <c r="EG62" s="225"/>
      <c r="EH62" s="225"/>
      <c r="EI62" s="225"/>
      <c r="EJ62" s="225"/>
      <c r="EK62" s="225"/>
      <c r="EL62" s="225"/>
      <c r="EM62" s="225"/>
      <c r="EN62" s="225"/>
      <c r="EO62" s="225"/>
      <c r="EP62" s="225"/>
      <c r="EQ62" s="225"/>
      <c r="ER62" s="225"/>
      <c r="ES62" s="225"/>
      <c r="ET62" s="225"/>
      <c r="EU62" s="225"/>
      <c r="EV62" s="225"/>
      <c r="EW62" s="225"/>
      <c r="EX62" s="225"/>
      <c r="EY62" s="225"/>
      <c r="EZ62" s="225"/>
      <c r="FA62" s="225"/>
      <c r="FB62" s="225"/>
      <c r="FC62" s="225"/>
      <c r="FD62" s="225"/>
      <c r="FE62" s="225"/>
      <c r="FF62" s="225"/>
      <c r="FG62" s="225"/>
      <c r="FH62" s="225"/>
      <c r="FI62" s="225"/>
      <c r="FJ62" s="225"/>
      <c r="FK62" s="225"/>
      <c r="FL62" s="225"/>
      <c r="FM62" s="225"/>
      <c r="FN62" s="225"/>
      <c r="FO62" s="225"/>
      <c r="FP62" s="225"/>
      <c r="FQ62" s="225"/>
      <c r="FR62" s="225"/>
      <c r="FS62" s="225"/>
      <c r="FT62" s="225"/>
      <c r="FU62" s="225"/>
      <c r="FV62" s="225"/>
      <c r="FW62" s="225"/>
      <c r="FX62" s="225"/>
      <c r="FY62" s="225"/>
      <c r="FZ62" s="225"/>
      <c r="GA62" s="225"/>
      <c r="GB62" s="225"/>
      <c r="GC62" s="225"/>
      <c r="GD62" s="225"/>
      <c r="GE62" s="225"/>
      <c r="GF62" s="225"/>
      <c r="GG62" s="225"/>
      <c r="GH62" s="225"/>
      <c r="GI62" s="225"/>
      <c r="GJ62" s="225"/>
      <c r="GK62" s="225"/>
      <c r="GL62" s="225"/>
      <c r="GM62" s="225"/>
      <c r="GN62" s="225"/>
      <c r="GO62" s="225"/>
      <c r="GP62" s="225"/>
      <c r="GQ62" s="225"/>
      <c r="GR62" s="225"/>
      <c r="GS62" s="225"/>
      <c r="GT62" s="225"/>
      <c r="GU62" s="225"/>
      <c r="GV62" s="225"/>
      <c r="GW62" s="225"/>
      <c r="GX62" s="225"/>
      <c r="GY62" s="225"/>
      <c r="GZ62" s="225"/>
      <c r="HA62" s="225"/>
      <c r="HB62" s="225"/>
      <c r="HC62" s="225"/>
      <c r="HD62" s="225"/>
      <c r="HE62" s="225"/>
      <c r="HF62" s="225"/>
      <c r="HG62" s="225"/>
      <c r="HH62" s="225"/>
      <c r="HI62" s="225"/>
      <c r="HJ62" s="225"/>
      <c r="HK62" s="225"/>
      <c r="HL62" s="225"/>
      <c r="HM62" s="225"/>
      <c r="HN62" s="225"/>
      <c r="HO62" s="225"/>
      <c r="HP62" s="225"/>
      <c r="HQ62" s="225"/>
      <c r="HR62" s="225"/>
      <c r="HS62" s="225"/>
      <c r="HT62" s="225"/>
      <c r="HU62" s="225"/>
      <c r="HV62" s="225"/>
      <c r="HW62" s="225"/>
      <c r="HX62" s="225"/>
      <c r="HY62" s="225"/>
      <c r="HZ62" s="225"/>
      <c r="IA62" s="225"/>
      <c r="IB62" s="225"/>
      <c r="IC62" s="225"/>
      <c r="ID62" s="225"/>
      <c r="IE62" s="225"/>
      <c r="IF62" s="225"/>
      <c r="IG62" s="225"/>
      <c r="IH62" s="225"/>
      <c r="II62" s="225"/>
      <c r="IJ62" s="225"/>
      <c r="IK62" s="225"/>
      <c r="IL62" s="225"/>
      <c r="IM62" s="225"/>
      <c r="IN62" s="225"/>
      <c r="IO62" s="225"/>
      <c r="IP62" s="225"/>
      <c r="IQ62" s="225"/>
      <c r="IR62" s="225"/>
      <c r="IS62" s="225"/>
      <c r="IT62" s="225"/>
    </row>
    <row r="63" spans="1:254" s="226" customFormat="1" ht="20.25">
      <c r="A63" s="210">
        <v>55</v>
      </c>
      <c r="B63" s="211" t="s">
        <v>226</v>
      </c>
      <c r="C63" s="220">
        <v>1</v>
      </c>
      <c r="D63" s="220">
        <v>1</v>
      </c>
      <c r="E63" s="213">
        <f t="shared" si="0"/>
        <v>100</v>
      </c>
      <c r="F63" s="56">
        <v>1</v>
      </c>
      <c r="G63" s="56">
        <v>0</v>
      </c>
      <c r="H63" s="56">
        <v>0</v>
      </c>
      <c r="I63" s="56">
        <v>1</v>
      </c>
      <c r="J63" s="56">
        <v>1</v>
      </c>
      <c r="K63" s="214">
        <v>100</v>
      </c>
      <c r="L63" s="56">
        <v>0</v>
      </c>
      <c r="M63" s="213">
        <v>0</v>
      </c>
      <c r="N63" s="65">
        <v>0</v>
      </c>
      <c r="O63" s="215">
        <v>0</v>
      </c>
      <c r="P63" s="40">
        <v>1</v>
      </c>
      <c r="Q63" s="56">
        <v>0</v>
      </c>
      <c r="R63" s="215">
        <f t="shared" si="2"/>
        <v>0</v>
      </c>
      <c r="S63" s="71">
        <v>0</v>
      </c>
      <c r="T63" s="215">
        <v>0</v>
      </c>
      <c r="U63" s="71">
        <v>0</v>
      </c>
      <c r="V63" s="215">
        <v>0</v>
      </c>
      <c r="W63" s="40">
        <v>0</v>
      </c>
      <c r="X63" s="221">
        <v>0</v>
      </c>
      <c r="Y63" s="40">
        <v>0</v>
      </c>
      <c r="Z63" s="223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5"/>
      <c r="BW63" s="225"/>
      <c r="BX63" s="225"/>
      <c r="BY63" s="225"/>
      <c r="BZ63" s="225"/>
      <c r="CA63" s="225"/>
      <c r="CB63" s="225"/>
      <c r="CC63" s="225"/>
      <c r="CD63" s="225"/>
      <c r="CE63" s="225"/>
      <c r="CF63" s="225"/>
      <c r="CG63" s="225"/>
      <c r="CH63" s="225"/>
      <c r="CI63" s="225"/>
      <c r="CJ63" s="225"/>
      <c r="CK63" s="225"/>
      <c r="CL63" s="225"/>
      <c r="CM63" s="225"/>
      <c r="CN63" s="225"/>
      <c r="CO63" s="225"/>
      <c r="CP63" s="225"/>
      <c r="CQ63" s="225"/>
      <c r="CR63" s="225"/>
      <c r="CS63" s="225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225"/>
      <c r="DE63" s="225"/>
      <c r="DF63" s="225"/>
      <c r="DG63" s="225"/>
      <c r="DH63" s="225"/>
      <c r="DI63" s="225"/>
      <c r="DJ63" s="225"/>
      <c r="DK63" s="225"/>
      <c r="DL63" s="225"/>
      <c r="DM63" s="225"/>
      <c r="DN63" s="225"/>
      <c r="DO63" s="225"/>
      <c r="DP63" s="225"/>
      <c r="DQ63" s="225"/>
      <c r="DR63" s="225"/>
      <c r="DS63" s="225"/>
      <c r="DT63" s="225"/>
      <c r="DU63" s="225"/>
      <c r="DV63" s="225"/>
      <c r="DW63" s="225"/>
      <c r="DX63" s="225"/>
      <c r="DY63" s="225"/>
      <c r="DZ63" s="225"/>
      <c r="EA63" s="225"/>
      <c r="EB63" s="225"/>
      <c r="EC63" s="225"/>
      <c r="ED63" s="225"/>
      <c r="EE63" s="225"/>
      <c r="EF63" s="225"/>
      <c r="EG63" s="225"/>
      <c r="EH63" s="225"/>
      <c r="EI63" s="225"/>
      <c r="EJ63" s="225"/>
      <c r="EK63" s="225"/>
      <c r="EL63" s="225"/>
      <c r="EM63" s="225"/>
      <c r="EN63" s="225"/>
      <c r="EO63" s="225"/>
      <c r="EP63" s="225"/>
      <c r="EQ63" s="225"/>
      <c r="ER63" s="225"/>
      <c r="ES63" s="225"/>
      <c r="ET63" s="225"/>
      <c r="EU63" s="225"/>
      <c r="EV63" s="225"/>
      <c r="EW63" s="225"/>
      <c r="EX63" s="225"/>
      <c r="EY63" s="225"/>
      <c r="EZ63" s="225"/>
      <c r="FA63" s="225"/>
      <c r="FB63" s="225"/>
      <c r="FC63" s="225"/>
      <c r="FD63" s="225"/>
      <c r="FE63" s="225"/>
      <c r="FF63" s="225"/>
      <c r="FG63" s="225"/>
      <c r="FH63" s="225"/>
      <c r="FI63" s="225"/>
      <c r="FJ63" s="225"/>
      <c r="FK63" s="225"/>
      <c r="FL63" s="225"/>
      <c r="FM63" s="225"/>
      <c r="FN63" s="225"/>
      <c r="FO63" s="225"/>
      <c r="FP63" s="225"/>
      <c r="FQ63" s="225"/>
      <c r="FR63" s="225"/>
      <c r="FS63" s="225"/>
      <c r="FT63" s="225"/>
      <c r="FU63" s="225"/>
      <c r="FV63" s="225"/>
      <c r="FW63" s="225"/>
      <c r="FX63" s="225"/>
      <c r="FY63" s="225"/>
      <c r="FZ63" s="225"/>
      <c r="GA63" s="225"/>
      <c r="GB63" s="225"/>
      <c r="GC63" s="225"/>
      <c r="GD63" s="225"/>
      <c r="GE63" s="225"/>
      <c r="GF63" s="225"/>
      <c r="GG63" s="225"/>
      <c r="GH63" s="225"/>
      <c r="GI63" s="225"/>
      <c r="GJ63" s="225"/>
      <c r="GK63" s="225"/>
      <c r="GL63" s="225"/>
      <c r="GM63" s="225"/>
      <c r="GN63" s="225"/>
      <c r="GO63" s="225"/>
      <c r="GP63" s="225"/>
      <c r="GQ63" s="225"/>
      <c r="GR63" s="225"/>
      <c r="GS63" s="225"/>
      <c r="GT63" s="225"/>
      <c r="GU63" s="225"/>
      <c r="GV63" s="225"/>
      <c r="GW63" s="225"/>
      <c r="GX63" s="225"/>
      <c r="GY63" s="225"/>
      <c r="GZ63" s="225"/>
      <c r="HA63" s="225"/>
      <c r="HB63" s="225"/>
      <c r="HC63" s="225"/>
      <c r="HD63" s="225"/>
      <c r="HE63" s="225"/>
      <c r="HF63" s="225"/>
      <c r="HG63" s="225"/>
      <c r="HH63" s="225"/>
      <c r="HI63" s="225"/>
      <c r="HJ63" s="225"/>
      <c r="HK63" s="225"/>
      <c r="HL63" s="225"/>
      <c r="HM63" s="225"/>
      <c r="HN63" s="225"/>
      <c r="HO63" s="225"/>
      <c r="HP63" s="225"/>
      <c r="HQ63" s="225"/>
      <c r="HR63" s="225"/>
      <c r="HS63" s="225"/>
      <c r="HT63" s="225"/>
      <c r="HU63" s="225"/>
      <c r="HV63" s="225"/>
      <c r="HW63" s="225"/>
      <c r="HX63" s="225"/>
      <c r="HY63" s="225"/>
      <c r="HZ63" s="225"/>
      <c r="IA63" s="225"/>
      <c r="IB63" s="225"/>
      <c r="IC63" s="225"/>
      <c r="ID63" s="225"/>
      <c r="IE63" s="225"/>
      <c r="IF63" s="225"/>
      <c r="IG63" s="225"/>
      <c r="IH63" s="225"/>
      <c r="II63" s="225"/>
      <c r="IJ63" s="225"/>
      <c r="IK63" s="225"/>
      <c r="IL63" s="225"/>
      <c r="IM63" s="225"/>
      <c r="IN63" s="225"/>
      <c r="IO63" s="225"/>
      <c r="IP63" s="225"/>
      <c r="IQ63" s="225"/>
      <c r="IR63" s="225"/>
      <c r="IS63" s="225"/>
      <c r="IT63" s="225"/>
    </row>
    <row r="64" spans="1:254" s="229" customFormat="1" ht="20.25">
      <c r="A64" s="54">
        <v>56</v>
      </c>
      <c r="B64" s="211" t="s">
        <v>227</v>
      </c>
      <c r="C64" s="220">
        <v>1</v>
      </c>
      <c r="D64" s="220">
        <v>1</v>
      </c>
      <c r="E64" s="213">
        <f t="shared" si="0"/>
        <v>100</v>
      </c>
      <c r="F64" s="56">
        <v>5</v>
      </c>
      <c r="G64" s="56">
        <v>0</v>
      </c>
      <c r="H64" s="56">
        <v>0</v>
      </c>
      <c r="I64" s="56">
        <v>5</v>
      </c>
      <c r="J64" s="56">
        <v>5</v>
      </c>
      <c r="K64" s="214">
        <f t="shared" si="1"/>
        <v>100</v>
      </c>
      <c r="L64" s="56">
        <v>0</v>
      </c>
      <c r="M64" s="213">
        <v>0</v>
      </c>
      <c r="N64" s="65">
        <v>0</v>
      </c>
      <c r="O64" s="215">
        <v>0</v>
      </c>
      <c r="P64" s="40">
        <v>5</v>
      </c>
      <c r="Q64" s="56">
        <v>0</v>
      </c>
      <c r="R64" s="215">
        <v>0</v>
      </c>
      <c r="S64" s="71">
        <v>0</v>
      </c>
      <c r="T64" s="215">
        <v>0</v>
      </c>
      <c r="U64" s="71">
        <v>0</v>
      </c>
      <c r="V64" s="215">
        <v>0</v>
      </c>
      <c r="W64" s="40">
        <v>0</v>
      </c>
      <c r="X64" s="221">
        <v>0</v>
      </c>
      <c r="Y64" s="40">
        <v>0</v>
      </c>
      <c r="Z64" s="223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28"/>
      <c r="CE64" s="228"/>
      <c r="CF64" s="228"/>
      <c r="CG64" s="228"/>
      <c r="CH64" s="228"/>
      <c r="CI64" s="228"/>
      <c r="CJ64" s="228"/>
      <c r="CK64" s="228"/>
      <c r="CL64" s="228"/>
      <c r="CM64" s="228"/>
      <c r="CN64" s="228"/>
      <c r="CO64" s="228"/>
      <c r="CP64" s="228"/>
      <c r="CQ64" s="228"/>
      <c r="CR64" s="228"/>
      <c r="CS64" s="228"/>
      <c r="CT64" s="228"/>
      <c r="CU64" s="228"/>
      <c r="CV64" s="228"/>
      <c r="CW64" s="228"/>
      <c r="CX64" s="228"/>
      <c r="CY64" s="228"/>
      <c r="CZ64" s="228"/>
      <c r="DA64" s="228"/>
      <c r="DB64" s="228"/>
      <c r="DC64" s="228"/>
      <c r="DD64" s="228"/>
      <c r="DE64" s="228"/>
      <c r="DF64" s="228"/>
      <c r="DG64" s="228"/>
      <c r="DH64" s="228"/>
      <c r="DI64" s="228"/>
      <c r="DJ64" s="228"/>
      <c r="DK64" s="228"/>
      <c r="DL64" s="228"/>
      <c r="DM64" s="228"/>
      <c r="DN64" s="228"/>
      <c r="DO64" s="228"/>
      <c r="DP64" s="228"/>
      <c r="DQ64" s="228"/>
      <c r="DR64" s="228"/>
      <c r="DS64" s="228"/>
      <c r="DT64" s="228"/>
      <c r="DU64" s="228"/>
      <c r="DV64" s="228"/>
      <c r="DW64" s="228"/>
      <c r="DX64" s="228"/>
      <c r="DY64" s="228"/>
      <c r="DZ64" s="228"/>
      <c r="EA64" s="228"/>
      <c r="EB64" s="228"/>
      <c r="EC64" s="228"/>
      <c r="ED64" s="228"/>
      <c r="EE64" s="228"/>
      <c r="EF64" s="228"/>
      <c r="EG64" s="228"/>
      <c r="EH64" s="228"/>
      <c r="EI64" s="228"/>
      <c r="EJ64" s="228"/>
      <c r="EK64" s="228"/>
      <c r="EL64" s="228"/>
      <c r="EM64" s="228"/>
      <c r="EN64" s="228"/>
      <c r="EO64" s="228"/>
      <c r="EP64" s="228"/>
      <c r="EQ64" s="228"/>
      <c r="ER64" s="228"/>
      <c r="ES64" s="228"/>
      <c r="ET64" s="228"/>
      <c r="EU64" s="228"/>
      <c r="EV64" s="228"/>
      <c r="EW64" s="228"/>
      <c r="EX64" s="228"/>
      <c r="EY64" s="228"/>
      <c r="EZ64" s="228"/>
      <c r="FA64" s="228"/>
      <c r="FB64" s="228"/>
      <c r="FC64" s="228"/>
      <c r="FD64" s="228"/>
      <c r="FE64" s="228"/>
      <c r="FF64" s="228"/>
      <c r="FG64" s="228"/>
      <c r="FH64" s="228"/>
      <c r="FI64" s="228"/>
      <c r="FJ64" s="228"/>
      <c r="FK64" s="228"/>
      <c r="FL64" s="228"/>
      <c r="FM64" s="228"/>
      <c r="FN64" s="228"/>
      <c r="FO64" s="228"/>
      <c r="FP64" s="228"/>
      <c r="FQ64" s="228"/>
      <c r="FR64" s="228"/>
      <c r="FS64" s="228"/>
      <c r="FT64" s="228"/>
      <c r="FU64" s="228"/>
      <c r="FV64" s="228"/>
      <c r="FW64" s="228"/>
      <c r="FX64" s="228"/>
      <c r="FY64" s="228"/>
      <c r="FZ64" s="228"/>
      <c r="GA64" s="228"/>
      <c r="GB64" s="228"/>
      <c r="GC64" s="228"/>
      <c r="GD64" s="228"/>
      <c r="GE64" s="228"/>
      <c r="GF64" s="228"/>
      <c r="GG64" s="228"/>
      <c r="GH64" s="228"/>
      <c r="GI64" s="228"/>
      <c r="GJ64" s="228"/>
      <c r="GK64" s="228"/>
      <c r="GL64" s="228"/>
      <c r="GM64" s="228"/>
      <c r="GN64" s="228"/>
      <c r="GO64" s="228"/>
      <c r="GP64" s="228"/>
      <c r="GQ64" s="228"/>
      <c r="GR64" s="228"/>
      <c r="GS64" s="228"/>
      <c r="GT64" s="228"/>
      <c r="GU64" s="228"/>
      <c r="GV64" s="228"/>
      <c r="GW64" s="228"/>
      <c r="GX64" s="228"/>
      <c r="GY64" s="228"/>
      <c r="GZ64" s="228"/>
      <c r="HA64" s="228"/>
      <c r="HB64" s="228"/>
      <c r="HC64" s="228"/>
      <c r="HD64" s="228"/>
      <c r="HE64" s="228"/>
      <c r="HF64" s="228"/>
      <c r="HG64" s="228"/>
      <c r="HH64" s="228"/>
      <c r="HI64" s="228"/>
      <c r="HJ64" s="228"/>
      <c r="HK64" s="228"/>
      <c r="HL64" s="228"/>
      <c r="HM64" s="228"/>
      <c r="HN64" s="228"/>
      <c r="HO64" s="228"/>
      <c r="HP64" s="228"/>
      <c r="HQ64" s="228"/>
      <c r="HR64" s="228"/>
      <c r="HS64" s="228"/>
      <c r="HT64" s="228"/>
      <c r="HU64" s="228"/>
      <c r="HV64" s="228"/>
      <c r="HW64" s="228"/>
      <c r="HX64" s="228"/>
      <c r="HY64" s="228"/>
      <c r="HZ64" s="228"/>
      <c r="IA64" s="228"/>
      <c r="IB64" s="228"/>
      <c r="IC64" s="228"/>
      <c r="ID64" s="228"/>
      <c r="IE64" s="228"/>
      <c r="IF64" s="228"/>
      <c r="IG64" s="228"/>
      <c r="IH64" s="228"/>
      <c r="II64" s="228"/>
      <c r="IJ64" s="228"/>
      <c r="IK64" s="228"/>
      <c r="IL64" s="228"/>
      <c r="IM64" s="228"/>
      <c r="IN64" s="228"/>
      <c r="IO64" s="228"/>
      <c r="IP64" s="228"/>
      <c r="IQ64" s="228"/>
      <c r="IR64" s="228"/>
      <c r="IS64" s="228"/>
      <c r="IT64" s="228"/>
    </row>
    <row r="65" spans="1:254" s="226" customFormat="1" ht="20.25">
      <c r="A65" s="210">
        <v>57</v>
      </c>
      <c r="B65" s="211" t="s">
        <v>228</v>
      </c>
      <c r="C65" s="220">
        <v>1</v>
      </c>
      <c r="D65" s="220">
        <v>1</v>
      </c>
      <c r="E65" s="213">
        <f t="shared" si="0"/>
        <v>100</v>
      </c>
      <c r="F65" s="56">
        <v>5</v>
      </c>
      <c r="G65" s="56">
        <v>0</v>
      </c>
      <c r="H65" s="56">
        <v>0</v>
      </c>
      <c r="I65" s="56">
        <v>5</v>
      </c>
      <c r="J65" s="56">
        <v>5</v>
      </c>
      <c r="K65" s="214">
        <f t="shared" si="1"/>
        <v>100</v>
      </c>
      <c r="L65" s="56">
        <v>0</v>
      </c>
      <c r="M65" s="213">
        <v>0</v>
      </c>
      <c r="N65" s="65">
        <v>0</v>
      </c>
      <c r="O65" s="215">
        <v>0</v>
      </c>
      <c r="P65" s="40">
        <v>5</v>
      </c>
      <c r="Q65" s="56">
        <v>0</v>
      </c>
      <c r="R65" s="215">
        <f t="shared" si="2"/>
        <v>0</v>
      </c>
      <c r="S65" s="71">
        <v>0</v>
      </c>
      <c r="T65" s="215">
        <v>0</v>
      </c>
      <c r="U65" s="71">
        <v>0</v>
      </c>
      <c r="V65" s="215">
        <v>0</v>
      </c>
      <c r="W65" s="40">
        <v>0</v>
      </c>
      <c r="X65" s="221">
        <v>0</v>
      </c>
      <c r="Y65" s="40">
        <v>0</v>
      </c>
      <c r="Z65" s="223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 s="225"/>
      <c r="DB65" s="225"/>
      <c r="DC65" s="225"/>
      <c r="DD65" s="225"/>
      <c r="DE65" s="225"/>
      <c r="DF65" s="225"/>
      <c r="DG65" s="225"/>
      <c r="DH65" s="225"/>
      <c r="DI65" s="225"/>
      <c r="DJ65" s="225"/>
      <c r="DK65" s="225"/>
      <c r="DL65" s="225"/>
      <c r="DM65" s="225"/>
      <c r="DN65" s="225"/>
      <c r="DO65" s="225"/>
      <c r="DP65" s="225"/>
      <c r="DQ65" s="225"/>
      <c r="DR65" s="225"/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5"/>
      <c r="EG65" s="225"/>
      <c r="EH65" s="225"/>
      <c r="EI65" s="225"/>
      <c r="EJ65" s="225"/>
      <c r="EK65" s="225"/>
      <c r="EL65" s="225"/>
      <c r="EM65" s="225"/>
      <c r="EN65" s="225"/>
      <c r="EO65" s="22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 s="225"/>
      <c r="FF65" s="225"/>
      <c r="FG65" s="225"/>
      <c r="FH65" s="225"/>
      <c r="FI65" s="225"/>
      <c r="FJ65" s="225"/>
      <c r="FK65" s="225"/>
      <c r="FL65" s="225"/>
      <c r="FM65" s="225"/>
      <c r="FN65" s="225"/>
      <c r="FO65" s="225"/>
      <c r="FP65" s="225"/>
      <c r="FQ65" s="225"/>
      <c r="FR65" s="225"/>
      <c r="FS65" s="225"/>
      <c r="FT65" s="225"/>
      <c r="FU65" s="225"/>
      <c r="FV65" s="225"/>
      <c r="FW65" s="225"/>
      <c r="FX65" s="225"/>
      <c r="FY65" s="225"/>
      <c r="FZ65" s="225"/>
      <c r="GA65" s="225"/>
      <c r="GB65" s="225"/>
      <c r="GC65" s="225"/>
      <c r="GD65" s="225"/>
      <c r="GE65" s="225"/>
      <c r="GF65" s="225"/>
      <c r="GG65" s="225"/>
      <c r="GH65" s="225"/>
      <c r="GI65" s="225"/>
      <c r="GJ65" s="225"/>
      <c r="GK65" s="225"/>
      <c r="GL65" s="225"/>
      <c r="GM65" s="225"/>
      <c r="GN65" s="225"/>
      <c r="GO65" s="225"/>
      <c r="GP65" s="225"/>
      <c r="GQ65" s="225"/>
      <c r="GR65" s="225"/>
      <c r="GS65" s="225"/>
      <c r="GT65" s="225"/>
      <c r="GU65" s="225"/>
      <c r="GV65" s="225"/>
      <c r="GW65" s="225"/>
      <c r="GX65" s="225"/>
      <c r="GY65" s="225"/>
      <c r="GZ65" s="225"/>
      <c r="HA65" s="225"/>
      <c r="HB65" s="225"/>
      <c r="HC65" s="225"/>
      <c r="HD65" s="225"/>
      <c r="HE65" s="225"/>
      <c r="HF65" s="225"/>
      <c r="HG65" s="225"/>
      <c r="HH65" s="225"/>
      <c r="HI65" s="225"/>
      <c r="HJ65" s="225"/>
      <c r="HK65" s="225"/>
      <c r="HL65" s="225"/>
      <c r="HM65" s="225"/>
      <c r="HN65" s="225"/>
      <c r="HO65" s="225"/>
      <c r="HP65" s="225"/>
      <c r="HQ65" s="225"/>
      <c r="HR65" s="225"/>
      <c r="HS65" s="225"/>
      <c r="HT65" s="225"/>
      <c r="HU65" s="225"/>
      <c r="HV65" s="225"/>
      <c r="HW65" s="225"/>
      <c r="HX65" s="225"/>
      <c r="HY65" s="225"/>
      <c r="HZ65" s="225"/>
      <c r="IA65" s="225"/>
      <c r="IB65" s="225"/>
      <c r="IC65" s="225"/>
      <c r="ID65" s="225"/>
      <c r="IE65" s="225"/>
      <c r="IF65" s="225"/>
      <c r="IG65" s="225"/>
      <c r="IH65" s="225"/>
      <c r="II65" s="225"/>
      <c r="IJ65" s="225"/>
      <c r="IK65" s="225"/>
      <c r="IL65" s="225"/>
      <c r="IM65" s="225"/>
      <c r="IN65" s="225"/>
      <c r="IO65" s="225"/>
      <c r="IP65" s="225"/>
      <c r="IQ65" s="225"/>
      <c r="IR65" s="225"/>
      <c r="IS65" s="225"/>
      <c r="IT65" s="225"/>
    </row>
    <row r="66" spans="1:254" s="229" customFormat="1" ht="20.25">
      <c r="A66" s="54">
        <v>58</v>
      </c>
      <c r="B66" s="211" t="s">
        <v>229</v>
      </c>
      <c r="C66" s="220">
        <v>1</v>
      </c>
      <c r="D66" s="220">
        <v>1</v>
      </c>
      <c r="E66" s="213">
        <f t="shared" si="0"/>
        <v>100</v>
      </c>
      <c r="F66" s="56">
        <v>3</v>
      </c>
      <c r="G66" s="56">
        <v>0</v>
      </c>
      <c r="H66" s="56">
        <v>0</v>
      </c>
      <c r="I66" s="56">
        <v>3</v>
      </c>
      <c r="J66" s="56">
        <v>3</v>
      </c>
      <c r="K66" s="214">
        <f t="shared" si="1"/>
        <v>100</v>
      </c>
      <c r="L66" s="56">
        <v>0</v>
      </c>
      <c r="M66" s="213">
        <v>0</v>
      </c>
      <c r="N66" s="65">
        <v>0</v>
      </c>
      <c r="O66" s="215">
        <v>0</v>
      </c>
      <c r="P66" s="40">
        <v>3</v>
      </c>
      <c r="Q66" s="56">
        <v>0</v>
      </c>
      <c r="R66" s="215">
        <v>0</v>
      </c>
      <c r="S66" s="71">
        <v>0</v>
      </c>
      <c r="T66" s="215">
        <v>0</v>
      </c>
      <c r="U66" s="71">
        <v>0</v>
      </c>
      <c r="V66" s="215">
        <v>0</v>
      </c>
      <c r="W66" s="40">
        <v>0</v>
      </c>
      <c r="X66" s="221">
        <v>0</v>
      </c>
      <c r="Y66" s="40">
        <v>0</v>
      </c>
      <c r="Z66" s="223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28"/>
      <c r="CE66" s="228"/>
      <c r="CF66" s="228"/>
      <c r="CG66" s="228"/>
      <c r="CH66" s="228"/>
      <c r="CI66" s="228"/>
      <c r="CJ66" s="228"/>
      <c r="CK66" s="228"/>
      <c r="CL66" s="228"/>
      <c r="CM66" s="228"/>
      <c r="CN66" s="228"/>
      <c r="CO66" s="228"/>
      <c r="CP66" s="228"/>
      <c r="CQ66" s="228"/>
      <c r="CR66" s="228"/>
      <c r="CS66" s="228"/>
      <c r="CT66" s="228"/>
      <c r="CU66" s="228"/>
      <c r="CV66" s="228"/>
      <c r="CW66" s="228"/>
      <c r="CX66" s="228"/>
      <c r="CY66" s="228"/>
      <c r="CZ66" s="228"/>
      <c r="DA66" s="228"/>
      <c r="DB66" s="228"/>
      <c r="DC66" s="228"/>
      <c r="DD66" s="228"/>
      <c r="DE66" s="228"/>
      <c r="DF66" s="228"/>
      <c r="DG66" s="228"/>
      <c r="DH66" s="228"/>
      <c r="DI66" s="228"/>
      <c r="DJ66" s="228"/>
      <c r="DK66" s="228"/>
      <c r="DL66" s="228"/>
      <c r="DM66" s="228"/>
      <c r="DN66" s="228"/>
      <c r="DO66" s="228"/>
      <c r="DP66" s="228"/>
      <c r="DQ66" s="228"/>
      <c r="DR66" s="228"/>
      <c r="DS66" s="228"/>
      <c r="DT66" s="228"/>
      <c r="DU66" s="228"/>
      <c r="DV66" s="228"/>
      <c r="DW66" s="228"/>
      <c r="DX66" s="228"/>
      <c r="DY66" s="228"/>
      <c r="DZ66" s="228"/>
      <c r="EA66" s="228"/>
      <c r="EB66" s="228"/>
      <c r="EC66" s="228"/>
      <c r="ED66" s="228"/>
      <c r="EE66" s="228"/>
      <c r="EF66" s="228"/>
      <c r="EG66" s="228"/>
      <c r="EH66" s="228"/>
      <c r="EI66" s="228"/>
      <c r="EJ66" s="228"/>
      <c r="EK66" s="228"/>
      <c r="EL66" s="228"/>
      <c r="EM66" s="228"/>
      <c r="EN66" s="228"/>
      <c r="EO66" s="228"/>
      <c r="EP66" s="228"/>
      <c r="EQ66" s="228"/>
      <c r="ER66" s="228"/>
      <c r="ES66" s="228"/>
      <c r="ET66" s="228"/>
      <c r="EU66" s="228"/>
      <c r="EV66" s="228"/>
      <c r="EW66" s="228"/>
      <c r="EX66" s="228"/>
      <c r="EY66" s="228"/>
      <c r="EZ66" s="228"/>
      <c r="FA66" s="228"/>
      <c r="FB66" s="228"/>
      <c r="FC66" s="228"/>
      <c r="FD66" s="228"/>
      <c r="FE66" s="228"/>
      <c r="FF66" s="228"/>
      <c r="FG66" s="228"/>
      <c r="FH66" s="228"/>
      <c r="FI66" s="228"/>
      <c r="FJ66" s="228"/>
      <c r="FK66" s="228"/>
      <c r="FL66" s="228"/>
      <c r="FM66" s="228"/>
      <c r="FN66" s="228"/>
      <c r="FO66" s="228"/>
      <c r="FP66" s="228"/>
      <c r="FQ66" s="228"/>
      <c r="FR66" s="228"/>
      <c r="FS66" s="228"/>
      <c r="FT66" s="228"/>
      <c r="FU66" s="228"/>
      <c r="FV66" s="228"/>
      <c r="FW66" s="228"/>
      <c r="FX66" s="228"/>
      <c r="FY66" s="228"/>
      <c r="FZ66" s="228"/>
      <c r="GA66" s="228"/>
      <c r="GB66" s="228"/>
      <c r="GC66" s="228"/>
      <c r="GD66" s="228"/>
      <c r="GE66" s="228"/>
      <c r="GF66" s="228"/>
      <c r="GG66" s="228"/>
      <c r="GH66" s="228"/>
      <c r="GI66" s="228"/>
      <c r="GJ66" s="228"/>
      <c r="GK66" s="228"/>
      <c r="GL66" s="228"/>
      <c r="GM66" s="228"/>
      <c r="GN66" s="228"/>
      <c r="GO66" s="228"/>
      <c r="GP66" s="228"/>
      <c r="GQ66" s="228"/>
      <c r="GR66" s="228"/>
      <c r="GS66" s="228"/>
      <c r="GT66" s="228"/>
      <c r="GU66" s="228"/>
      <c r="GV66" s="228"/>
      <c r="GW66" s="228"/>
      <c r="GX66" s="228"/>
      <c r="GY66" s="228"/>
      <c r="GZ66" s="228"/>
      <c r="HA66" s="228"/>
      <c r="HB66" s="228"/>
      <c r="HC66" s="228"/>
      <c r="HD66" s="228"/>
      <c r="HE66" s="228"/>
      <c r="HF66" s="228"/>
      <c r="HG66" s="228"/>
      <c r="HH66" s="228"/>
      <c r="HI66" s="228"/>
      <c r="HJ66" s="228"/>
      <c r="HK66" s="228"/>
      <c r="HL66" s="228"/>
      <c r="HM66" s="228"/>
      <c r="HN66" s="228"/>
      <c r="HO66" s="228"/>
      <c r="HP66" s="228"/>
      <c r="HQ66" s="228"/>
      <c r="HR66" s="228"/>
      <c r="HS66" s="228"/>
      <c r="HT66" s="228"/>
      <c r="HU66" s="228"/>
      <c r="HV66" s="228"/>
      <c r="HW66" s="228"/>
      <c r="HX66" s="228"/>
      <c r="HY66" s="228"/>
      <c r="HZ66" s="228"/>
      <c r="IA66" s="228"/>
      <c r="IB66" s="228"/>
      <c r="IC66" s="228"/>
      <c r="ID66" s="228"/>
      <c r="IE66" s="228"/>
      <c r="IF66" s="228"/>
      <c r="IG66" s="228"/>
      <c r="IH66" s="228"/>
      <c r="II66" s="228"/>
      <c r="IJ66" s="228"/>
      <c r="IK66" s="228"/>
      <c r="IL66" s="228"/>
      <c r="IM66" s="228"/>
      <c r="IN66" s="228"/>
      <c r="IO66" s="228"/>
      <c r="IP66" s="228"/>
      <c r="IQ66" s="228"/>
      <c r="IR66" s="228"/>
      <c r="IS66" s="228"/>
      <c r="IT66" s="228"/>
    </row>
    <row r="67" spans="1:254" s="229" customFormat="1" ht="20.25">
      <c r="A67" s="210">
        <v>59</v>
      </c>
      <c r="B67" s="211" t="s">
        <v>230</v>
      </c>
      <c r="C67" s="220">
        <v>1</v>
      </c>
      <c r="D67" s="220">
        <v>1</v>
      </c>
      <c r="E67" s="213">
        <f t="shared" si="0"/>
        <v>100</v>
      </c>
      <c r="F67" s="56">
        <v>7</v>
      </c>
      <c r="G67" s="56">
        <v>0</v>
      </c>
      <c r="H67" s="56">
        <v>0</v>
      </c>
      <c r="I67" s="56">
        <v>7</v>
      </c>
      <c r="J67" s="56">
        <v>7</v>
      </c>
      <c r="K67" s="214">
        <f t="shared" si="1"/>
        <v>100</v>
      </c>
      <c r="L67" s="56">
        <v>0</v>
      </c>
      <c r="M67" s="213">
        <v>0</v>
      </c>
      <c r="N67" s="65">
        <v>0</v>
      </c>
      <c r="O67" s="215">
        <v>0</v>
      </c>
      <c r="P67" s="40">
        <v>7</v>
      </c>
      <c r="Q67" s="56">
        <v>0</v>
      </c>
      <c r="R67" s="215">
        <f t="shared" si="2"/>
        <v>0</v>
      </c>
      <c r="S67" s="71">
        <v>0</v>
      </c>
      <c r="T67" s="215">
        <v>0</v>
      </c>
      <c r="U67" s="71">
        <v>0</v>
      </c>
      <c r="V67" s="215">
        <v>0</v>
      </c>
      <c r="W67" s="40">
        <v>0</v>
      </c>
      <c r="X67" s="221">
        <v>0</v>
      </c>
      <c r="Y67" s="40">
        <v>0</v>
      </c>
      <c r="Z67" s="223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28"/>
      <c r="CE67" s="228"/>
      <c r="CF67" s="228"/>
      <c r="CG67" s="228"/>
      <c r="CH67" s="228"/>
      <c r="CI67" s="228"/>
      <c r="CJ67" s="228"/>
      <c r="CK67" s="228"/>
      <c r="CL67" s="228"/>
      <c r="CM67" s="228"/>
      <c r="CN67" s="228"/>
      <c r="CO67" s="228"/>
      <c r="CP67" s="228"/>
      <c r="CQ67" s="228"/>
      <c r="CR67" s="228"/>
      <c r="CS67" s="228"/>
      <c r="CT67" s="228"/>
      <c r="CU67" s="228"/>
      <c r="CV67" s="228"/>
      <c r="CW67" s="228"/>
      <c r="CX67" s="228"/>
      <c r="CY67" s="228"/>
      <c r="CZ67" s="228"/>
      <c r="DA67" s="228"/>
      <c r="DB67" s="228"/>
      <c r="DC67" s="228"/>
      <c r="DD67" s="228"/>
      <c r="DE67" s="228"/>
      <c r="DF67" s="228"/>
      <c r="DG67" s="228"/>
      <c r="DH67" s="228"/>
      <c r="DI67" s="228"/>
      <c r="DJ67" s="228"/>
      <c r="DK67" s="228"/>
      <c r="DL67" s="228"/>
      <c r="DM67" s="228"/>
      <c r="DN67" s="228"/>
      <c r="DO67" s="228"/>
      <c r="DP67" s="228"/>
      <c r="DQ67" s="228"/>
      <c r="DR67" s="228"/>
      <c r="DS67" s="228"/>
      <c r="DT67" s="228"/>
      <c r="DU67" s="228"/>
      <c r="DV67" s="228"/>
      <c r="DW67" s="228"/>
      <c r="DX67" s="228"/>
      <c r="DY67" s="228"/>
      <c r="DZ67" s="228"/>
      <c r="EA67" s="228"/>
      <c r="EB67" s="228"/>
      <c r="EC67" s="228"/>
      <c r="ED67" s="228"/>
      <c r="EE67" s="228"/>
      <c r="EF67" s="228"/>
      <c r="EG67" s="228"/>
      <c r="EH67" s="228"/>
      <c r="EI67" s="228"/>
      <c r="EJ67" s="228"/>
      <c r="EK67" s="228"/>
      <c r="EL67" s="228"/>
      <c r="EM67" s="228"/>
      <c r="EN67" s="228"/>
      <c r="EO67" s="228"/>
      <c r="EP67" s="228"/>
      <c r="EQ67" s="228"/>
      <c r="ER67" s="228"/>
      <c r="ES67" s="228"/>
      <c r="ET67" s="228"/>
      <c r="EU67" s="228"/>
      <c r="EV67" s="228"/>
      <c r="EW67" s="228"/>
      <c r="EX67" s="228"/>
      <c r="EY67" s="228"/>
      <c r="EZ67" s="228"/>
      <c r="FA67" s="228"/>
      <c r="FB67" s="228"/>
      <c r="FC67" s="228"/>
      <c r="FD67" s="228"/>
      <c r="FE67" s="228"/>
      <c r="FF67" s="228"/>
      <c r="FG67" s="228"/>
      <c r="FH67" s="228"/>
      <c r="FI67" s="228"/>
      <c r="FJ67" s="228"/>
      <c r="FK67" s="228"/>
      <c r="FL67" s="228"/>
      <c r="FM67" s="228"/>
      <c r="FN67" s="228"/>
      <c r="FO67" s="228"/>
      <c r="FP67" s="228"/>
      <c r="FQ67" s="228"/>
      <c r="FR67" s="228"/>
      <c r="FS67" s="228"/>
      <c r="FT67" s="228"/>
      <c r="FU67" s="228"/>
      <c r="FV67" s="228"/>
      <c r="FW67" s="228"/>
      <c r="FX67" s="228"/>
      <c r="FY67" s="228"/>
      <c r="FZ67" s="228"/>
      <c r="GA67" s="228"/>
      <c r="GB67" s="228"/>
      <c r="GC67" s="228"/>
      <c r="GD67" s="228"/>
      <c r="GE67" s="228"/>
      <c r="GF67" s="228"/>
      <c r="GG67" s="228"/>
      <c r="GH67" s="228"/>
      <c r="GI67" s="228"/>
      <c r="GJ67" s="228"/>
      <c r="GK67" s="228"/>
      <c r="GL67" s="228"/>
      <c r="GM67" s="228"/>
      <c r="GN67" s="228"/>
      <c r="GO67" s="228"/>
      <c r="GP67" s="228"/>
      <c r="GQ67" s="228"/>
      <c r="GR67" s="228"/>
      <c r="GS67" s="228"/>
      <c r="GT67" s="228"/>
      <c r="GU67" s="228"/>
      <c r="GV67" s="228"/>
      <c r="GW67" s="228"/>
      <c r="GX67" s="228"/>
      <c r="GY67" s="228"/>
      <c r="GZ67" s="228"/>
      <c r="HA67" s="228"/>
      <c r="HB67" s="228"/>
      <c r="HC67" s="228"/>
      <c r="HD67" s="228"/>
      <c r="HE67" s="228"/>
      <c r="HF67" s="228"/>
      <c r="HG67" s="228"/>
      <c r="HH67" s="228"/>
      <c r="HI67" s="228"/>
      <c r="HJ67" s="228"/>
      <c r="HK67" s="228"/>
      <c r="HL67" s="228"/>
      <c r="HM67" s="228"/>
      <c r="HN67" s="228"/>
      <c r="HO67" s="228"/>
      <c r="HP67" s="228"/>
      <c r="HQ67" s="228"/>
      <c r="HR67" s="228"/>
      <c r="HS67" s="228"/>
      <c r="HT67" s="228"/>
      <c r="HU67" s="228"/>
      <c r="HV67" s="228"/>
      <c r="HW67" s="228"/>
      <c r="HX67" s="228"/>
      <c r="HY67" s="228"/>
      <c r="HZ67" s="228"/>
      <c r="IA67" s="228"/>
      <c r="IB67" s="228"/>
      <c r="IC67" s="228"/>
      <c r="ID67" s="228"/>
      <c r="IE67" s="228"/>
      <c r="IF67" s="228"/>
      <c r="IG67" s="228"/>
      <c r="IH67" s="228"/>
      <c r="II67" s="228"/>
      <c r="IJ67" s="228"/>
      <c r="IK67" s="228"/>
      <c r="IL67" s="228"/>
      <c r="IM67" s="228"/>
      <c r="IN67" s="228"/>
      <c r="IO67" s="228"/>
      <c r="IP67" s="228"/>
      <c r="IQ67" s="228"/>
      <c r="IR67" s="228"/>
      <c r="IS67" s="228"/>
      <c r="IT67" s="228"/>
    </row>
    <row r="68" spans="1:254" s="226" customFormat="1" ht="20.25">
      <c r="A68" s="54">
        <v>60</v>
      </c>
      <c r="B68" s="211" t="s">
        <v>231</v>
      </c>
      <c r="C68" s="220">
        <v>1</v>
      </c>
      <c r="D68" s="220">
        <v>1</v>
      </c>
      <c r="E68" s="213">
        <f t="shared" si="0"/>
        <v>100</v>
      </c>
      <c r="F68" s="56">
        <v>4</v>
      </c>
      <c r="G68" s="56">
        <v>0</v>
      </c>
      <c r="H68" s="56">
        <v>0</v>
      </c>
      <c r="I68" s="56">
        <v>4</v>
      </c>
      <c r="J68" s="56">
        <v>4</v>
      </c>
      <c r="K68" s="214">
        <f t="shared" si="1"/>
        <v>100</v>
      </c>
      <c r="L68" s="56">
        <v>0</v>
      </c>
      <c r="M68" s="213">
        <v>0</v>
      </c>
      <c r="N68" s="65">
        <v>0</v>
      </c>
      <c r="O68" s="215">
        <v>0</v>
      </c>
      <c r="P68" s="40">
        <v>4</v>
      </c>
      <c r="Q68" s="56">
        <v>0</v>
      </c>
      <c r="R68" s="215">
        <f t="shared" si="2"/>
        <v>0</v>
      </c>
      <c r="S68" s="71">
        <v>0</v>
      </c>
      <c r="T68" s="215">
        <v>0</v>
      </c>
      <c r="U68" s="71">
        <v>0</v>
      </c>
      <c r="V68" s="215">
        <v>0</v>
      </c>
      <c r="W68" s="40">
        <v>0</v>
      </c>
      <c r="X68" s="221">
        <v>0</v>
      </c>
      <c r="Y68" s="40">
        <v>0</v>
      </c>
      <c r="Z68" s="223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  <c r="GC68" s="225"/>
      <c r="GD68" s="225"/>
      <c r="GE68" s="225"/>
      <c r="GF68" s="225"/>
      <c r="GG68" s="225"/>
      <c r="GH68" s="225"/>
      <c r="GI68" s="225"/>
      <c r="GJ68" s="225"/>
      <c r="GK68" s="225"/>
      <c r="GL68" s="225"/>
      <c r="GM68" s="225"/>
      <c r="GN68" s="225"/>
      <c r="GO68" s="225"/>
      <c r="GP68" s="225"/>
      <c r="GQ68" s="225"/>
      <c r="GR68" s="225"/>
      <c r="GS68" s="225"/>
      <c r="GT68" s="225"/>
      <c r="GU68" s="225"/>
      <c r="GV68" s="225"/>
      <c r="GW68" s="225"/>
      <c r="GX68" s="225"/>
      <c r="GY68" s="225"/>
      <c r="GZ68" s="225"/>
      <c r="HA68" s="225"/>
      <c r="HB68" s="225"/>
      <c r="HC68" s="225"/>
      <c r="HD68" s="225"/>
      <c r="HE68" s="225"/>
      <c r="HF68" s="225"/>
      <c r="HG68" s="225"/>
      <c r="HH68" s="225"/>
      <c r="HI68" s="225"/>
      <c r="HJ68" s="225"/>
      <c r="HK68" s="225"/>
      <c r="HL68" s="225"/>
      <c r="HM68" s="225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  <c r="IM68" s="225"/>
      <c r="IN68" s="225"/>
      <c r="IO68" s="225"/>
      <c r="IP68" s="225"/>
      <c r="IQ68" s="225"/>
      <c r="IR68" s="225"/>
      <c r="IS68" s="225"/>
      <c r="IT68" s="225"/>
    </row>
    <row r="69" spans="1:254" s="229" customFormat="1" ht="20.25">
      <c r="A69" s="210">
        <v>61</v>
      </c>
      <c r="B69" s="211" t="s">
        <v>232</v>
      </c>
      <c r="C69" s="220">
        <v>1</v>
      </c>
      <c r="D69" s="220">
        <v>1</v>
      </c>
      <c r="E69" s="213">
        <f t="shared" si="0"/>
        <v>100</v>
      </c>
      <c r="F69" s="56">
        <v>5</v>
      </c>
      <c r="G69" s="56">
        <v>1</v>
      </c>
      <c r="H69" s="56">
        <v>0</v>
      </c>
      <c r="I69" s="56">
        <v>6</v>
      </c>
      <c r="J69" s="56">
        <v>5</v>
      </c>
      <c r="K69" s="214">
        <f t="shared" si="1"/>
        <v>100</v>
      </c>
      <c r="L69" s="56">
        <v>1</v>
      </c>
      <c r="M69" s="213">
        <f>L69/G69*100</f>
        <v>100</v>
      </c>
      <c r="N69" s="65">
        <v>0</v>
      </c>
      <c r="O69" s="215">
        <v>0</v>
      </c>
      <c r="P69" s="40">
        <v>6</v>
      </c>
      <c r="Q69" s="56">
        <v>0</v>
      </c>
      <c r="R69" s="215">
        <f t="shared" si="2"/>
        <v>0</v>
      </c>
      <c r="S69" s="71">
        <v>0</v>
      </c>
      <c r="T69" s="215">
        <f>S69/L69*100</f>
        <v>0</v>
      </c>
      <c r="U69" s="71">
        <v>0</v>
      </c>
      <c r="V69" s="215">
        <v>0</v>
      </c>
      <c r="W69" s="40">
        <v>0</v>
      </c>
      <c r="X69" s="221">
        <v>0</v>
      </c>
      <c r="Y69" s="40">
        <v>0</v>
      </c>
      <c r="Z69" s="223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28"/>
      <c r="CE69" s="228"/>
      <c r="CF69" s="228"/>
      <c r="CG69" s="228"/>
      <c r="CH69" s="228"/>
      <c r="CI69" s="228"/>
      <c r="CJ69" s="228"/>
      <c r="CK69" s="228"/>
      <c r="CL69" s="228"/>
      <c r="CM69" s="228"/>
      <c r="CN69" s="228"/>
      <c r="CO69" s="228"/>
      <c r="CP69" s="228"/>
      <c r="CQ69" s="228"/>
      <c r="CR69" s="228"/>
      <c r="CS69" s="228"/>
      <c r="CT69" s="228"/>
      <c r="CU69" s="228"/>
      <c r="CV69" s="228"/>
      <c r="CW69" s="228"/>
      <c r="CX69" s="228"/>
      <c r="CY69" s="228"/>
      <c r="CZ69" s="228"/>
      <c r="DA69" s="228"/>
      <c r="DB69" s="228"/>
      <c r="DC69" s="228"/>
      <c r="DD69" s="228"/>
      <c r="DE69" s="228"/>
      <c r="DF69" s="228"/>
      <c r="DG69" s="228"/>
      <c r="DH69" s="228"/>
      <c r="DI69" s="228"/>
      <c r="DJ69" s="228"/>
      <c r="DK69" s="228"/>
      <c r="DL69" s="228"/>
      <c r="DM69" s="228"/>
      <c r="DN69" s="228"/>
      <c r="DO69" s="228"/>
      <c r="DP69" s="228"/>
      <c r="DQ69" s="228"/>
      <c r="DR69" s="228"/>
      <c r="DS69" s="228"/>
      <c r="DT69" s="228"/>
      <c r="DU69" s="228"/>
      <c r="DV69" s="228"/>
      <c r="DW69" s="228"/>
      <c r="DX69" s="228"/>
      <c r="DY69" s="228"/>
      <c r="DZ69" s="228"/>
      <c r="EA69" s="228"/>
      <c r="EB69" s="228"/>
      <c r="EC69" s="228"/>
      <c r="ED69" s="228"/>
      <c r="EE69" s="228"/>
      <c r="EF69" s="228"/>
      <c r="EG69" s="228"/>
      <c r="EH69" s="228"/>
      <c r="EI69" s="228"/>
      <c r="EJ69" s="228"/>
      <c r="EK69" s="228"/>
      <c r="EL69" s="228"/>
      <c r="EM69" s="228"/>
      <c r="EN69" s="228"/>
      <c r="EO69" s="228"/>
      <c r="EP69" s="228"/>
      <c r="EQ69" s="228"/>
      <c r="ER69" s="228"/>
      <c r="ES69" s="228"/>
      <c r="ET69" s="228"/>
      <c r="EU69" s="228"/>
      <c r="EV69" s="228"/>
      <c r="EW69" s="228"/>
      <c r="EX69" s="228"/>
      <c r="EY69" s="228"/>
      <c r="EZ69" s="228"/>
      <c r="FA69" s="228"/>
      <c r="FB69" s="228"/>
      <c r="FC69" s="228"/>
      <c r="FD69" s="228"/>
      <c r="FE69" s="228"/>
      <c r="FF69" s="228"/>
      <c r="FG69" s="228"/>
      <c r="FH69" s="228"/>
      <c r="FI69" s="228"/>
      <c r="FJ69" s="228"/>
      <c r="FK69" s="228"/>
      <c r="FL69" s="228"/>
      <c r="FM69" s="228"/>
      <c r="FN69" s="228"/>
      <c r="FO69" s="228"/>
      <c r="FP69" s="228"/>
      <c r="FQ69" s="228"/>
      <c r="FR69" s="228"/>
      <c r="FS69" s="228"/>
      <c r="FT69" s="228"/>
      <c r="FU69" s="228"/>
      <c r="FV69" s="228"/>
      <c r="FW69" s="228"/>
      <c r="FX69" s="228"/>
      <c r="FY69" s="228"/>
      <c r="FZ69" s="228"/>
      <c r="GA69" s="228"/>
      <c r="GB69" s="228"/>
      <c r="GC69" s="228"/>
      <c r="GD69" s="228"/>
      <c r="GE69" s="228"/>
      <c r="GF69" s="228"/>
      <c r="GG69" s="228"/>
      <c r="GH69" s="228"/>
      <c r="GI69" s="228"/>
      <c r="GJ69" s="228"/>
      <c r="GK69" s="228"/>
      <c r="GL69" s="228"/>
      <c r="GM69" s="228"/>
      <c r="GN69" s="228"/>
      <c r="GO69" s="228"/>
      <c r="GP69" s="228"/>
      <c r="GQ69" s="228"/>
      <c r="GR69" s="228"/>
      <c r="GS69" s="228"/>
      <c r="GT69" s="228"/>
      <c r="GU69" s="228"/>
      <c r="GV69" s="228"/>
      <c r="GW69" s="228"/>
      <c r="GX69" s="228"/>
      <c r="GY69" s="228"/>
      <c r="GZ69" s="228"/>
      <c r="HA69" s="228"/>
      <c r="HB69" s="228"/>
      <c r="HC69" s="228"/>
      <c r="HD69" s="228"/>
      <c r="HE69" s="228"/>
      <c r="HF69" s="228"/>
      <c r="HG69" s="228"/>
      <c r="HH69" s="228"/>
      <c r="HI69" s="228"/>
      <c r="HJ69" s="228"/>
      <c r="HK69" s="228"/>
      <c r="HL69" s="228"/>
      <c r="HM69" s="228"/>
      <c r="HN69" s="228"/>
      <c r="HO69" s="228"/>
      <c r="HP69" s="228"/>
      <c r="HQ69" s="228"/>
      <c r="HR69" s="228"/>
      <c r="HS69" s="228"/>
      <c r="HT69" s="228"/>
      <c r="HU69" s="228"/>
      <c r="HV69" s="228"/>
      <c r="HW69" s="228"/>
      <c r="HX69" s="228"/>
      <c r="HY69" s="228"/>
      <c r="HZ69" s="228"/>
      <c r="IA69" s="228"/>
      <c r="IB69" s="228"/>
      <c r="IC69" s="228"/>
      <c r="ID69" s="228"/>
      <c r="IE69" s="228"/>
      <c r="IF69" s="228"/>
      <c r="IG69" s="228"/>
      <c r="IH69" s="228"/>
      <c r="II69" s="228"/>
      <c r="IJ69" s="228"/>
      <c r="IK69" s="228"/>
      <c r="IL69" s="228"/>
      <c r="IM69" s="228"/>
      <c r="IN69" s="228"/>
      <c r="IO69" s="228"/>
      <c r="IP69" s="228"/>
      <c r="IQ69" s="228"/>
      <c r="IR69" s="228"/>
      <c r="IS69" s="228"/>
      <c r="IT69" s="228"/>
    </row>
    <row r="70" spans="1:254" s="226" customFormat="1" ht="20.25">
      <c r="A70" s="54">
        <v>62</v>
      </c>
      <c r="B70" s="211" t="s">
        <v>233</v>
      </c>
      <c r="C70" s="220">
        <v>1</v>
      </c>
      <c r="D70" s="220">
        <v>1</v>
      </c>
      <c r="E70" s="213">
        <f t="shared" si="0"/>
        <v>100</v>
      </c>
      <c r="F70" s="56">
        <v>5</v>
      </c>
      <c r="G70" s="56">
        <v>0</v>
      </c>
      <c r="H70" s="56">
        <v>0</v>
      </c>
      <c r="I70" s="56">
        <v>5</v>
      </c>
      <c r="J70" s="56">
        <v>5</v>
      </c>
      <c r="K70" s="214">
        <f t="shared" si="1"/>
        <v>100</v>
      </c>
      <c r="L70" s="56">
        <v>0</v>
      </c>
      <c r="M70" s="213">
        <v>0</v>
      </c>
      <c r="N70" s="65">
        <v>0</v>
      </c>
      <c r="O70" s="215">
        <v>0</v>
      </c>
      <c r="P70" s="40">
        <v>5</v>
      </c>
      <c r="Q70" s="56">
        <v>0</v>
      </c>
      <c r="R70" s="215">
        <v>0</v>
      </c>
      <c r="S70" s="71">
        <v>0</v>
      </c>
      <c r="T70" s="215">
        <v>0</v>
      </c>
      <c r="U70" s="71">
        <v>0</v>
      </c>
      <c r="V70" s="215">
        <v>0</v>
      </c>
      <c r="W70" s="40">
        <v>0</v>
      </c>
      <c r="X70" s="221">
        <v>0</v>
      </c>
      <c r="Y70" s="40">
        <v>0</v>
      </c>
      <c r="Z70" s="223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225"/>
      <c r="CE70" s="225"/>
      <c r="CF70" s="225"/>
      <c r="CG70" s="225"/>
      <c r="CH70" s="225"/>
      <c r="CI70" s="225"/>
      <c r="CJ70" s="225"/>
      <c r="CK70" s="225"/>
      <c r="CL70" s="225"/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5"/>
      <c r="DE70" s="225"/>
      <c r="DF70" s="225"/>
      <c r="DG70" s="225"/>
      <c r="DH70" s="225"/>
      <c r="DI70" s="225"/>
      <c r="DJ70" s="225"/>
      <c r="DK70" s="225"/>
      <c r="DL70" s="225"/>
      <c r="DM70" s="225"/>
      <c r="DN70" s="225"/>
      <c r="DO70" s="225"/>
      <c r="DP70" s="225"/>
      <c r="DQ70" s="225"/>
      <c r="DR70" s="225"/>
      <c r="DS70" s="225"/>
      <c r="DT70" s="225"/>
      <c r="DU70" s="225"/>
      <c r="DV70" s="225"/>
      <c r="DW70" s="225"/>
      <c r="DX70" s="225"/>
      <c r="DY70" s="225"/>
      <c r="DZ70" s="225"/>
      <c r="EA70" s="225"/>
      <c r="EB70" s="225"/>
      <c r="EC70" s="225"/>
      <c r="ED70" s="225"/>
      <c r="EE70" s="225"/>
      <c r="EF70" s="225"/>
      <c r="EG70" s="225"/>
      <c r="EH70" s="225"/>
      <c r="EI70" s="225"/>
      <c r="EJ70" s="225"/>
      <c r="EK70" s="225"/>
      <c r="EL70" s="225"/>
      <c r="EM70" s="225"/>
      <c r="EN70" s="225"/>
      <c r="EO70" s="225"/>
      <c r="EP70" s="225"/>
      <c r="EQ70" s="225"/>
      <c r="ER70" s="225"/>
      <c r="ES70" s="225"/>
      <c r="ET70" s="225"/>
      <c r="EU70" s="225"/>
      <c r="EV70" s="225"/>
      <c r="EW70" s="225"/>
      <c r="EX70" s="225"/>
      <c r="EY70" s="225"/>
      <c r="EZ70" s="225"/>
      <c r="FA70" s="225"/>
      <c r="FB70" s="225"/>
      <c r="FC70" s="225"/>
      <c r="FD70" s="225"/>
      <c r="FE70" s="225"/>
      <c r="FF70" s="225"/>
      <c r="FG70" s="225"/>
      <c r="FH70" s="225"/>
      <c r="FI70" s="225"/>
      <c r="FJ70" s="225"/>
      <c r="FK70" s="225"/>
      <c r="FL70" s="225"/>
      <c r="FM70" s="225"/>
      <c r="FN70" s="225"/>
      <c r="FO70" s="225"/>
      <c r="FP70" s="225"/>
      <c r="FQ70" s="225"/>
      <c r="FR70" s="225"/>
      <c r="FS70" s="225"/>
      <c r="FT70" s="225"/>
      <c r="FU70" s="225"/>
      <c r="FV70" s="225"/>
      <c r="FW70" s="225"/>
      <c r="FX70" s="225"/>
      <c r="FY70" s="225"/>
      <c r="FZ70" s="225"/>
      <c r="GA70" s="225"/>
      <c r="GB70" s="225"/>
      <c r="GC70" s="225"/>
      <c r="GD70" s="225"/>
      <c r="GE70" s="225"/>
      <c r="GF70" s="225"/>
      <c r="GG70" s="225"/>
      <c r="GH70" s="225"/>
      <c r="GI70" s="225"/>
      <c r="GJ70" s="225"/>
      <c r="GK70" s="225"/>
      <c r="GL70" s="225"/>
      <c r="GM70" s="225"/>
      <c r="GN70" s="225"/>
      <c r="GO70" s="225"/>
      <c r="GP70" s="225"/>
      <c r="GQ70" s="225"/>
      <c r="GR70" s="225"/>
      <c r="GS70" s="225"/>
      <c r="GT70" s="225"/>
      <c r="GU70" s="225"/>
      <c r="GV70" s="225"/>
      <c r="GW70" s="225"/>
      <c r="GX70" s="225"/>
      <c r="GY70" s="225"/>
      <c r="GZ70" s="225"/>
      <c r="HA70" s="225"/>
      <c r="HB70" s="225"/>
      <c r="HC70" s="225"/>
      <c r="HD70" s="225"/>
      <c r="HE70" s="225"/>
      <c r="HF70" s="225"/>
      <c r="HG70" s="225"/>
      <c r="HH70" s="225"/>
      <c r="HI70" s="225"/>
      <c r="HJ70" s="225"/>
      <c r="HK70" s="225"/>
      <c r="HL70" s="225"/>
      <c r="HM70" s="225"/>
      <c r="HN70" s="225"/>
      <c r="HO70" s="225"/>
      <c r="HP70" s="225"/>
      <c r="HQ70" s="225"/>
      <c r="HR70" s="225"/>
      <c r="HS70" s="225"/>
      <c r="HT70" s="225"/>
      <c r="HU70" s="225"/>
      <c r="HV70" s="225"/>
      <c r="HW70" s="225"/>
      <c r="HX70" s="225"/>
      <c r="HY70" s="225"/>
      <c r="HZ70" s="225"/>
      <c r="IA70" s="225"/>
      <c r="IB70" s="225"/>
      <c r="IC70" s="225"/>
      <c r="ID70" s="225"/>
      <c r="IE70" s="225"/>
      <c r="IF70" s="225"/>
      <c r="IG70" s="225"/>
      <c r="IH70" s="225"/>
      <c r="II70" s="225"/>
      <c r="IJ70" s="225"/>
      <c r="IK70" s="225"/>
      <c r="IL70" s="225"/>
      <c r="IM70" s="225"/>
      <c r="IN70" s="225"/>
      <c r="IO70" s="225"/>
      <c r="IP70" s="225"/>
      <c r="IQ70" s="225"/>
      <c r="IR70" s="225"/>
      <c r="IS70" s="225"/>
      <c r="IT70" s="225"/>
    </row>
    <row r="71" spans="1:254" s="226" customFormat="1" ht="20.25">
      <c r="A71" s="210">
        <v>63</v>
      </c>
      <c r="B71" s="211" t="s">
        <v>234</v>
      </c>
      <c r="C71" s="220">
        <v>1</v>
      </c>
      <c r="D71" s="220">
        <v>1</v>
      </c>
      <c r="E71" s="213">
        <f t="shared" si="0"/>
        <v>100</v>
      </c>
      <c r="F71" s="56">
        <v>4</v>
      </c>
      <c r="G71" s="56">
        <v>0</v>
      </c>
      <c r="H71" s="56">
        <v>0</v>
      </c>
      <c r="I71" s="56">
        <v>4</v>
      </c>
      <c r="J71" s="56">
        <v>2</v>
      </c>
      <c r="K71" s="214">
        <f t="shared" si="1"/>
        <v>50</v>
      </c>
      <c r="L71" s="56">
        <v>0</v>
      </c>
      <c r="M71" s="213">
        <v>0</v>
      </c>
      <c r="N71" s="65">
        <v>0</v>
      </c>
      <c r="O71" s="215">
        <v>0</v>
      </c>
      <c r="P71" s="40">
        <v>2</v>
      </c>
      <c r="Q71" s="56">
        <v>0</v>
      </c>
      <c r="R71" s="215">
        <f t="shared" si="2"/>
        <v>0</v>
      </c>
      <c r="S71" s="71">
        <v>0</v>
      </c>
      <c r="T71" s="215">
        <v>0</v>
      </c>
      <c r="U71" s="71">
        <v>0</v>
      </c>
      <c r="V71" s="215">
        <v>0</v>
      </c>
      <c r="W71" s="40">
        <v>0</v>
      </c>
      <c r="X71" s="221">
        <v>0</v>
      </c>
      <c r="Y71" s="40">
        <v>0</v>
      </c>
      <c r="Z71" s="223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5"/>
      <c r="CA71" s="225"/>
      <c r="CB71" s="225"/>
      <c r="CC71" s="225"/>
      <c r="CD71" s="225"/>
      <c r="CE71" s="225"/>
      <c r="CF71" s="225"/>
      <c r="CG71" s="225"/>
      <c r="CH71" s="225"/>
      <c r="CI71" s="225"/>
      <c r="CJ71" s="225"/>
      <c r="CK71" s="225"/>
      <c r="CL71" s="225"/>
      <c r="CM71" s="225"/>
      <c r="CN71" s="225"/>
      <c r="CO71" s="225"/>
      <c r="CP71" s="225"/>
      <c r="CQ71" s="225"/>
      <c r="CR71" s="225"/>
      <c r="CS71" s="225"/>
      <c r="CT71" s="225"/>
      <c r="CU71" s="225"/>
      <c r="CV71" s="225"/>
      <c r="CW71" s="225"/>
      <c r="CX71" s="225"/>
      <c r="CY71" s="225"/>
      <c r="CZ71" s="225"/>
      <c r="DA71" s="225"/>
      <c r="DB71" s="225"/>
      <c r="DC71" s="225"/>
      <c r="DD71" s="225"/>
      <c r="DE71" s="225"/>
      <c r="DF71" s="225"/>
      <c r="DG71" s="225"/>
      <c r="DH71" s="225"/>
      <c r="DI71" s="225"/>
      <c r="DJ71" s="225"/>
      <c r="DK71" s="225"/>
      <c r="DL71" s="225"/>
      <c r="DM71" s="225"/>
      <c r="DN71" s="225"/>
      <c r="DO71" s="225"/>
      <c r="DP71" s="225"/>
      <c r="DQ71" s="225"/>
      <c r="DR71" s="225"/>
      <c r="DS71" s="225"/>
      <c r="DT71" s="225"/>
      <c r="DU71" s="225"/>
      <c r="DV71" s="225"/>
      <c r="DW71" s="225"/>
      <c r="DX71" s="225"/>
      <c r="DY71" s="225"/>
      <c r="DZ71" s="225"/>
      <c r="EA71" s="225"/>
      <c r="EB71" s="225"/>
      <c r="EC71" s="225"/>
      <c r="ED71" s="225"/>
      <c r="EE71" s="225"/>
      <c r="EF71" s="225"/>
      <c r="EG71" s="225"/>
      <c r="EH71" s="225"/>
      <c r="EI71" s="225"/>
      <c r="EJ71" s="225"/>
      <c r="EK71" s="225"/>
      <c r="EL71" s="225"/>
      <c r="EM71" s="225"/>
      <c r="EN71" s="225"/>
      <c r="EO71" s="225"/>
      <c r="EP71" s="225"/>
      <c r="EQ71" s="225"/>
      <c r="ER71" s="225"/>
      <c r="ES71" s="225"/>
      <c r="ET71" s="225"/>
      <c r="EU71" s="225"/>
      <c r="EV71" s="225"/>
      <c r="EW71" s="225"/>
      <c r="EX71" s="225"/>
      <c r="EY71" s="225"/>
      <c r="EZ71" s="225"/>
      <c r="FA71" s="225"/>
      <c r="FB71" s="225"/>
      <c r="FC71" s="225"/>
      <c r="FD71" s="225"/>
      <c r="FE71" s="225"/>
      <c r="FF71" s="225"/>
      <c r="FG71" s="225"/>
      <c r="FH71" s="225"/>
      <c r="FI71" s="225"/>
      <c r="FJ71" s="225"/>
      <c r="FK71" s="225"/>
      <c r="FL71" s="225"/>
      <c r="FM71" s="225"/>
      <c r="FN71" s="225"/>
      <c r="FO71" s="225"/>
      <c r="FP71" s="225"/>
      <c r="FQ71" s="225"/>
      <c r="FR71" s="225"/>
      <c r="FS71" s="225"/>
      <c r="FT71" s="225"/>
      <c r="FU71" s="225"/>
      <c r="FV71" s="225"/>
      <c r="FW71" s="225"/>
      <c r="FX71" s="225"/>
      <c r="FY71" s="225"/>
      <c r="FZ71" s="225"/>
      <c r="GA71" s="225"/>
      <c r="GB71" s="225"/>
      <c r="GC71" s="225"/>
      <c r="GD71" s="225"/>
      <c r="GE71" s="225"/>
      <c r="GF71" s="225"/>
      <c r="GG71" s="225"/>
      <c r="GH71" s="225"/>
      <c r="GI71" s="225"/>
      <c r="GJ71" s="225"/>
      <c r="GK71" s="225"/>
      <c r="GL71" s="225"/>
      <c r="GM71" s="225"/>
      <c r="GN71" s="225"/>
      <c r="GO71" s="225"/>
      <c r="GP71" s="225"/>
      <c r="GQ71" s="225"/>
      <c r="GR71" s="225"/>
      <c r="GS71" s="225"/>
      <c r="GT71" s="225"/>
      <c r="GU71" s="225"/>
      <c r="GV71" s="225"/>
      <c r="GW71" s="225"/>
      <c r="GX71" s="225"/>
      <c r="GY71" s="225"/>
      <c r="GZ71" s="225"/>
      <c r="HA71" s="225"/>
      <c r="HB71" s="225"/>
      <c r="HC71" s="225"/>
      <c r="HD71" s="225"/>
      <c r="HE71" s="225"/>
      <c r="HF71" s="225"/>
      <c r="HG71" s="225"/>
      <c r="HH71" s="225"/>
      <c r="HI71" s="225"/>
      <c r="HJ71" s="225"/>
      <c r="HK71" s="225"/>
      <c r="HL71" s="225"/>
      <c r="HM71" s="225"/>
      <c r="HN71" s="225"/>
      <c r="HO71" s="225"/>
      <c r="HP71" s="225"/>
      <c r="HQ71" s="225"/>
      <c r="HR71" s="225"/>
      <c r="HS71" s="225"/>
      <c r="HT71" s="225"/>
      <c r="HU71" s="225"/>
      <c r="HV71" s="225"/>
      <c r="HW71" s="225"/>
      <c r="HX71" s="225"/>
      <c r="HY71" s="225"/>
      <c r="HZ71" s="225"/>
      <c r="IA71" s="225"/>
      <c r="IB71" s="225"/>
      <c r="IC71" s="225"/>
      <c r="ID71" s="225"/>
      <c r="IE71" s="225"/>
      <c r="IF71" s="225"/>
      <c r="IG71" s="225"/>
      <c r="IH71" s="225"/>
      <c r="II71" s="225"/>
      <c r="IJ71" s="225"/>
      <c r="IK71" s="225"/>
      <c r="IL71" s="225"/>
      <c r="IM71" s="225"/>
      <c r="IN71" s="225"/>
      <c r="IO71" s="225"/>
      <c r="IP71" s="225"/>
      <c r="IQ71" s="225"/>
      <c r="IR71" s="225"/>
      <c r="IS71" s="225"/>
      <c r="IT71" s="225"/>
    </row>
    <row r="72" spans="1:254" s="229" customFormat="1" ht="20.25">
      <c r="A72" s="54">
        <v>64</v>
      </c>
      <c r="B72" s="211" t="s">
        <v>235</v>
      </c>
      <c r="C72" s="220">
        <v>1</v>
      </c>
      <c r="D72" s="220">
        <v>1</v>
      </c>
      <c r="E72" s="213">
        <f t="shared" si="0"/>
        <v>100</v>
      </c>
      <c r="F72" s="56">
        <v>4</v>
      </c>
      <c r="G72" s="56">
        <v>0</v>
      </c>
      <c r="H72" s="56">
        <v>0</v>
      </c>
      <c r="I72" s="56">
        <v>4</v>
      </c>
      <c r="J72" s="56">
        <v>4</v>
      </c>
      <c r="K72" s="214">
        <f t="shared" si="1"/>
        <v>100</v>
      </c>
      <c r="L72" s="56">
        <v>0</v>
      </c>
      <c r="M72" s="213">
        <v>0</v>
      </c>
      <c r="N72" s="65">
        <v>0</v>
      </c>
      <c r="O72" s="215">
        <v>0</v>
      </c>
      <c r="P72" s="40">
        <v>4</v>
      </c>
      <c r="Q72" s="56">
        <v>0</v>
      </c>
      <c r="R72" s="215">
        <f t="shared" si="2"/>
        <v>0</v>
      </c>
      <c r="S72" s="71">
        <v>0</v>
      </c>
      <c r="T72" s="215">
        <v>0</v>
      </c>
      <c r="U72" s="71">
        <v>0</v>
      </c>
      <c r="V72" s="215">
        <v>0</v>
      </c>
      <c r="W72" s="40">
        <v>0</v>
      </c>
      <c r="X72" s="221">
        <v>0</v>
      </c>
      <c r="Y72" s="40">
        <v>0</v>
      </c>
      <c r="Z72" s="223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8"/>
      <c r="BC72" s="228"/>
      <c r="BD72" s="228"/>
      <c r="BE72" s="228"/>
      <c r="BF72" s="228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228"/>
      <c r="BT72" s="228"/>
      <c r="BU72" s="228"/>
      <c r="BV72" s="228"/>
      <c r="BW72" s="228"/>
      <c r="BX72" s="228"/>
      <c r="BY72" s="228"/>
      <c r="BZ72" s="228"/>
      <c r="CA72" s="228"/>
      <c r="CB72" s="228"/>
      <c r="CC72" s="228"/>
      <c r="CD72" s="228"/>
      <c r="CE72" s="228"/>
      <c r="CF72" s="228"/>
      <c r="CG72" s="228"/>
      <c r="CH72" s="228"/>
      <c r="CI72" s="228"/>
      <c r="CJ72" s="228"/>
      <c r="CK72" s="228"/>
      <c r="CL72" s="228"/>
      <c r="CM72" s="228"/>
      <c r="CN72" s="228"/>
      <c r="CO72" s="228"/>
      <c r="CP72" s="228"/>
      <c r="CQ72" s="228"/>
      <c r="CR72" s="228"/>
      <c r="CS72" s="228"/>
      <c r="CT72" s="228"/>
      <c r="CU72" s="228"/>
      <c r="CV72" s="228"/>
      <c r="CW72" s="228"/>
      <c r="CX72" s="228"/>
      <c r="CY72" s="228"/>
      <c r="CZ72" s="228"/>
      <c r="DA72" s="228"/>
      <c r="DB72" s="228"/>
      <c r="DC72" s="228"/>
      <c r="DD72" s="228"/>
      <c r="DE72" s="228"/>
      <c r="DF72" s="228"/>
      <c r="DG72" s="228"/>
      <c r="DH72" s="228"/>
      <c r="DI72" s="228"/>
      <c r="DJ72" s="228"/>
      <c r="DK72" s="228"/>
      <c r="DL72" s="228"/>
      <c r="DM72" s="228"/>
      <c r="DN72" s="228"/>
      <c r="DO72" s="228"/>
      <c r="DP72" s="228"/>
      <c r="DQ72" s="228"/>
      <c r="DR72" s="228"/>
      <c r="DS72" s="228"/>
      <c r="DT72" s="228"/>
      <c r="DU72" s="228"/>
      <c r="DV72" s="228"/>
      <c r="DW72" s="228"/>
      <c r="DX72" s="228"/>
      <c r="DY72" s="228"/>
      <c r="DZ72" s="228"/>
      <c r="EA72" s="228"/>
      <c r="EB72" s="228"/>
      <c r="EC72" s="228"/>
      <c r="ED72" s="228"/>
      <c r="EE72" s="228"/>
      <c r="EF72" s="228"/>
      <c r="EG72" s="228"/>
      <c r="EH72" s="228"/>
      <c r="EI72" s="228"/>
      <c r="EJ72" s="228"/>
      <c r="EK72" s="228"/>
      <c r="EL72" s="228"/>
      <c r="EM72" s="228"/>
      <c r="EN72" s="228"/>
      <c r="EO72" s="228"/>
      <c r="EP72" s="228"/>
      <c r="EQ72" s="228"/>
      <c r="ER72" s="228"/>
      <c r="ES72" s="228"/>
      <c r="ET72" s="228"/>
      <c r="EU72" s="228"/>
      <c r="EV72" s="228"/>
      <c r="EW72" s="228"/>
      <c r="EX72" s="228"/>
      <c r="EY72" s="228"/>
      <c r="EZ72" s="228"/>
      <c r="FA72" s="228"/>
      <c r="FB72" s="228"/>
      <c r="FC72" s="228"/>
      <c r="FD72" s="228"/>
      <c r="FE72" s="228"/>
      <c r="FF72" s="228"/>
      <c r="FG72" s="228"/>
      <c r="FH72" s="228"/>
      <c r="FI72" s="228"/>
      <c r="FJ72" s="228"/>
      <c r="FK72" s="228"/>
      <c r="FL72" s="228"/>
      <c r="FM72" s="228"/>
      <c r="FN72" s="228"/>
      <c r="FO72" s="228"/>
      <c r="FP72" s="228"/>
      <c r="FQ72" s="228"/>
      <c r="FR72" s="228"/>
      <c r="FS72" s="228"/>
      <c r="FT72" s="228"/>
      <c r="FU72" s="228"/>
      <c r="FV72" s="228"/>
      <c r="FW72" s="228"/>
      <c r="FX72" s="228"/>
      <c r="FY72" s="228"/>
      <c r="FZ72" s="228"/>
      <c r="GA72" s="228"/>
      <c r="GB72" s="228"/>
      <c r="GC72" s="228"/>
      <c r="GD72" s="228"/>
      <c r="GE72" s="228"/>
      <c r="GF72" s="228"/>
      <c r="GG72" s="228"/>
      <c r="GH72" s="228"/>
      <c r="GI72" s="228"/>
      <c r="GJ72" s="228"/>
      <c r="GK72" s="228"/>
      <c r="GL72" s="228"/>
      <c r="GM72" s="228"/>
      <c r="GN72" s="228"/>
      <c r="GO72" s="228"/>
      <c r="GP72" s="228"/>
      <c r="GQ72" s="228"/>
      <c r="GR72" s="228"/>
      <c r="GS72" s="228"/>
      <c r="GT72" s="228"/>
      <c r="GU72" s="228"/>
      <c r="GV72" s="228"/>
      <c r="GW72" s="228"/>
      <c r="GX72" s="228"/>
      <c r="GY72" s="228"/>
      <c r="GZ72" s="228"/>
      <c r="HA72" s="228"/>
      <c r="HB72" s="228"/>
      <c r="HC72" s="228"/>
      <c r="HD72" s="228"/>
      <c r="HE72" s="228"/>
      <c r="HF72" s="228"/>
      <c r="HG72" s="228"/>
      <c r="HH72" s="228"/>
      <c r="HI72" s="228"/>
      <c r="HJ72" s="228"/>
      <c r="HK72" s="228"/>
      <c r="HL72" s="228"/>
      <c r="HM72" s="228"/>
      <c r="HN72" s="228"/>
      <c r="HO72" s="228"/>
      <c r="HP72" s="228"/>
      <c r="HQ72" s="228"/>
      <c r="HR72" s="228"/>
      <c r="HS72" s="228"/>
      <c r="HT72" s="228"/>
      <c r="HU72" s="228"/>
      <c r="HV72" s="228"/>
      <c r="HW72" s="228"/>
      <c r="HX72" s="228"/>
      <c r="HY72" s="228"/>
      <c r="HZ72" s="228"/>
      <c r="IA72" s="228"/>
      <c r="IB72" s="228"/>
      <c r="IC72" s="228"/>
      <c r="ID72" s="228"/>
      <c r="IE72" s="228"/>
      <c r="IF72" s="228"/>
      <c r="IG72" s="228"/>
      <c r="IH72" s="228"/>
      <c r="II72" s="228"/>
      <c r="IJ72" s="228"/>
      <c r="IK72" s="228"/>
      <c r="IL72" s="228"/>
      <c r="IM72" s="228"/>
      <c r="IN72" s="228"/>
      <c r="IO72" s="228"/>
      <c r="IP72" s="228"/>
      <c r="IQ72" s="228"/>
      <c r="IR72" s="228"/>
      <c r="IS72" s="228"/>
      <c r="IT72" s="228"/>
    </row>
    <row r="73" spans="1:254" s="229" customFormat="1" ht="20.25">
      <c r="A73" s="210">
        <v>65</v>
      </c>
      <c r="B73" s="211" t="s">
        <v>236</v>
      </c>
      <c r="C73" s="220">
        <v>1</v>
      </c>
      <c r="D73" s="220">
        <v>1</v>
      </c>
      <c r="E73" s="213">
        <f t="shared" si="0"/>
        <v>100</v>
      </c>
      <c r="F73" s="56">
        <v>7</v>
      </c>
      <c r="G73" s="56">
        <v>0</v>
      </c>
      <c r="H73" s="56">
        <v>0</v>
      </c>
      <c r="I73" s="56">
        <v>7</v>
      </c>
      <c r="J73" s="56">
        <v>7</v>
      </c>
      <c r="K73" s="214">
        <f t="shared" si="1"/>
        <v>100</v>
      </c>
      <c r="L73" s="56">
        <v>0</v>
      </c>
      <c r="M73" s="213">
        <v>0</v>
      </c>
      <c r="N73" s="65">
        <v>0</v>
      </c>
      <c r="O73" s="215">
        <v>0</v>
      </c>
      <c r="P73" s="40">
        <v>7</v>
      </c>
      <c r="Q73" s="56">
        <v>0</v>
      </c>
      <c r="R73" s="215">
        <v>0</v>
      </c>
      <c r="S73" s="71">
        <v>0</v>
      </c>
      <c r="T73" s="215">
        <v>0</v>
      </c>
      <c r="U73" s="71">
        <v>0</v>
      </c>
      <c r="V73" s="215">
        <v>0</v>
      </c>
      <c r="W73" s="40">
        <v>0</v>
      </c>
      <c r="X73" s="221">
        <v>0</v>
      </c>
      <c r="Y73" s="40">
        <v>0</v>
      </c>
      <c r="Z73" s="223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228"/>
      <c r="BC73" s="228"/>
      <c r="BD73" s="228"/>
      <c r="BE73" s="228"/>
      <c r="BF73" s="228"/>
      <c r="BG73" s="228"/>
      <c r="BH73" s="228"/>
      <c r="BI73" s="228"/>
      <c r="BJ73" s="228"/>
      <c r="BK73" s="228"/>
      <c r="BL73" s="228"/>
      <c r="BM73" s="228"/>
      <c r="BN73" s="228"/>
      <c r="BO73" s="228"/>
      <c r="BP73" s="228"/>
      <c r="BQ73" s="228"/>
      <c r="BR73" s="228"/>
      <c r="BS73" s="228"/>
      <c r="BT73" s="228"/>
      <c r="BU73" s="228"/>
      <c r="BV73" s="228"/>
      <c r="BW73" s="228"/>
      <c r="BX73" s="228"/>
      <c r="BY73" s="228"/>
      <c r="BZ73" s="228"/>
      <c r="CA73" s="228"/>
      <c r="CB73" s="228"/>
      <c r="CC73" s="228"/>
      <c r="CD73" s="228"/>
      <c r="CE73" s="228"/>
      <c r="CF73" s="228"/>
      <c r="CG73" s="228"/>
      <c r="CH73" s="228"/>
      <c r="CI73" s="228"/>
      <c r="CJ73" s="228"/>
      <c r="CK73" s="228"/>
      <c r="CL73" s="228"/>
      <c r="CM73" s="228"/>
      <c r="CN73" s="228"/>
      <c r="CO73" s="228"/>
      <c r="CP73" s="228"/>
      <c r="CQ73" s="228"/>
      <c r="CR73" s="228"/>
      <c r="CS73" s="228"/>
      <c r="CT73" s="228"/>
      <c r="CU73" s="228"/>
      <c r="CV73" s="228"/>
      <c r="CW73" s="228"/>
      <c r="CX73" s="228"/>
      <c r="CY73" s="228"/>
      <c r="CZ73" s="228"/>
      <c r="DA73" s="228"/>
      <c r="DB73" s="228"/>
      <c r="DC73" s="228"/>
      <c r="DD73" s="228"/>
      <c r="DE73" s="228"/>
      <c r="DF73" s="228"/>
      <c r="DG73" s="228"/>
      <c r="DH73" s="228"/>
      <c r="DI73" s="228"/>
      <c r="DJ73" s="228"/>
      <c r="DK73" s="228"/>
      <c r="DL73" s="228"/>
      <c r="DM73" s="228"/>
      <c r="DN73" s="228"/>
      <c r="DO73" s="228"/>
      <c r="DP73" s="228"/>
      <c r="DQ73" s="228"/>
      <c r="DR73" s="228"/>
      <c r="DS73" s="228"/>
      <c r="DT73" s="228"/>
      <c r="DU73" s="228"/>
      <c r="DV73" s="228"/>
      <c r="DW73" s="228"/>
      <c r="DX73" s="228"/>
      <c r="DY73" s="228"/>
      <c r="DZ73" s="228"/>
      <c r="EA73" s="228"/>
      <c r="EB73" s="228"/>
      <c r="EC73" s="228"/>
      <c r="ED73" s="228"/>
      <c r="EE73" s="228"/>
      <c r="EF73" s="228"/>
      <c r="EG73" s="228"/>
      <c r="EH73" s="228"/>
      <c r="EI73" s="228"/>
      <c r="EJ73" s="228"/>
      <c r="EK73" s="228"/>
      <c r="EL73" s="228"/>
      <c r="EM73" s="228"/>
      <c r="EN73" s="228"/>
      <c r="EO73" s="228"/>
      <c r="EP73" s="228"/>
      <c r="EQ73" s="228"/>
      <c r="ER73" s="228"/>
      <c r="ES73" s="228"/>
      <c r="ET73" s="228"/>
      <c r="EU73" s="228"/>
      <c r="EV73" s="228"/>
      <c r="EW73" s="228"/>
      <c r="EX73" s="228"/>
      <c r="EY73" s="228"/>
      <c r="EZ73" s="228"/>
      <c r="FA73" s="228"/>
      <c r="FB73" s="228"/>
      <c r="FC73" s="228"/>
      <c r="FD73" s="228"/>
      <c r="FE73" s="228"/>
      <c r="FF73" s="228"/>
      <c r="FG73" s="228"/>
      <c r="FH73" s="228"/>
      <c r="FI73" s="228"/>
      <c r="FJ73" s="228"/>
      <c r="FK73" s="228"/>
      <c r="FL73" s="228"/>
      <c r="FM73" s="228"/>
      <c r="FN73" s="228"/>
      <c r="FO73" s="228"/>
      <c r="FP73" s="228"/>
      <c r="FQ73" s="228"/>
      <c r="FR73" s="228"/>
      <c r="FS73" s="228"/>
      <c r="FT73" s="228"/>
      <c r="FU73" s="228"/>
      <c r="FV73" s="228"/>
      <c r="FW73" s="228"/>
      <c r="FX73" s="228"/>
      <c r="FY73" s="228"/>
      <c r="FZ73" s="228"/>
      <c r="GA73" s="228"/>
      <c r="GB73" s="228"/>
      <c r="GC73" s="228"/>
      <c r="GD73" s="228"/>
      <c r="GE73" s="228"/>
      <c r="GF73" s="228"/>
      <c r="GG73" s="228"/>
      <c r="GH73" s="228"/>
      <c r="GI73" s="228"/>
      <c r="GJ73" s="228"/>
      <c r="GK73" s="228"/>
      <c r="GL73" s="228"/>
      <c r="GM73" s="228"/>
      <c r="GN73" s="228"/>
      <c r="GO73" s="228"/>
      <c r="GP73" s="228"/>
      <c r="GQ73" s="228"/>
      <c r="GR73" s="228"/>
      <c r="GS73" s="228"/>
      <c r="GT73" s="228"/>
      <c r="GU73" s="228"/>
      <c r="GV73" s="228"/>
      <c r="GW73" s="228"/>
      <c r="GX73" s="228"/>
      <c r="GY73" s="228"/>
      <c r="GZ73" s="228"/>
      <c r="HA73" s="228"/>
      <c r="HB73" s="228"/>
      <c r="HC73" s="228"/>
      <c r="HD73" s="228"/>
      <c r="HE73" s="228"/>
      <c r="HF73" s="228"/>
      <c r="HG73" s="228"/>
      <c r="HH73" s="228"/>
      <c r="HI73" s="228"/>
      <c r="HJ73" s="228"/>
      <c r="HK73" s="228"/>
      <c r="HL73" s="228"/>
      <c r="HM73" s="228"/>
      <c r="HN73" s="228"/>
      <c r="HO73" s="228"/>
      <c r="HP73" s="228"/>
      <c r="HQ73" s="228"/>
      <c r="HR73" s="228"/>
      <c r="HS73" s="228"/>
      <c r="HT73" s="228"/>
      <c r="HU73" s="228"/>
      <c r="HV73" s="228"/>
      <c r="HW73" s="228"/>
      <c r="HX73" s="228"/>
      <c r="HY73" s="228"/>
      <c r="HZ73" s="228"/>
      <c r="IA73" s="228"/>
      <c r="IB73" s="228"/>
      <c r="IC73" s="228"/>
      <c r="ID73" s="228"/>
      <c r="IE73" s="228"/>
      <c r="IF73" s="228"/>
      <c r="IG73" s="228"/>
      <c r="IH73" s="228"/>
      <c r="II73" s="228"/>
      <c r="IJ73" s="228"/>
      <c r="IK73" s="228"/>
      <c r="IL73" s="228"/>
      <c r="IM73" s="228"/>
      <c r="IN73" s="228"/>
      <c r="IO73" s="228"/>
      <c r="IP73" s="228"/>
      <c r="IQ73" s="228"/>
      <c r="IR73" s="228"/>
      <c r="IS73" s="228"/>
      <c r="IT73" s="228"/>
    </row>
    <row r="74" spans="1:254" s="226" customFormat="1" ht="20.25">
      <c r="A74" s="54">
        <v>66</v>
      </c>
      <c r="B74" s="211" t="s">
        <v>237</v>
      </c>
      <c r="C74" s="220">
        <v>1</v>
      </c>
      <c r="D74" s="220">
        <v>1</v>
      </c>
      <c r="E74" s="213">
        <f t="shared" si="0"/>
        <v>100</v>
      </c>
      <c r="F74" s="56">
        <v>12</v>
      </c>
      <c r="G74" s="56">
        <v>0</v>
      </c>
      <c r="H74" s="56">
        <v>2</v>
      </c>
      <c r="I74" s="56">
        <v>14</v>
      </c>
      <c r="J74" s="56">
        <v>12</v>
      </c>
      <c r="K74" s="214">
        <f aca="true" t="shared" si="3" ref="K74:K104">J74/F74*100</f>
        <v>100</v>
      </c>
      <c r="L74" s="56">
        <v>0</v>
      </c>
      <c r="M74" s="213">
        <v>0</v>
      </c>
      <c r="N74" s="65">
        <v>2</v>
      </c>
      <c r="O74" s="215">
        <f>N74/H74*100</f>
        <v>100</v>
      </c>
      <c r="P74" s="40">
        <v>14</v>
      </c>
      <c r="Q74" s="56">
        <v>0</v>
      </c>
      <c r="R74" s="215">
        <f>Q74/J74*100</f>
        <v>0</v>
      </c>
      <c r="S74" s="71">
        <v>0</v>
      </c>
      <c r="T74" s="215">
        <v>0</v>
      </c>
      <c r="U74" s="71">
        <v>0</v>
      </c>
      <c r="V74" s="215">
        <v>0</v>
      </c>
      <c r="W74" s="40">
        <v>0</v>
      </c>
      <c r="X74" s="221">
        <v>0</v>
      </c>
      <c r="Y74" s="40">
        <v>0</v>
      </c>
      <c r="Z74" s="223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5"/>
      <c r="BW74" s="225"/>
      <c r="BX74" s="225"/>
      <c r="BY74" s="225"/>
      <c r="BZ74" s="225"/>
      <c r="CA74" s="225"/>
      <c r="CB74" s="225"/>
      <c r="CC74" s="225"/>
      <c r="CD74" s="225"/>
      <c r="CE74" s="225"/>
      <c r="CF74" s="225"/>
      <c r="CG74" s="225"/>
      <c r="CH74" s="225"/>
      <c r="CI74" s="225"/>
      <c r="CJ74" s="225"/>
      <c r="CK74" s="225"/>
      <c r="CL74" s="225"/>
      <c r="CM74" s="225"/>
      <c r="CN74" s="225"/>
      <c r="CO74" s="225"/>
      <c r="CP74" s="225"/>
      <c r="CQ74" s="225"/>
      <c r="CR74" s="225"/>
      <c r="CS74" s="225"/>
      <c r="CT74" s="225"/>
      <c r="CU74" s="225"/>
      <c r="CV74" s="225"/>
      <c r="CW74" s="225"/>
      <c r="CX74" s="225"/>
      <c r="CY74" s="225"/>
      <c r="CZ74" s="225"/>
      <c r="DA74" s="225"/>
      <c r="DB74" s="225"/>
      <c r="DC74" s="225"/>
      <c r="DD74" s="225"/>
      <c r="DE74" s="225"/>
      <c r="DF74" s="225"/>
      <c r="DG74" s="225"/>
      <c r="DH74" s="225"/>
      <c r="DI74" s="225"/>
      <c r="DJ74" s="225"/>
      <c r="DK74" s="225"/>
      <c r="DL74" s="225"/>
      <c r="DM74" s="225"/>
      <c r="DN74" s="225"/>
      <c r="DO74" s="225"/>
      <c r="DP74" s="225"/>
      <c r="DQ74" s="225"/>
      <c r="DR74" s="225"/>
      <c r="DS74" s="225"/>
      <c r="DT74" s="225"/>
      <c r="DU74" s="225"/>
      <c r="DV74" s="225"/>
      <c r="DW74" s="225"/>
      <c r="DX74" s="225"/>
      <c r="DY74" s="225"/>
      <c r="DZ74" s="225"/>
      <c r="EA74" s="225"/>
      <c r="EB74" s="225"/>
      <c r="EC74" s="225"/>
      <c r="ED74" s="225"/>
      <c r="EE74" s="225"/>
      <c r="EF74" s="225"/>
      <c r="EG74" s="225"/>
      <c r="EH74" s="225"/>
      <c r="EI74" s="225"/>
      <c r="EJ74" s="225"/>
      <c r="EK74" s="225"/>
      <c r="EL74" s="225"/>
      <c r="EM74" s="225"/>
      <c r="EN74" s="225"/>
      <c r="EO74" s="225"/>
      <c r="EP74" s="225"/>
      <c r="EQ74" s="225"/>
      <c r="ER74" s="225"/>
      <c r="ES74" s="225"/>
      <c r="ET74" s="225"/>
      <c r="EU74" s="225"/>
      <c r="EV74" s="225"/>
      <c r="EW74" s="225"/>
      <c r="EX74" s="225"/>
      <c r="EY74" s="225"/>
      <c r="EZ74" s="225"/>
      <c r="FA74" s="225"/>
      <c r="FB74" s="225"/>
      <c r="FC74" s="225"/>
      <c r="FD74" s="225"/>
      <c r="FE74" s="225"/>
      <c r="FF74" s="225"/>
      <c r="FG74" s="225"/>
      <c r="FH74" s="225"/>
      <c r="FI74" s="225"/>
      <c r="FJ74" s="225"/>
      <c r="FK74" s="225"/>
      <c r="FL74" s="225"/>
      <c r="FM74" s="225"/>
      <c r="FN74" s="225"/>
      <c r="FO74" s="225"/>
      <c r="FP74" s="225"/>
      <c r="FQ74" s="225"/>
      <c r="FR74" s="225"/>
      <c r="FS74" s="225"/>
      <c r="FT74" s="225"/>
      <c r="FU74" s="225"/>
      <c r="FV74" s="225"/>
      <c r="FW74" s="225"/>
      <c r="FX74" s="225"/>
      <c r="FY74" s="225"/>
      <c r="FZ74" s="225"/>
      <c r="GA74" s="225"/>
      <c r="GB74" s="225"/>
      <c r="GC74" s="225"/>
      <c r="GD74" s="225"/>
      <c r="GE74" s="225"/>
      <c r="GF74" s="225"/>
      <c r="GG74" s="225"/>
      <c r="GH74" s="225"/>
      <c r="GI74" s="225"/>
      <c r="GJ74" s="225"/>
      <c r="GK74" s="225"/>
      <c r="GL74" s="225"/>
      <c r="GM74" s="225"/>
      <c r="GN74" s="225"/>
      <c r="GO74" s="225"/>
      <c r="GP74" s="225"/>
      <c r="GQ74" s="225"/>
      <c r="GR74" s="225"/>
      <c r="GS74" s="225"/>
      <c r="GT74" s="225"/>
      <c r="GU74" s="225"/>
      <c r="GV74" s="225"/>
      <c r="GW74" s="225"/>
      <c r="GX74" s="225"/>
      <c r="GY74" s="225"/>
      <c r="GZ74" s="225"/>
      <c r="HA74" s="225"/>
      <c r="HB74" s="225"/>
      <c r="HC74" s="225"/>
      <c r="HD74" s="225"/>
      <c r="HE74" s="225"/>
      <c r="HF74" s="225"/>
      <c r="HG74" s="225"/>
      <c r="HH74" s="225"/>
      <c r="HI74" s="225"/>
      <c r="HJ74" s="225"/>
      <c r="HK74" s="225"/>
      <c r="HL74" s="225"/>
      <c r="HM74" s="225"/>
      <c r="HN74" s="225"/>
      <c r="HO74" s="225"/>
      <c r="HP74" s="225"/>
      <c r="HQ74" s="225"/>
      <c r="HR74" s="225"/>
      <c r="HS74" s="225"/>
      <c r="HT74" s="225"/>
      <c r="HU74" s="225"/>
      <c r="HV74" s="225"/>
      <c r="HW74" s="225"/>
      <c r="HX74" s="225"/>
      <c r="HY74" s="225"/>
      <c r="HZ74" s="225"/>
      <c r="IA74" s="225"/>
      <c r="IB74" s="225"/>
      <c r="IC74" s="225"/>
      <c r="ID74" s="225"/>
      <c r="IE74" s="225"/>
      <c r="IF74" s="225"/>
      <c r="IG74" s="225"/>
      <c r="IH74" s="225"/>
      <c r="II74" s="225"/>
      <c r="IJ74" s="225"/>
      <c r="IK74" s="225"/>
      <c r="IL74" s="225"/>
      <c r="IM74" s="225"/>
      <c r="IN74" s="225"/>
      <c r="IO74" s="225"/>
      <c r="IP74" s="225"/>
      <c r="IQ74" s="225"/>
      <c r="IR74" s="225"/>
      <c r="IS74" s="225"/>
      <c r="IT74" s="225"/>
    </row>
    <row r="75" spans="1:254" s="229" customFormat="1" ht="20.25">
      <c r="A75" s="210">
        <v>67</v>
      </c>
      <c r="B75" s="234" t="s">
        <v>238</v>
      </c>
      <c r="C75" s="220">
        <v>1</v>
      </c>
      <c r="D75" s="220">
        <v>1</v>
      </c>
      <c r="E75" s="213">
        <f t="shared" si="0"/>
        <v>100</v>
      </c>
      <c r="F75" s="56">
        <v>4</v>
      </c>
      <c r="G75" s="56">
        <v>0</v>
      </c>
      <c r="H75" s="56">
        <v>0</v>
      </c>
      <c r="I75" s="56">
        <v>4</v>
      </c>
      <c r="J75" s="56">
        <v>4</v>
      </c>
      <c r="K75" s="214">
        <f t="shared" si="3"/>
        <v>100</v>
      </c>
      <c r="L75" s="56">
        <v>0</v>
      </c>
      <c r="M75" s="213">
        <v>0</v>
      </c>
      <c r="N75" s="65">
        <v>0</v>
      </c>
      <c r="O75" s="215">
        <v>0</v>
      </c>
      <c r="P75" s="40">
        <v>4</v>
      </c>
      <c r="Q75" s="56">
        <v>0</v>
      </c>
      <c r="R75" s="215">
        <f>Q75/J75*100</f>
        <v>0</v>
      </c>
      <c r="S75" s="71">
        <v>0</v>
      </c>
      <c r="T75" s="215">
        <v>0</v>
      </c>
      <c r="U75" s="71">
        <v>0</v>
      </c>
      <c r="V75" s="215">
        <v>0</v>
      </c>
      <c r="W75" s="40">
        <v>0</v>
      </c>
      <c r="X75" s="221">
        <v>0</v>
      </c>
      <c r="Y75" s="40">
        <v>0</v>
      </c>
      <c r="Z75" s="223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  <c r="BU75" s="228"/>
      <c r="BV75" s="228"/>
      <c r="BW75" s="228"/>
      <c r="BX75" s="228"/>
      <c r="BY75" s="228"/>
      <c r="BZ75" s="228"/>
      <c r="CA75" s="228"/>
      <c r="CB75" s="228"/>
      <c r="CC75" s="228"/>
      <c r="CD75" s="228"/>
      <c r="CE75" s="228"/>
      <c r="CF75" s="228"/>
      <c r="CG75" s="228"/>
      <c r="CH75" s="228"/>
      <c r="CI75" s="228"/>
      <c r="CJ75" s="228"/>
      <c r="CK75" s="228"/>
      <c r="CL75" s="228"/>
      <c r="CM75" s="228"/>
      <c r="CN75" s="228"/>
      <c r="CO75" s="228"/>
      <c r="CP75" s="228"/>
      <c r="CQ75" s="228"/>
      <c r="CR75" s="228"/>
      <c r="CS75" s="228"/>
      <c r="CT75" s="228"/>
      <c r="CU75" s="228"/>
      <c r="CV75" s="228"/>
      <c r="CW75" s="228"/>
      <c r="CX75" s="228"/>
      <c r="CY75" s="228"/>
      <c r="CZ75" s="228"/>
      <c r="DA75" s="228"/>
      <c r="DB75" s="228"/>
      <c r="DC75" s="228"/>
      <c r="DD75" s="228"/>
      <c r="DE75" s="228"/>
      <c r="DF75" s="228"/>
      <c r="DG75" s="228"/>
      <c r="DH75" s="228"/>
      <c r="DI75" s="228"/>
      <c r="DJ75" s="228"/>
      <c r="DK75" s="228"/>
      <c r="DL75" s="228"/>
      <c r="DM75" s="228"/>
      <c r="DN75" s="228"/>
      <c r="DO75" s="228"/>
      <c r="DP75" s="228"/>
      <c r="DQ75" s="228"/>
      <c r="DR75" s="228"/>
      <c r="DS75" s="228"/>
      <c r="DT75" s="228"/>
      <c r="DU75" s="228"/>
      <c r="DV75" s="228"/>
      <c r="DW75" s="228"/>
      <c r="DX75" s="228"/>
      <c r="DY75" s="228"/>
      <c r="DZ75" s="228"/>
      <c r="EA75" s="228"/>
      <c r="EB75" s="228"/>
      <c r="EC75" s="228"/>
      <c r="ED75" s="228"/>
      <c r="EE75" s="228"/>
      <c r="EF75" s="228"/>
      <c r="EG75" s="228"/>
      <c r="EH75" s="228"/>
      <c r="EI75" s="228"/>
      <c r="EJ75" s="228"/>
      <c r="EK75" s="228"/>
      <c r="EL75" s="228"/>
      <c r="EM75" s="228"/>
      <c r="EN75" s="228"/>
      <c r="EO75" s="228"/>
      <c r="EP75" s="228"/>
      <c r="EQ75" s="228"/>
      <c r="ER75" s="228"/>
      <c r="ES75" s="228"/>
      <c r="ET75" s="228"/>
      <c r="EU75" s="228"/>
      <c r="EV75" s="228"/>
      <c r="EW75" s="228"/>
      <c r="EX75" s="228"/>
      <c r="EY75" s="228"/>
      <c r="EZ75" s="228"/>
      <c r="FA75" s="228"/>
      <c r="FB75" s="228"/>
      <c r="FC75" s="228"/>
      <c r="FD75" s="228"/>
      <c r="FE75" s="228"/>
      <c r="FF75" s="228"/>
      <c r="FG75" s="228"/>
      <c r="FH75" s="228"/>
      <c r="FI75" s="228"/>
      <c r="FJ75" s="228"/>
      <c r="FK75" s="228"/>
      <c r="FL75" s="228"/>
      <c r="FM75" s="228"/>
      <c r="FN75" s="228"/>
      <c r="FO75" s="228"/>
      <c r="FP75" s="228"/>
      <c r="FQ75" s="228"/>
      <c r="FR75" s="228"/>
      <c r="FS75" s="228"/>
      <c r="FT75" s="228"/>
      <c r="FU75" s="228"/>
      <c r="FV75" s="228"/>
      <c r="FW75" s="228"/>
      <c r="FX75" s="228"/>
      <c r="FY75" s="228"/>
      <c r="FZ75" s="228"/>
      <c r="GA75" s="228"/>
      <c r="GB75" s="228"/>
      <c r="GC75" s="228"/>
      <c r="GD75" s="228"/>
      <c r="GE75" s="228"/>
      <c r="GF75" s="228"/>
      <c r="GG75" s="228"/>
      <c r="GH75" s="228"/>
      <c r="GI75" s="228"/>
      <c r="GJ75" s="228"/>
      <c r="GK75" s="228"/>
      <c r="GL75" s="228"/>
      <c r="GM75" s="228"/>
      <c r="GN75" s="228"/>
      <c r="GO75" s="228"/>
      <c r="GP75" s="228"/>
      <c r="GQ75" s="228"/>
      <c r="GR75" s="228"/>
      <c r="GS75" s="228"/>
      <c r="GT75" s="228"/>
      <c r="GU75" s="228"/>
      <c r="GV75" s="228"/>
      <c r="GW75" s="228"/>
      <c r="GX75" s="228"/>
      <c r="GY75" s="228"/>
      <c r="GZ75" s="228"/>
      <c r="HA75" s="228"/>
      <c r="HB75" s="228"/>
      <c r="HC75" s="228"/>
      <c r="HD75" s="228"/>
      <c r="HE75" s="228"/>
      <c r="HF75" s="228"/>
      <c r="HG75" s="228"/>
      <c r="HH75" s="228"/>
      <c r="HI75" s="228"/>
      <c r="HJ75" s="228"/>
      <c r="HK75" s="228"/>
      <c r="HL75" s="228"/>
      <c r="HM75" s="228"/>
      <c r="HN75" s="228"/>
      <c r="HO75" s="228"/>
      <c r="HP75" s="228"/>
      <c r="HQ75" s="228"/>
      <c r="HR75" s="228"/>
      <c r="HS75" s="228"/>
      <c r="HT75" s="228"/>
      <c r="HU75" s="228"/>
      <c r="HV75" s="228"/>
      <c r="HW75" s="228"/>
      <c r="HX75" s="228"/>
      <c r="HY75" s="228"/>
      <c r="HZ75" s="228"/>
      <c r="IA75" s="228"/>
      <c r="IB75" s="228"/>
      <c r="IC75" s="228"/>
      <c r="ID75" s="228"/>
      <c r="IE75" s="228"/>
      <c r="IF75" s="228"/>
      <c r="IG75" s="228"/>
      <c r="IH75" s="228"/>
      <c r="II75" s="228"/>
      <c r="IJ75" s="228"/>
      <c r="IK75" s="228"/>
      <c r="IL75" s="228"/>
      <c r="IM75" s="228"/>
      <c r="IN75" s="228"/>
      <c r="IO75" s="228"/>
      <c r="IP75" s="228"/>
      <c r="IQ75" s="228"/>
      <c r="IR75" s="228"/>
      <c r="IS75" s="228"/>
      <c r="IT75" s="228"/>
    </row>
    <row r="76" spans="1:254" s="229" customFormat="1" ht="20.25">
      <c r="A76" s="54">
        <v>68</v>
      </c>
      <c r="B76" s="211" t="s">
        <v>239</v>
      </c>
      <c r="C76" s="220">
        <v>1</v>
      </c>
      <c r="D76" s="220">
        <v>1</v>
      </c>
      <c r="E76" s="213">
        <f t="shared" si="0"/>
        <v>100</v>
      </c>
      <c r="F76" s="56">
        <v>3</v>
      </c>
      <c r="G76" s="56">
        <v>0</v>
      </c>
      <c r="H76" s="56">
        <v>0</v>
      </c>
      <c r="I76" s="56">
        <v>3</v>
      </c>
      <c r="J76" s="56">
        <v>3</v>
      </c>
      <c r="K76" s="214">
        <f t="shared" si="3"/>
        <v>100</v>
      </c>
      <c r="L76" s="56">
        <v>0</v>
      </c>
      <c r="M76" s="213">
        <v>0</v>
      </c>
      <c r="N76" s="65">
        <v>0</v>
      </c>
      <c r="O76" s="215">
        <v>0</v>
      </c>
      <c r="P76" s="40">
        <v>3</v>
      </c>
      <c r="Q76" s="56">
        <v>0</v>
      </c>
      <c r="R76" s="215">
        <v>0</v>
      </c>
      <c r="S76" s="71">
        <v>0</v>
      </c>
      <c r="T76" s="215">
        <v>0</v>
      </c>
      <c r="U76" s="71">
        <v>0</v>
      </c>
      <c r="V76" s="215">
        <v>0</v>
      </c>
      <c r="W76" s="40">
        <v>0</v>
      </c>
      <c r="X76" s="221">
        <v>0</v>
      </c>
      <c r="Y76" s="40">
        <v>0</v>
      </c>
      <c r="Z76" s="223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8"/>
      <c r="BC76" s="228"/>
      <c r="BD76" s="228"/>
      <c r="BE76" s="228"/>
      <c r="BF76" s="228"/>
      <c r="BG76" s="228"/>
      <c r="BH76" s="228"/>
      <c r="BI76" s="228"/>
      <c r="BJ76" s="228"/>
      <c r="BK76" s="228"/>
      <c r="BL76" s="228"/>
      <c r="BM76" s="228"/>
      <c r="BN76" s="228"/>
      <c r="BO76" s="228"/>
      <c r="BP76" s="228"/>
      <c r="BQ76" s="228"/>
      <c r="BR76" s="228"/>
      <c r="BS76" s="228"/>
      <c r="BT76" s="228"/>
      <c r="BU76" s="228"/>
      <c r="BV76" s="228"/>
      <c r="BW76" s="228"/>
      <c r="BX76" s="228"/>
      <c r="BY76" s="228"/>
      <c r="BZ76" s="228"/>
      <c r="CA76" s="228"/>
      <c r="CB76" s="228"/>
      <c r="CC76" s="228"/>
      <c r="CD76" s="228"/>
      <c r="CE76" s="228"/>
      <c r="CF76" s="228"/>
      <c r="CG76" s="228"/>
      <c r="CH76" s="228"/>
      <c r="CI76" s="228"/>
      <c r="CJ76" s="228"/>
      <c r="CK76" s="228"/>
      <c r="CL76" s="228"/>
      <c r="CM76" s="228"/>
      <c r="CN76" s="228"/>
      <c r="CO76" s="228"/>
      <c r="CP76" s="228"/>
      <c r="CQ76" s="228"/>
      <c r="CR76" s="228"/>
      <c r="CS76" s="228"/>
      <c r="CT76" s="228"/>
      <c r="CU76" s="228"/>
      <c r="CV76" s="228"/>
      <c r="CW76" s="228"/>
      <c r="CX76" s="228"/>
      <c r="CY76" s="228"/>
      <c r="CZ76" s="228"/>
      <c r="DA76" s="228"/>
      <c r="DB76" s="228"/>
      <c r="DC76" s="228"/>
      <c r="DD76" s="228"/>
      <c r="DE76" s="228"/>
      <c r="DF76" s="228"/>
      <c r="DG76" s="228"/>
      <c r="DH76" s="228"/>
      <c r="DI76" s="228"/>
      <c r="DJ76" s="228"/>
      <c r="DK76" s="228"/>
      <c r="DL76" s="228"/>
      <c r="DM76" s="228"/>
      <c r="DN76" s="228"/>
      <c r="DO76" s="228"/>
      <c r="DP76" s="228"/>
      <c r="DQ76" s="228"/>
      <c r="DR76" s="228"/>
      <c r="DS76" s="228"/>
      <c r="DT76" s="228"/>
      <c r="DU76" s="228"/>
      <c r="DV76" s="228"/>
      <c r="DW76" s="228"/>
      <c r="DX76" s="228"/>
      <c r="DY76" s="228"/>
      <c r="DZ76" s="228"/>
      <c r="EA76" s="228"/>
      <c r="EB76" s="228"/>
      <c r="EC76" s="228"/>
      <c r="ED76" s="228"/>
      <c r="EE76" s="228"/>
      <c r="EF76" s="228"/>
      <c r="EG76" s="228"/>
      <c r="EH76" s="228"/>
      <c r="EI76" s="228"/>
      <c r="EJ76" s="228"/>
      <c r="EK76" s="228"/>
      <c r="EL76" s="228"/>
      <c r="EM76" s="228"/>
      <c r="EN76" s="228"/>
      <c r="EO76" s="228"/>
      <c r="EP76" s="228"/>
      <c r="EQ76" s="228"/>
      <c r="ER76" s="228"/>
      <c r="ES76" s="228"/>
      <c r="ET76" s="228"/>
      <c r="EU76" s="228"/>
      <c r="EV76" s="228"/>
      <c r="EW76" s="228"/>
      <c r="EX76" s="228"/>
      <c r="EY76" s="228"/>
      <c r="EZ76" s="228"/>
      <c r="FA76" s="228"/>
      <c r="FB76" s="228"/>
      <c r="FC76" s="228"/>
      <c r="FD76" s="228"/>
      <c r="FE76" s="228"/>
      <c r="FF76" s="228"/>
      <c r="FG76" s="228"/>
      <c r="FH76" s="228"/>
      <c r="FI76" s="228"/>
      <c r="FJ76" s="228"/>
      <c r="FK76" s="228"/>
      <c r="FL76" s="228"/>
      <c r="FM76" s="228"/>
      <c r="FN76" s="228"/>
      <c r="FO76" s="228"/>
      <c r="FP76" s="228"/>
      <c r="FQ76" s="228"/>
      <c r="FR76" s="228"/>
      <c r="FS76" s="228"/>
      <c r="FT76" s="228"/>
      <c r="FU76" s="228"/>
      <c r="FV76" s="228"/>
      <c r="FW76" s="228"/>
      <c r="FX76" s="228"/>
      <c r="FY76" s="228"/>
      <c r="FZ76" s="228"/>
      <c r="GA76" s="228"/>
      <c r="GB76" s="228"/>
      <c r="GC76" s="228"/>
      <c r="GD76" s="228"/>
      <c r="GE76" s="228"/>
      <c r="GF76" s="228"/>
      <c r="GG76" s="228"/>
      <c r="GH76" s="228"/>
      <c r="GI76" s="228"/>
      <c r="GJ76" s="228"/>
      <c r="GK76" s="228"/>
      <c r="GL76" s="228"/>
      <c r="GM76" s="228"/>
      <c r="GN76" s="228"/>
      <c r="GO76" s="228"/>
      <c r="GP76" s="228"/>
      <c r="GQ76" s="228"/>
      <c r="GR76" s="228"/>
      <c r="GS76" s="228"/>
      <c r="GT76" s="228"/>
      <c r="GU76" s="228"/>
      <c r="GV76" s="228"/>
      <c r="GW76" s="228"/>
      <c r="GX76" s="228"/>
      <c r="GY76" s="228"/>
      <c r="GZ76" s="228"/>
      <c r="HA76" s="228"/>
      <c r="HB76" s="228"/>
      <c r="HC76" s="228"/>
      <c r="HD76" s="228"/>
      <c r="HE76" s="228"/>
      <c r="HF76" s="228"/>
      <c r="HG76" s="228"/>
      <c r="HH76" s="228"/>
      <c r="HI76" s="228"/>
      <c r="HJ76" s="228"/>
      <c r="HK76" s="228"/>
      <c r="HL76" s="228"/>
      <c r="HM76" s="228"/>
      <c r="HN76" s="228"/>
      <c r="HO76" s="228"/>
      <c r="HP76" s="228"/>
      <c r="HQ76" s="228"/>
      <c r="HR76" s="228"/>
      <c r="HS76" s="228"/>
      <c r="HT76" s="228"/>
      <c r="HU76" s="228"/>
      <c r="HV76" s="228"/>
      <c r="HW76" s="228"/>
      <c r="HX76" s="228"/>
      <c r="HY76" s="228"/>
      <c r="HZ76" s="228"/>
      <c r="IA76" s="228"/>
      <c r="IB76" s="228"/>
      <c r="IC76" s="228"/>
      <c r="ID76" s="228"/>
      <c r="IE76" s="228"/>
      <c r="IF76" s="228"/>
      <c r="IG76" s="228"/>
      <c r="IH76" s="228"/>
      <c r="II76" s="228"/>
      <c r="IJ76" s="228"/>
      <c r="IK76" s="228"/>
      <c r="IL76" s="228"/>
      <c r="IM76" s="228"/>
      <c r="IN76" s="228"/>
      <c r="IO76" s="228"/>
      <c r="IP76" s="228"/>
      <c r="IQ76" s="228"/>
      <c r="IR76" s="228"/>
      <c r="IS76" s="228"/>
      <c r="IT76" s="228"/>
    </row>
    <row r="77" spans="1:254" s="229" customFormat="1" ht="20.25">
      <c r="A77" s="210">
        <v>69</v>
      </c>
      <c r="B77" s="211" t="s">
        <v>240</v>
      </c>
      <c r="C77" s="220">
        <v>1</v>
      </c>
      <c r="D77" s="220">
        <v>1</v>
      </c>
      <c r="E77" s="213">
        <f t="shared" si="0"/>
        <v>100</v>
      </c>
      <c r="F77" s="56">
        <v>2</v>
      </c>
      <c r="G77" s="56">
        <v>0</v>
      </c>
      <c r="H77" s="56">
        <v>0</v>
      </c>
      <c r="I77" s="56">
        <v>2</v>
      </c>
      <c r="J77" s="56">
        <v>2</v>
      </c>
      <c r="K77" s="214">
        <f t="shared" si="3"/>
        <v>100</v>
      </c>
      <c r="L77" s="56">
        <v>0</v>
      </c>
      <c r="M77" s="213">
        <v>0</v>
      </c>
      <c r="N77" s="65">
        <v>0</v>
      </c>
      <c r="O77" s="215">
        <v>0</v>
      </c>
      <c r="P77" s="40">
        <v>2</v>
      </c>
      <c r="Q77" s="56">
        <v>0</v>
      </c>
      <c r="R77" s="215">
        <v>0</v>
      </c>
      <c r="S77" s="71">
        <v>0</v>
      </c>
      <c r="T77" s="215">
        <v>0</v>
      </c>
      <c r="U77" s="71">
        <v>0</v>
      </c>
      <c r="V77" s="215">
        <v>0</v>
      </c>
      <c r="W77" s="40">
        <v>0</v>
      </c>
      <c r="X77" s="221">
        <v>0</v>
      </c>
      <c r="Y77" s="40">
        <v>0</v>
      </c>
      <c r="Z77" s="223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  <c r="BM77" s="228"/>
      <c r="BN77" s="228"/>
      <c r="BO77" s="228"/>
      <c r="BP77" s="228"/>
      <c r="BQ77" s="228"/>
      <c r="BR77" s="228"/>
      <c r="BS77" s="228"/>
      <c r="BT77" s="228"/>
      <c r="BU77" s="228"/>
      <c r="BV77" s="228"/>
      <c r="BW77" s="228"/>
      <c r="BX77" s="228"/>
      <c r="BY77" s="228"/>
      <c r="BZ77" s="228"/>
      <c r="CA77" s="228"/>
      <c r="CB77" s="228"/>
      <c r="CC77" s="228"/>
      <c r="CD77" s="228"/>
      <c r="CE77" s="228"/>
      <c r="CF77" s="228"/>
      <c r="CG77" s="228"/>
      <c r="CH77" s="228"/>
      <c r="CI77" s="228"/>
      <c r="CJ77" s="228"/>
      <c r="CK77" s="228"/>
      <c r="CL77" s="228"/>
      <c r="CM77" s="228"/>
      <c r="CN77" s="228"/>
      <c r="CO77" s="228"/>
      <c r="CP77" s="228"/>
      <c r="CQ77" s="228"/>
      <c r="CR77" s="228"/>
      <c r="CS77" s="228"/>
      <c r="CT77" s="228"/>
      <c r="CU77" s="228"/>
      <c r="CV77" s="228"/>
      <c r="CW77" s="228"/>
      <c r="CX77" s="228"/>
      <c r="CY77" s="228"/>
      <c r="CZ77" s="228"/>
      <c r="DA77" s="228"/>
      <c r="DB77" s="228"/>
      <c r="DC77" s="228"/>
      <c r="DD77" s="228"/>
      <c r="DE77" s="228"/>
      <c r="DF77" s="228"/>
      <c r="DG77" s="228"/>
      <c r="DH77" s="228"/>
      <c r="DI77" s="228"/>
      <c r="DJ77" s="228"/>
      <c r="DK77" s="228"/>
      <c r="DL77" s="228"/>
      <c r="DM77" s="228"/>
      <c r="DN77" s="228"/>
      <c r="DO77" s="228"/>
      <c r="DP77" s="228"/>
      <c r="DQ77" s="228"/>
      <c r="DR77" s="228"/>
      <c r="DS77" s="228"/>
      <c r="DT77" s="228"/>
      <c r="DU77" s="228"/>
      <c r="DV77" s="228"/>
      <c r="DW77" s="228"/>
      <c r="DX77" s="228"/>
      <c r="DY77" s="228"/>
      <c r="DZ77" s="228"/>
      <c r="EA77" s="228"/>
      <c r="EB77" s="228"/>
      <c r="EC77" s="228"/>
      <c r="ED77" s="228"/>
      <c r="EE77" s="228"/>
      <c r="EF77" s="228"/>
      <c r="EG77" s="228"/>
      <c r="EH77" s="228"/>
      <c r="EI77" s="228"/>
      <c r="EJ77" s="228"/>
      <c r="EK77" s="228"/>
      <c r="EL77" s="228"/>
      <c r="EM77" s="228"/>
      <c r="EN77" s="228"/>
      <c r="EO77" s="228"/>
      <c r="EP77" s="228"/>
      <c r="EQ77" s="228"/>
      <c r="ER77" s="228"/>
      <c r="ES77" s="228"/>
      <c r="ET77" s="228"/>
      <c r="EU77" s="228"/>
      <c r="EV77" s="228"/>
      <c r="EW77" s="228"/>
      <c r="EX77" s="228"/>
      <c r="EY77" s="228"/>
      <c r="EZ77" s="228"/>
      <c r="FA77" s="228"/>
      <c r="FB77" s="228"/>
      <c r="FC77" s="228"/>
      <c r="FD77" s="228"/>
      <c r="FE77" s="228"/>
      <c r="FF77" s="228"/>
      <c r="FG77" s="228"/>
      <c r="FH77" s="228"/>
      <c r="FI77" s="228"/>
      <c r="FJ77" s="228"/>
      <c r="FK77" s="228"/>
      <c r="FL77" s="228"/>
      <c r="FM77" s="228"/>
      <c r="FN77" s="228"/>
      <c r="FO77" s="228"/>
      <c r="FP77" s="228"/>
      <c r="FQ77" s="228"/>
      <c r="FR77" s="228"/>
      <c r="FS77" s="228"/>
      <c r="FT77" s="228"/>
      <c r="FU77" s="228"/>
      <c r="FV77" s="228"/>
      <c r="FW77" s="228"/>
      <c r="FX77" s="228"/>
      <c r="FY77" s="228"/>
      <c r="FZ77" s="228"/>
      <c r="GA77" s="228"/>
      <c r="GB77" s="228"/>
      <c r="GC77" s="228"/>
      <c r="GD77" s="228"/>
      <c r="GE77" s="228"/>
      <c r="GF77" s="228"/>
      <c r="GG77" s="228"/>
      <c r="GH77" s="228"/>
      <c r="GI77" s="228"/>
      <c r="GJ77" s="228"/>
      <c r="GK77" s="228"/>
      <c r="GL77" s="228"/>
      <c r="GM77" s="228"/>
      <c r="GN77" s="228"/>
      <c r="GO77" s="228"/>
      <c r="GP77" s="228"/>
      <c r="GQ77" s="228"/>
      <c r="GR77" s="228"/>
      <c r="GS77" s="228"/>
      <c r="GT77" s="228"/>
      <c r="GU77" s="228"/>
      <c r="GV77" s="228"/>
      <c r="GW77" s="228"/>
      <c r="GX77" s="228"/>
      <c r="GY77" s="228"/>
      <c r="GZ77" s="228"/>
      <c r="HA77" s="228"/>
      <c r="HB77" s="228"/>
      <c r="HC77" s="228"/>
      <c r="HD77" s="228"/>
      <c r="HE77" s="228"/>
      <c r="HF77" s="228"/>
      <c r="HG77" s="228"/>
      <c r="HH77" s="228"/>
      <c r="HI77" s="228"/>
      <c r="HJ77" s="228"/>
      <c r="HK77" s="228"/>
      <c r="HL77" s="228"/>
      <c r="HM77" s="228"/>
      <c r="HN77" s="228"/>
      <c r="HO77" s="228"/>
      <c r="HP77" s="228"/>
      <c r="HQ77" s="228"/>
      <c r="HR77" s="228"/>
      <c r="HS77" s="228"/>
      <c r="HT77" s="228"/>
      <c r="HU77" s="228"/>
      <c r="HV77" s="228"/>
      <c r="HW77" s="228"/>
      <c r="HX77" s="228"/>
      <c r="HY77" s="228"/>
      <c r="HZ77" s="228"/>
      <c r="IA77" s="228"/>
      <c r="IB77" s="228"/>
      <c r="IC77" s="228"/>
      <c r="ID77" s="228"/>
      <c r="IE77" s="228"/>
      <c r="IF77" s="228"/>
      <c r="IG77" s="228"/>
      <c r="IH77" s="228"/>
      <c r="II77" s="228"/>
      <c r="IJ77" s="228"/>
      <c r="IK77" s="228"/>
      <c r="IL77" s="228"/>
      <c r="IM77" s="228"/>
      <c r="IN77" s="228"/>
      <c r="IO77" s="228"/>
      <c r="IP77" s="228"/>
      <c r="IQ77" s="228"/>
      <c r="IR77" s="228"/>
      <c r="IS77" s="228"/>
      <c r="IT77" s="228"/>
    </row>
    <row r="78" spans="1:254" s="229" customFormat="1" ht="20.25">
      <c r="A78" s="54">
        <v>70</v>
      </c>
      <c r="B78" s="211" t="s">
        <v>241</v>
      </c>
      <c r="C78" s="220">
        <v>1</v>
      </c>
      <c r="D78" s="220">
        <v>1</v>
      </c>
      <c r="E78" s="213">
        <f t="shared" si="0"/>
        <v>100</v>
      </c>
      <c r="F78" s="56">
        <v>19</v>
      </c>
      <c r="G78" s="56">
        <v>1</v>
      </c>
      <c r="H78" s="56">
        <v>2</v>
      </c>
      <c r="I78" s="56">
        <v>22</v>
      </c>
      <c r="J78" s="56">
        <v>16</v>
      </c>
      <c r="K78" s="214">
        <f t="shared" si="3"/>
        <v>84.21052631578947</v>
      </c>
      <c r="L78" s="56">
        <v>1</v>
      </c>
      <c r="M78" s="213">
        <v>100</v>
      </c>
      <c r="N78" s="65">
        <v>2</v>
      </c>
      <c r="O78" s="215">
        <f>N78/H78*100</f>
        <v>100</v>
      </c>
      <c r="P78" s="40">
        <v>19</v>
      </c>
      <c r="Q78" s="56">
        <v>0</v>
      </c>
      <c r="R78" s="215">
        <f>Q78/J78*100</f>
        <v>0</v>
      </c>
      <c r="S78" s="71">
        <v>0</v>
      </c>
      <c r="T78" s="215">
        <v>0</v>
      </c>
      <c r="U78" s="71">
        <v>0</v>
      </c>
      <c r="V78" s="215">
        <v>0</v>
      </c>
      <c r="W78" s="40">
        <v>0</v>
      </c>
      <c r="X78" s="221">
        <v>0</v>
      </c>
      <c r="Y78" s="40">
        <v>0</v>
      </c>
      <c r="Z78" s="223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  <c r="BU78" s="228"/>
      <c r="BV78" s="228"/>
      <c r="BW78" s="228"/>
      <c r="BX78" s="228"/>
      <c r="BY78" s="228"/>
      <c r="BZ78" s="228"/>
      <c r="CA78" s="228"/>
      <c r="CB78" s="228"/>
      <c r="CC78" s="228"/>
      <c r="CD78" s="228"/>
      <c r="CE78" s="228"/>
      <c r="CF78" s="228"/>
      <c r="CG78" s="228"/>
      <c r="CH78" s="228"/>
      <c r="CI78" s="228"/>
      <c r="CJ78" s="228"/>
      <c r="CK78" s="228"/>
      <c r="CL78" s="228"/>
      <c r="CM78" s="228"/>
      <c r="CN78" s="228"/>
      <c r="CO78" s="228"/>
      <c r="CP78" s="228"/>
      <c r="CQ78" s="228"/>
      <c r="CR78" s="228"/>
      <c r="CS78" s="228"/>
      <c r="CT78" s="228"/>
      <c r="CU78" s="228"/>
      <c r="CV78" s="228"/>
      <c r="CW78" s="228"/>
      <c r="CX78" s="228"/>
      <c r="CY78" s="228"/>
      <c r="CZ78" s="228"/>
      <c r="DA78" s="228"/>
      <c r="DB78" s="228"/>
      <c r="DC78" s="228"/>
      <c r="DD78" s="228"/>
      <c r="DE78" s="228"/>
      <c r="DF78" s="228"/>
      <c r="DG78" s="228"/>
      <c r="DH78" s="228"/>
      <c r="DI78" s="228"/>
      <c r="DJ78" s="228"/>
      <c r="DK78" s="228"/>
      <c r="DL78" s="228"/>
      <c r="DM78" s="228"/>
      <c r="DN78" s="228"/>
      <c r="DO78" s="228"/>
      <c r="DP78" s="228"/>
      <c r="DQ78" s="228"/>
      <c r="DR78" s="228"/>
      <c r="DS78" s="228"/>
      <c r="DT78" s="228"/>
      <c r="DU78" s="228"/>
      <c r="DV78" s="228"/>
      <c r="DW78" s="228"/>
      <c r="DX78" s="228"/>
      <c r="DY78" s="228"/>
      <c r="DZ78" s="228"/>
      <c r="EA78" s="228"/>
      <c r="EB78" s="228"/>
      <c r="EC78" s="228"/>
      <c r="ED78" s="228"/>
      <c r="EE78" s="228"/>
      <c r="EF78" s="228"/>
      <c r="EG78" s="228"/>
      <c r="EH78" s="228"/>
      <c r="EI78" s="228"/>
      <c r="EJ78" s="228"/>
      <c r="EK78" s="228"/>
      <c r="EL78" s="228"/>
      <c r="EM78" s="228"/>
      <c r="EN78" s="228"/>
      <c r="EO78" s="228"/>
      <c r="EP78" s="228"/>
      <c r="EQ78" s="228"/>
      <c r="ER78" s="228"/>
      <c r="ES78" s="228"/>
      <c r="ET78" s="228"/>
      <c r="EU78" s="228"/>
      <c r="EV78" s="228"/>
      <c r="EW78" s="228"/>
      <c r="EX78" s="228"/>
      <c r="EY78" s="228"/>
      <c r="EZ78" s="228"/>
      <c r="FA78" s="228"/>
      <c r="FB78" s="228"/>
      <c r="FC78" s="228"/>
      <c r="FD78" s="228"/>
      <c r="FE78" s="228"/>
      <c r="FF78" s="228"/>
      <c r="FG78" s="228"/>
      <c r="FH78" s="228"/>
      <c r="FI78" s="228"/>
      <c r="FJ78" s="228"/>
      <c r="FK78" s="228"/>
      <c r="FL78" s="228"/>
      <c r="FM78" s="228"/>
      <c r="FN78" s="228"/>
      <c r="FO78" s="228"/>
      <c r="FP78" s="228"/>
      <c r="FQ78" s="228"/>
      <c r="FR78" s="228"/>
      <c r="FS78" s="228"/>
      <c r="FT78" s="228"/>
      <c r="FU78" s="228"/>
      <c r="FV78" s="228"/>
      <c r="FW78" s="228"/>
      <c r="FX78" s="228"/>
      <c r="FY78" s="228"/>
      <c r="FZ78" s="228"/>
      <c r="GA78" s="228"/>
      <c r="GB78" s="228"/>
      <c r="GC78" s="228"/>
      <c r="GD78" s="228"/>
      <c r="GE78" s="228"/>
      <c r="GF78" s="228"/>
      <c r="GG78" s="228"/>
      <c r="GH78" s="228"/>
      <c r="GI78" s="228"/>
      <c r="GJ78" s="228"/>
      <c r="GK78" s="228"/>
      <c r="GL78" s="228"/>
      <c r="GM78" s="228"/>
      <c r="GN78" s="228"/>
      <c r="GO78" s="228"/>
      <c r="GP78" s="228"/>
      <c r="GQ78" s="228"/>
      <c r="GR78" s="228"/>
      <c r="GS78" s="228"/>
      <c r="GT78" s="228"/>
      <c r="GU78" s="228"/>
      <c r="GV78" s="228"/>
      <c r="GW78" s="228"/>
      <c r="GX78" s="228"/>
      <c r="GY78" s="228"/>
      <c r="GZ78" s="228"/>
      <c r="HA78" s="228"/>
      <c r="HB78" s="228"/>
      <c r="HC78" s="228"/>
      <c r="HD78" s="228"/>
      <c r="HE78" s="228"/>
      <c r="HF78" s="228"/>
      <c r="HG78" s="228"/>
      <c r="HH78" s="228"/>
      <c r="HI78" s="228"/>
      <c r="HJ78" s="228"/>
      <c r="HK78" s="228"/>
      <c r="HL78" s="228"/>
      <c r="HM78" s="228"/>
      <c r="HN78" s="228"/>
      <c r="HO78" s="228"/>
      <c r="HP78" s="228"/>
      <c r="HQ78" s="228"/>
      <c r="HR78" s="228"/>
      <c r="HS78" s="228"/>
      <c r="HT78" s="228"/>
      <c r="HU78" s="228"/>
      <c r="HV78" s="228"/>
      <c r="HW78" s="228"/>
      <c r="HX78" s="228"/>
      <c r="HY78" s="228"/>
      <c r="HZ78" s="228"/>
      <c r="IA78" s="228"/>
      <c r="IB78" s="228"/>
      <c r="IC78" s="228"/>
      <c r="ID78" s="228"/>
      <c r="IE78" s="228"/>
      <c r="IF78" s="228"/>
      <c r="IG78" s="228"/>
      <c r="IH78" s="228"/>
      <c r="II78" s="228"/>
      <c r="IJ78" s="228"/>
      <c r="IK78" s="228"/>
      <c r="IL78" s="228"/>
      <c r="IM78" s="228"/>
      <c r="IN78" s="228"/>
      <c r="IO78" s="228"/>
      <c r="IP78" s="228"/>
      <c r="IQ78" s="228"/>
      <c r="IR78" s="228"/>
      <c r="IS78" s="228"/>
      <c r="IT78" s="228"/>
    </row>
    <row r="79" spans="1:254" s="229" customFormat="1" ht="20.25">
      <c r="A79" s="210">
        <v>71</v>
      </c>
      <c r="B79" s="211" t="s">
        <v>242</v>
      </c>
      <c r="C79" s="220">
        <v>1</v>
      </c>
      <c r="D79" s="220">
        <v>1</v>
      </c>
      <c r="E79" s="213">
        <f t="shared" si="0"/>
        <v>100</v>
      </c>
      <c r="F79" s="56">
        <v>12</v>
      </c>
      <c r="G79" s="56">
        <v>0</v>
      </c>
      <c r="H79" s="56">
        <v>0</v>
      </c>
      <c r="I79" s="56">
        <v>12</v>
      </c>
      <c r="J79" s="56">
        <v>10</v>
      </c>
      <c r="K79" s="214">
        <f t="shared" si="3"/>
        <v>83.33333333333334</v>
      </c>
      <c r="L79" s="56">
        <v>0</v>
      </c>
      <c r="M79" s="213">
        <v>0</v>
      </c>
      <c r="N79" s="65">
        <v>0</v>
      </c>
      <c r="O79" s="215">
        <v>0</v>
      </c>
      <c r="P79" s="40">
        <v>10</v>
      </c>
      <c r="Q79" s="56">
        <v>0</v>
      </c>
      <c r="R79" s="215">
        <f>Q79/J79*100</f>
        <v>0</v>
      </c>
      <c r="S79" s="71">
        <v>0</v>
      </c>
      <c r="T79" s="215">
        <v>0</v>
      </c>
      <c r="U79" s="71">
        <v>0</v>
      </c>
      <c r="V79" s="215">
        <v>0</v>
      </c>
      <c r="W79" s="40">
        <v>0</v>
      </c>
      <c r="X79" s="221">
        <v>0</v>
      </c>
      <c r="Y79" s="40">
        <v>0</v>
      </c>
      <c r="Z79" s="223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228"/>
      <c r="BV79" s="228"/>
      <c r="BW79" s="228"/>
      <c r="BX79" s="228"/>
      <c r="BY79" s="228"/>
      <c r="BZ79" s="228"/>
      <c r="CA79" s="228"/>
      <c r="CB79" s="228"/>
      <c r="CC79" s="228"/>
      <c r="CD79" s="228"/>
      <c r="CE79" s="228"/>
      <c r="CF79" s="228"/>
      <c r="CG79" s="228"/>
      <c r="CH79" s="228"/>
      <c r="CI79" s="228"/>
      <c r="CJ79" s="228"/>
      <c r="CK79" s="228"/>
      <c r="CL79" s="228"/>
      <c r="CM79" s="228"/>
      <c r="CN79" s="228"/>
      <c r="CO79" s="228"/>
      <c r="CP79" s="228"/>
      <c r="CQ79" s="228"/>
      <c r="CR79" s="228"/>
      <c r="CS79" s="228"/>
      <c r="CT79" s="228"/>
      <c r="CU79" s="228"/>
      <c r="CV79" s="228"/>
      <c r="CW79" s="228"/>
      <c r="CX79" s="228"/>
      <c r="CY79" s="228"/>
      <c r="CZ79" s="228"/>
      <c r="DA79" s="228"/>
      <c r="DB79" s="228"/>
      <c r="DC79" s="228"/>
      <c r="DD79" s="228"/>
      <c r="DE79" s="228"/>
      <c r="DF79" s="228"/>
      <c r="DG79" s="228"/>
      <c r="DH79" s="228"/>
      <c r="DI79" s="228"/>
      <c r="DJ79" s="228"/>
      <c r="DK79" s="228"/>
      <c r="DL79" s="228"/>
      <c r="DM79" s="228"/>
      <c r="DN79" s="228"/>
      <c r="DO79" s="228"/>
      <c r="DP79" s="228"/>
      <c r="DQ79" s="228"/>
      <c r="DR79" s="228"/>
      <c r="DS79" s="228"/>
      <c r="DT79" s="228"/>
      <c r="DU79" s="228"/>
      <c r="DV79" s="228"/>
      <c r="DW79" s="228"/>
      <c r="DX79" s="228"/>
      <c r="DY79" s="228"/>
      <c r="DZ79" s="228"/>
      <c r="EA79" s="228"/>
      <c r="EB79" s="228"/>
      <c r="EC79" s="228"/>
      <c r="ED79" s="228"/>
      <c r="EE79" s="228"/>
      <c r="EF79" s="228"/>
      <c r="EG79" s="228"/>
      <c r="EH79" s="228"/>
      <c r="EI79" s="228"/>
      <c r="EJ79" s="228"/>
      <c r="EK79" s="228"/>
      <c r="EL79" s="228"/>
      <c r="EM79" s="228"/>
      <c r="EN79" s="228"/>
      <c r="EO79" s="228"/>
      <c r="EP79" s="228"/>
      <c r="EQ79" s="228"/>
      <c r="ER79" s="228"/>
      <c r="ES79" s="228"/>
      <c r="ET79" s="228"/>
      <c r="EU79" s="228"/>
      <c r="EV79" s="228"/>
      <c r="EW79" s="228"/>
      <c r="EX79" s="228"/>
      <c r="EY79" s="228"/>
      <c r="EZ79" s="228"/>
      <c r="FA79" s="228"/>
      <c r="FB79" s="228"/>
      <c r="FC79" s="228"/>
      <c r="FD79" s="228"/>
      <c r="FE79" s="228"/>
      <c r="FF79" s="228"/>
      <c r="FG79" s="228"/>
      <c r="FH79" s="228"/>
      <c r="FI79" s="228"/>
      <c r="FJ79" s="228"/>
      <c r="FK79" s="228"/>
      <c r="FL79" s="228"/>
      <c r="FM79" s="228"/>
      <c r="FN79" s="228"/>
      <c r="FO79" s="228"/>
      <c r="FP79" s="228"/>
      <c r="FQ79" s="228"/>
      <c r="FR79" s="228"/>
      <c r="FS79" s="228"/>
      <c r="FT79" s="228"/>
      <c r="FU79" s="228"/>
      <c r="FV79" s="228"/>
      <c r="FW79" s="228"/>
      <c r="FX79" s="228"/>
      <c r="FY79" s="228"/>
      <c r="FZ79" s="228"/>
      <c r="GA79" s="228"/>
      <c r="GB79" s="228"/>
      <c r="GC79" s="228"/>
      <c r="GD79" s="228"/>
      <c r="GE79" s="228"/>
      <c r="GF79" s="228"/>
      <c r="GG79" s="228"/>
      <c r="GH79" s="228"/>
      <c r="GI79" s="228"/>
      <c r="GJ79" s="228"/>
      <c r="GK79" s="228"/>
      <c r="GL79" s="228"/>
      <c r="GM79" s="228"/>
      <c r="GN79" s="228"/>
      <c r="GO79" s="228"/>
      <c r="GP79" s="228"/>
      <c r="GQ79" s="228"/>
      <c r="GR79" s="228"/>
      <c r="GS79" s="228"/>
      <c r="GT79" s="228"/>
      <c r="GU79" s="228"/>
      <c r="GV79" s="228"/>
      <c r="GW79" s="228"/>
      <c r="GX79" s="228"/>
      <c r="GY79" s="228"/>
      <c r="GZ79" s="228"/>
      <c r="HA79" s="228"/>
      <c r="HB79" s="228"/>
      <c r="HC79" s="228"/>
      <c r="HD79" s="228"/>
      <c r="HE79" s="228"/>
      <c r="HF79" s="228"/>
      <c r="HG79" s="228"/>
      <c r="HH79" s="228"/>
      <c r="HI79" s="228"/>
      <c r="HJ79" s="228"/>
      <c r="HK79" s="228"/>
      <c r="HL79" s="228"/>
      <c r="HM79" s="228"/>
      <c r="HN79" s="228"/>
      <c r="HO79" s="228"/>
      <c r="HP79" s="228"/>
      <c r="HQ79" s="228"/>
      <c r="HR79" s="228"/>
      <c r="HS79" s="228"/>
      <c r="HT79" s="228"/>
      <c r="HU79" s="228"/>
      <c r="HV79" s="228"/>
      <c r="HW79" s="228"/>
      <c r="HX79" s="228"/>
      <c r="HY79" s="228"/>
      <c r="HZ79" s="228"/>
      <c r="IA79" s="228"/>
      <c r="IB79" s="228"/>
      <c r="IC79" s="228"/>
      <c r="ID79" s="228"/>
      <c r="IE79" s="228"/>
      <c r="IF79" s="228"/>
      <c r="IG79" s="228"/>
      <c r="IH79" s="228"/>
      <c r="II79" s="228"/>
      <c r="IJ79" s="228"/>
      <c r="IK79" s="228"/>
      <c r="IL79" s="228"/>
      <c r="IM79" s="228"/>
      <c r="IN79" s="228"/>
      <c r="IO79" s="228"/>
      <c r="IP79" s="228"/>
      <c r="IQ79" s="228"/>
      <c r="IR79" s="228"/>
      <c r="IS79" s="228"/>
      <c r="IT79" s="228"/>
    </row>
    <row r="80" spans="1:254" s="229" customFormat="1" ht="20.25">
      <c r="A80" s="54">
        <v>72</v>
      </c>
      <c r="B80" s="211" t="s">
        <v>243</v>
      </c>
      <c r="C80" s="220">
        <v>1</v>
      </c>
      <c r="D80" s="220">
        <v>1</v>
      </c>
      <c r="E80" s="213">
        <f t="shared" si="0"/>
        <v>100</v>
      </c>
      <c r="F80" s="56">
        <v>4</v>
      </c>
      <c r="G80" s="56">
        <v>0</v>
      </c>
      <c r="H80" s="56">
        <v>0</v>
      </c>
      <c r="I80" s="56">
        <v>4</v>
      </c>
      <c r="J80" s="56">
        <v>4</v>
      </c>
      <c r="K80" s="214">
        <f t="shared" si="3"/>
        <v>100</v>
      </c>
      <c r="L80" s="56">
        <v>0</v>
      </c>
      <c r="M80" s="213">
        <v>0</v>
      </c>
      <c r="N80" s="65">
        <v>0</v>
      </c>
      <c r="O80" s="215">
        <v>0</v>
      </c>
      <c r="P80" s="40">
        <v>4</v>
      </c>
      <c r="Q80" s="56">
        <v>0</v>
      </c>
      <c r="R80" s="215">
        <v>0</v>
      </c>
      <c r="S80" s="71">
        <v>0</v>
      </c>
      <c r="T80" s="215">
        <v>0</v>
      </c>
      <c r="U80" s="71">
        <v>0</v>
      </c>
      <c r="V80" s="215">
        <v>0</v>
      </c>
      <c r="W80" s="40">
        <v>0</v>
      </c>
      <c r="X80" s="221">
        <v>0</v>
      </c>
      <c r="Y80" s="40">
        <v>0</v>
      </c>
      <c r="Z80" s="223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  <c r="AY80" s="228"/>
      <c r="AZ80" s="228"/>
      <c r="BA80" s="228"/>
      <c r="BB80" s="228"/>
      <c r="BC80" s="228"/>
      <c r="BD80" s="228"/>
      <c r="BE80" s="228"/>
      <c r="BF80" s="228"/>
      <c r="BG80" s="228"/>
      <c r="BH80" s="228"/>
      <c r="BI80" s="228"/>
      <c r="BJ80" s="228"/>
      <c r="BK80" s="228"/>
      <c r="BL80" s="228"/>
      <c r="BM80" s="228"/>
      <c r="BN80" s="228"/>
      <c r="BO80" s="228"/>
      <c r="BP80" s="228"/>
      <c r="BQ80" s="228"/>
      <c r="BR80" s="228"/>
      <c r="BS80" s="228"/>
      <c r="BT80" s="228"/>
      <c r="BU80" s="228"/>
      <c r="BV80" s="228"/>
      <c r="BW80" s="228"/>
      <c r="BX80" s="228"/>
      <c r="BY80" s="228"/>
      <c r="BZ80" s="228"/>
      <c r="CA80" s="228"/>
      <c r="CB80" s="228"/>
      <c r="CC80" s="228"/>
      <c r="CD80" s="228"/>
      <c r="CE80" s="228"/>
      <c r="CF80" s="228"/>
      <c r="CG80" s="228"/>
      <c r="CH80" s="228"/>
      <c r="CI80" s="228"/>
      <c r="CJ80" s="228"/>
      <c r="CK80" s="228"/>
      <c r="CL80" s="228"/>
      <c r="CM80" s="228"/>
      <c r="CN80" s="228"/>
      <c r="CO80" s="228"/>
      <c r="CP80" s="228"/>
      <c r="CQ80" s="228"/>
      <c r="CR80" s="228"/>
      <c r="CS80" s="228"/>
      <c r="CT80" s="228"/>
      <c r="CU80" s="228"/>
      <c r="CV80" s="228"/>
      <c r="CW80" s="228"/>
      <c r="CX80" s="228"/>
      <c r="CY80" s="228"/>
      <c r="CZ80" s="228"/>
      <c r="DA80" s="228"/>
      <c r="DB80" s="228"/>
      <c r="DC80" s="228"/>
      <c r="DD80" s="228"/>
      <c r="DE80" s="228"/>
      <c r="DF80" s="228"/>
      <c r="DG80" s="228"/>
      <c r="DH80" s="228"/>
      <c r="DI80" s="228"/>
      <c r="DJ80" s="228"/>
      <c r="DK80" s="228"/>
      <c r="DL80" s="228"/>
      <c r="DM80" s="228"/>
      <c r="DN80" s="228"/>
      <c r="DO80" s="228"/>
      <c r="DP80" s="228"/>
      <c r="DQ80" s="228"/>
      <c r="DR80" s="228"/>
      <c r="DS80" s="228"/>
      <c r="DT80" s="228"/>
      <c r="DU80" s="228"/>
      <c r="DV80" s="228"/>
      <c r="DW80" s="228"/>
      <c r="DX80" s="228"/>
      <c r="DY80" s="228"/>
      <c r="DZ80" s="228"/>
      <c r="EA80" s="228"/>
      <c r="EB80" s="228"/>
      <c r="EC80" s="228"/>
      <c r="ED80" s="228"/>
      <c r="EE80" s="228"/>
      <c r="EF80" s="228"/>
      <c r="EG80" s="228"/>
      <c r="EH80" s="228"/>
      <c r="EI80" s="228"/>
      <c r="EJ80" s="228"/>
      <c r="EK80" s="228"/>
      <c r="EL80" s="228"/>
      <c r="EM80" s="228"/>
      <c r="EN80" s="228"/>
      <c r="EO80" s="228"/>
      <c r="EP80" s="228"/>
      <c r="EQ80" s="228"/>
      <c r="ER80" s="228"/>
      <c r="ES80" s="228"/>
      <c r="ET80" s="228"/>
      <c r="EU80" s="228"/>
      <c r="EV80" s="228"/>
      <c r="EW80" s="228"/>
      <c r="EX80" s="228"/>
      <c r="EY80" s="228"/>
      <c r="EZ80" s="228"/>
      <c r="FA80" s="228"/>
      <c r="FB80" s="228"/>
      <c r="FC80" s="228"/>
      <c r="FD80" s="228"/>
      <c r="FE80" s="228"/>
      <c r="FF80" s="228"/>
      <c r="FG80" s="228"/>
      <c r="FH80" s="228"/>
      <c r="FI80" s="228"/>
      <c r="FJ80" s="228"/>
      <c r="FK80" s="228"/>
      <c r="FL80" s="228"/>
      <c r="FM80" s="228"/>
      <c r="FN80" s="228"/>
      <c r="FO80" s="228"/>
      <c r="FP80" s="228"/>
      <c r="FQ80" s="228"/>
      <c r="FR80" s="228"/>
      <c r="FS80" s="228"/>
      <c r="FT80" s="228"/>
      <c r="FU80" s="228"/>
      <c r="FV80" s="228"/>
      <c r="FW80" s="228"/>
      <c r="FX80" s="228"/>
      <c r="FY80" s="228"/>
      <c r="FZ80" s="228"/>
      <c r="GA80" s="228"/>
      <c r="GB80" s="228"/>
      <c r="GC80" s="228"/>
      <c r="GD80" s="228"/>
      <c r="GE80" s="228"/>
      <c r="GF80" s="228"/>
      <c r="GG80" s="228"/>
      <c r="GH80" s="228"/>
      <c r="GI80" s="228"/>
      <c r="GJ80" s="228"/>
      <c r="GK80" s="228"/>
      <c r="GL80" s="228"/>
      <c r="GM80" s="228"/>
      <c r="GN80" s="228"/>
      <c r="GO80" s="228"/>
      <c r="GP80" s="228"/>
      <c r="GQ80" s="228"/>
      <c r="GR80" s="228"/>
      <c r="GS80" s="228"/>
      <c r="GT80" s="228"/>
      <c r="GU80" s="228"/>
      <c r="GV80" s="228"/>
      <c r="GW80" s="228"/>
      <c r="GX80" s="228"/>
      <c r="GY80" s="228"/>
      <c r="GZ80" s="228"/>
      <c r="HA80" s="228"/>
      <c r="HB80" s="228"/>
      <c r="HC80" s="228"/>
      <c r="HD80" s="228"/>
      <c r="HE80" s="228"/>
      <c r="HF80" s="228"/>
      <c r="HG80" s="228"/>
      <c r="HH80" s="228"/>
      <c r="HI80" s="228"/>
      <c r="HJ80" s="228"/>
      <c r="HK80" s="228"/>
      <c r="HL80" s="228"/>
      <c r="HM80" s="228"/>
      <c r="HN80" s="228"/>
      <c r="HO80" s="228"/>
      <c r="HP80" s="228"/>
      <c r="HQ80" s="228"/>
      <c r="HR80" s="228"/>
      <c r="HS80" s="228"/>
      <c r="HT80" s="228"/>
      <c r="HU80" s="228"/>
      <c r="HV80" s="228"/>
      <c r="HW80" s="228"/>
      <c r="HX80" s="228"/>
      <c r="HY80" s="228"/>
      <c r="HZ80" s="228"/>
      <c r="IA80" s="228"/>
      <c r="IB80" s="228"/>
      <c r="IC80" s="228"/>
      <c r="ID80" s="228"/>
      <c r="IE80" s="228"/>
      <c r="IF80" s="228"/>
      <c r="IG80" s="228"/>
      <c r="IH80" s="228"/>
      <c r="II80" s="228"/>
      <c r="IJ80" s="228"/>
      <c r="IK80" s="228"/>
      <c r="IL80" s="228"/>
      <c r="IM80" s="228"/>
      <c r="IN80" s="228"/>
      <c r="IO80" s="228"/>
      <c r="IP80" s="228"/>
      <c r="IQ80" s="228"/>
      <c r="IR80" s="228"/>
      <c r="IS80" s="228"/>
      <c r="IT80" s="228"/>
    </row>
    <row r="81" spans="1:254" s="229" customFormat="1" ht="20.25">
      <c r="A81" s="210">
        <v>73</v>
      </c>
      <c r="B81" s="211" t="s">
        <v>244</v>
      </c>
      <c r="C81" s="220">
        <v>1</v>
      </c>
      <c r="D81" s="220">
        <v>1</v>
      </c>
      <c r="E81" s="213">
        <f t="shared" si="0"/>
        <v>100</v>
      </c>
      <c r="F81" s="56">
        <v>3</v>
      </c>
      <c r="G81" s="56">
        <v>0</v>
      </c>
      <c r="H81" s="56">
        <v>0</v>
      </c>
      <c r="I81" s="56">
        <v>3</v>
      </c>
      <c r="J81" s="56">
        <v>3</v>
      </c>
      <c r="K81" s="214">
        <f t="shared" si="3"/>
        <v>100</v>
      </c>
      <c r="L81" s="56">
        <v>0</v>
      </c>
      <c r="M81" s="213">
        <v>0</v>
      </c>
      <c r="N81" s="65">
        <v>0</v>
      </c>
      <c r="O81" s="215">
        <v>0</v>
      </c>
      <c r="P81" s="40">
        <v>3</v>
      </c>
      <c r="Q81" s="56">
        <v>0</v>
      </c>
      <c r="R81" s="215">
        <f>Q81/J81*100</f>
        <v>0</v>
      </c>
      <c r="S81" s="71">
        <v>0</v>
      </c>
      <c r="T81" s="215">
        <v>0</v>
      </c>
      <c r="U81" s="71">
        <v>0</v>
      </c>
      <c r="V81" s="215">
        <v>0</v>
      </c>
      <c r="W81" s="40">
        <v>0</v>
      </c>
      <c r="X81" s="221">
        <v>0</v>
      </c>
      <c r="Y81" s="40">
        <v>0</v>
      </c>
      <c r="Z81" s="223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8"/>
      <c r="BQ81" s="228"/>
      <c r="BR81" s="228"/>
      <c r="BS81" s="228"/>
      <c r="BT81" s="228"/>
      <c r="BU81" s="228"/>
      <c r="BV81" s="228"/>
      <c r="BW81" s="228"/>
      <c r="BX81" s="228"/>
      <c r="BY81" s="228"/>
      <c r="BZ81" s="228"/>
      <c r="CA81" s="228"/>
      <c r="CB81" s="228"/>
      <c r="CC81" s="228"/>
      <c r="CD81" s="228"/>
      <c r="CE81" s="228"/>
      <c r="CF81" s="228"/>
      <c r="CG81" s="228"/>
      <c r="CH81" s="228"/>
      <c r="CI81" s="228"/>
      <c r="CJ81" s="228"/>
      <c r="CK81" s="228"/>
      <c r="CL81" s="228"/>
      <c r="CM81" s="228"/>
      <c r="CN81" s="228"/>
      <c r="CO81" s="228"/>
      <c r="CP81" s="228"/>
      <c r="CQ81" s="228"/>
      <c r="CR81" s="228"/>
      <c r="CS81" s="228"/>
      <c r="CT81" s="228"/>
      <c r="CU81" s="228"/>
      <c r="CV81" s="228"/>
      <c r="CW81" s="228"/>
      <c r="CX81" s="228"/>
      <c r="CY81" s="228"/>
      <c r="CZ81" s="228"/>
      <c r="DA81" s="228"/>
      <c r="DB81" s="228"/>
      <c r="DC81" s="228"/>
      <c r="DD81" s="228"/>
      <c r="DE81" s="228"/>
      <c r="DF81" s="228"/>
      <c r="DG81" s="228"/>
      <c r="DH81" s="228"/>
      <c r="DI81" s="228"/>
      <c r="DJ81" s="228"/>
      <c r="DK81" s="228"/>
      <c r="DL81" s="228"/>
      <c r="DM81" s="228"/>
      <c r="DN81" s="228"/>
      <c r="DO81" s="228"/>
      <c r="DP81" s="228"/>
      <c r="DQ81" s="228"/>
      <c r="DR81" s="228"/>
      <c r="DS81" s="228"/>
      <c r="DT81" s="228"/>
      <c r="DU81" s="228"/>
      <c r="DV81" s="228"/>
      <c r="DW81" s="228"/>
      <c r="DX81" s="228"/>
      <c r="DY81" s="228"/>
      <c r="DZ81" s="228"/>
      <c r="EA81" s="228"/>
      <c r="EB81" s="228"/>
      <c r="EC81" s="228"/>
      <c r="ED81" s="228"/>
      <c r="EE81" s="228"/>
      <c r="EF81" s="228"/>
      <c r="EG81" s="228"/>
      <c r="EH81" s="228"/>
      <c r="EI81" s="228"/>
      <c r="EJ81" s="228"/>
      <c r="EK81" s="228"/>
      <c r="EL81" s="228"/>
      <c r="EM81" s="228"/>
      <c r="EN81" s="228"/>
      <c r="EO81" s="228"/>
      <c r="EP81" s="228"/>
      <c r="EQ81" s="228"/>
      <c r="ER81" s="228"/>
      <c r="ES81" s="228"/>
      <c r="ET81" s="228"/>
      <c r="EU81" s="228"/>
      <c r="EV81" s="228"/>
      <c r="EW81" s="228"/>
      <c r="EX81" s="228"/>
      <c r="EY81" s="228"/>
      <c r="EZ81" s="228"/>
      <c r="FA81" s="228"/>
      <c r="FB81" s="228"/>
      <c r="FC81" s="228"/>
      <c r="FD81" s="228"/>
      <c r="FE81" s="228"/>
      <c r="FF81" s="228"/>
      <c r="FG81" s="228"/>
      <c r="FH81" s="228"/>
      <c r="FI81" s="228"/>
      <c r="FJ81" s="228"/>
      <c r="FK81" s="228"/>
      <c r="FL81" s="228"/>
      <c r="FM81" s="228"/>
      <c r="FN81" s="228"/>
      <c r="FO81" s="228"/>
      <c r="FP81" s="228"/>
      <c r="FQ81" s="228"/>
      <c r="FR81" s="228"/>
      <c r="FS81" s="228"/>
      <c r="FT81" s="228"/>
      <c r="FU81" s="228"/>
      <c r="FV81" s="228"/>
      <c r="FW81" s="228"/>
      <c r="FX81" s="228"/>
      <c r="FY81" s="228"/>
      <c r="FZ81" s="228"/>
      <c r="GA81" s="228"/>
      <c r="GB81" s="228"/>
      <c r="GC81" s="228"/>
      <c r="GD81" s="228"/>
      <c r="GE81" s="228"/>
      <c r="GF81" s="228"/>
      <c r="GG81" s="228"/>
      <c r="GH81" s="228"/>
      <c r="GI81" s="228"/>
      <c r="GJ81" s="228"/>
      <c r="GK81" s="228"/>
      <c r="GL81" s="228"/>
      <c r="GM81" s="228"/>
      <c r="GN81" s="228"/>
      <c r="GO81" s="228"/>
      <c r="GP81" s="228"/>
      <c r="GQ81" s="228"/>
      <c r="GR81" s="228"/>
      <c r="GS81" s="228"/>
      <c r="GT81" s="228"/>
      <c r="GU81" s="228"/>
      <c r="GV81" s="228"/>
      <c r="GW81" s="228"/>
      <c r="GX81" s="228"/>
      <c r="GY81" s="228"/>
      <c r="GZ81" s="228"/>
      <c r="HA81" s="228"/>
      <c r="HB81" s="228"/>
      <c r="HC81" s="228"/>
      <c r="HD81" s="228"/>
      <c r="HE81" s="228"/>
      <c r="HF81" s="228"/>
      <c r="HG81" s="228"/>
      <c r="HH81" s="228"/>
      <c r="HI81" s="228"/>
      <c r="HJ81" s="228"/>
      <c r="HK81" s="228"/>
      <c r="HL81" s="228"/>
      <c r="HM81" s="228"/>
      <c r="HN81" s="228"/>
      <c r="HO81" s="228"/>
      <c r="HP81" s="228"/>
      <c r="HQ81" s="228"/>
      <c r="HR81" s="228"/>
      <c r="HS81" s="228"/>
      <c r="HT81" s="228"/>
      <c r="HU81" s="228"/>
      <c r="HV81" s="228"/>
      <c r="HW81" s="228"/>
      <c r="HX81" s="228"/>
      <c r="HY81" s="228"/>
      <c r="HZ81" s="228"/>
      <c r="IA81" s="228"/>
      <c r="IB81" s="228"/>
      <c r="IC81" s="228"/>
      <c r="ID81" s="228"/>
      <c r="IE81" s="228"/>
      <c r="IF81" s="228"/>
      <c r="IG81" s="228"/>
      <c r="IH81" s="228"/>
      <c r="II81" s="228"/>
      <c r="IJ81" s="228"/>
      <c r="IK81" s="228"/>
      <c r="IL81" s="228"/>
      <c r="IM81" s="228"/>
      <c r="IN81" s="228"/>
      <c r="IO81" s="228"/>
      <c r="IP81" s="228"/>
      <c r="IQ81" s="228"/>
      <c r="IR81" s="228"/>
      <c r="IS81" s="228"/>
      <c r="IT81" s="228"/>
    </row>
    <row r="82" spans="1:254" s="229" customFormat="1" ht="20.25">
      <c r="A82" s="54">
        <v>74</v>
      </c>
      <c r="B82" s="211" t="s">
        <v>245</v>
      </c>
      <c r="C82" s="220">
        <v>1</v>
      </c>
      <c r="D82" s="220">
        <v>1</v>
      </c>
      <c r="E82" s="213">
        <f t="shared" si="0"/>
        <v>100</v>
      </c>
      <c r="F82" s="56">
        <v>2</v>
      </c>
      <c r="G82" s="56">
        <v>0</v>
      </c>
      <c r="H82" s="56">
        <v>0</v>
      </c>
      <c r="I82" s="56">
        <v>2</v>
      </c>
      <c r="J82" s="56">
        <v>2</v>
      </c>
      <c r="K82" s="214">
        <f t="shared" si="3"/>
        <v>100</v>
      </c>
      <c r="L82" s="56">
        <v>0</v>
      </c>
      <c r="M82" s="213">
        <v>0</v>
      </c>
      <c r="N82" s="65">
        <v>0</v>
      </c>
      <c r="O82" s="215">
        <v>0</v>
      </c>
      <c r="P82" s="40">
        <v>2</v>
      </c>
      <c r="Q82" s="56">
        <v>0</v>
      </c>
      <c r="R82" s="215">
        <f>Q82/J82*100</f>
        <v>0</v>
      </c>
      <c r="S82" s="71">
        <v>0</v>
      </c>
      <c r="T82" s="215">
        <v>0</v>
      </c>
      <c r="U82" s="71">
        <v>0</v>
      </c>
      <c r="V82" s="215">
        <v>0</v>
      </c>
      <c r="W82" s="40">
        <v>0</v>
      </c>
      <c r="X82" s="221">
        <v>0</v>
      </c>
      <c r="Y82" s="40">
        <v>0</v>
      </c>
      <c r="Z82" s="223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28"/>
      <c r="AZ82" s="228"/>
      <c r="BA82" s="228"/>
      <c r="BB82" s="228"/>
      <c r="BC82" s="228"/>
      <c r="BD82" s="228"/>
      <c r="BE82" s="228"/>
      <c r="BF82" s="228"/>
      <c r="BG82" s="228"/>
      <c r="BH82" s="228"/>
      <c r="BI82" s="228"/>
      <c r="BJ82" s="228"/>
      <c r="BK82" s="228"/>
      <c r="BL82" s="228"/>
      <c r="BM82" s="228"/>
      <c r="BN82" s="228"/>
      <c r="BO82" s="228"/>
      <c r="BP82" s="228"/>
      <c r="BQ82" s="228"/>
      <c r="BR82" s="228"/>
      <c r="BS82" s="228"/>
      <c r="BT82" s="228"/>
      <c r="BU82" s="228"/>
      <c r="BV82" s="228"/>
      <c r="BW82" s="228"/>
      <c r="BX82" s="228"/>
      <c r="BY82" s="228"/>
      <c r="BZ82" s="228"/>
      <c r="CA82" s="228"/>
      <c r="CB82" s="228"/>
      <c r="CC82" s="228"/>
      <c r="CD82" s="228"/>
      <c r="CE82" s="228"/>
      <c r="CF82" s="228"/>
      <c r="CG82" s="228"/>
      <c r="CH82" s="228"/>
      <c r="CI82" s="228"/>
      <c r="CJ82" s="228"/>
      <c r="CK82" s="228"/>
      <c r="CL82" s="228"/>
      <c r="CM82" s="228"/>
      <c r="CN82" s="228"/>
      <c r="CO82" s="228"/>
      <c r="CP82" s="228"/>
      <c r="CQ82" s="228"/>
      <c r="CR82" s="228"/>
      <c r="CS82" s="228"/>
      <c r="CT82" s="228"/>
      <c r="CU82" s="228"/>
      <c r="CV82" s="228"/>
      <c r="CW82" s="228"/>
      <c r="CX82" s="228"/>
      <c r="CY82" s="228"/>
      <c r="CZ82" s="228"/>
      <c r="DA82" s="228"/>
      <c r="DB82" s="228"/>
      <c r="DC82" s="228"/>
      <c r="DD82" s="228"/>
      <c r="DE82" s="228"/>
      <c r="DF82" s="228"/>
      <c r="DG82" s="228"/>
      <c r="DH82" s="228"/>
      <c r="DI82" s="228"/>
      <c r="DJ82" s="228"/>
      <c r="DK82" s="228"/>
      <c r="DL82" s="228"/>
      <c r="DM82" s="228"/>
      <c r="DN82" s="228"/>
      <c r="DO82" s="228"/>
      <c r="DP82" s="228"/>
      <c r="DQ82" s="228"/>
      <c r="DR82" s="228"/>
      <c r="DS82" s="228"/>
      <c r="DT82" s="228"/>
      <c r="DU82" s="228"/>
      <c r="DV82" s="228"/>
      <c r="DW82" s="228"/>
      <c r="DX82" s="228"/>
      <c r="DY82" s="228"/>
      <c r="DZ82" s="228"/>
      <c r="EA82" s="228"/>
      <c r="EB82" s="228"/>
      <c r="EC82" s="228"/>
      <c r="ED82" s="228"/>
      <c r="EE82" s="228"/>
      <c r="EF82" s="228"/>
      <c r="EG82" s="228"/>
      <c r="EH82" s="228"/>
      <c r="EI82" s="228"/>
      <c r="EJ82" s="228"/>
      <c r="EK82" s="228"/>
      <c r="EL82" s="228"/>
      <c r="EM82" s="228"/>
      <c r="EN82" s="228"/>
      <c r="EO82" s="228"/>
      <c r="EP82" s="228"/>
      <c r="EQ82" s="228"/>
      <c r="ER82" s="228"/>
      <c r="ES82" s="228"/>
      <c r="ET82" s="228"/>
      <c r="EU82" s="228"/>
      <c r="EV82" s="228"/>
      <c r="EW82" s="228"/>
      <c r="EX82" s="228"/>
      <c r="EY82" s="228"/>
      <c r="EZ82" s="228"/>
      <c r="FA82" s="228"/>
      <c r="FB82" s="228"/>
      <c r="FC82" s="228"/>
      <c r="FD82" s="228"/>
      <c r="FE82" s="228"/>
      <c r="FF82" s="228"/>
      <c r="FG82" s="228"/>
      <c r="FH82" s="228"/>
      <c r="FI82" s="228"/>
      <c r="FJ82" s="228"/>
      <c r="FK82" s="228"/>
      <c r="FL82" s="228"/>
      <c r="FM82" s="228"/>
      <c r="FN82" s="228"/>
      <c r="FO82" s="228"/>
      <c r="FP82" s="228"/>
      <c r="FQ82" s="228"/>
      <c r="FR82" s="228"/>
      <c r="FS82" s="228"/>
      <c r="FT82" s="228"/>
      <c r="FU82" s="228"/>
      <c r="FV82" s="228"/>
      <c r="FW82" s="228"/>
      <c r="FX82" s="228"/>
      <c r="FY82" s="228"/>
      <c r="FZ82" s="228"/>
      <c r="GA82" s="228"/>
      <c r="GB82" s="228"/>
      <c r="GC82" s="228"/>
      <c r="GD82" s="228"/>
      <c r="GE82" s="228"/>
      <c r="GF82" s="228"/>
      <c r="GG82" s="228"/>
      <c r="GH82" s="228"/>
      <c r="GI82" s="228"/>
      <c r="GJ82" s="228"/>
      <c r="GK82" s="228"/>
      <c r="GL82" s="228"/>
      <c r="GM82" s="228"/>
      <c r="GN82" s="228"/>
      <c r="GO82" s="228"/>
      <c r="GP82" s="228"/>
      <c r="GQ82" s="228"/>
      <c r="GR82" s="228"/>
      <c r="GS82" s="228"/>
      <c r="GT82" s="228"/>
      <c r="GU82" s="228"/>
      <c r="GV82" s="228"/>
      <c r="GW82" s="228"/>
      <c r="GX82" s="228"/>
      <c r="GY82" s="228"/>
      <c r="GZ82" s="228"/>
      <c r="HA82" s="228"/>
      <c r="HB82" s="228"/>
      <c r="HC82" s="228"/>
      <c r="HD82" s="228"/>
      <c r="HE82" s="228"/>
      <c r="HF82" s="228"/>
      <c r="HG82" s="228"/>
      <c r="HH82" s="228"/>
      <c r="HI82" s="228"/>
      <c r="HJ82" s="228"/>
      <c r="HK82" s="228"/>
      <c r="HL82" s="228"/>
      <c r="HM82" s="228"/>
      <c r="HN82" s="228"/>
      <c r="HO82" s="228"/>
      <c r="HP82" s="228"/>
      <c r="HQ82" s="228"/>
      <c r="HR82" s="228"/>
      <c r="HS82" s="228"/>
      <c r="HT82" s="228"/>
      <c r="HU82" s="228"/>
      <c r="HV82" s="228"/>
      <c r="HW82" s="228"/>
      <c r="HX82" s="228"/>
      <c r="HY82" s="228"/>
      <c r="HZ82" s="228"/>
      <c r="IA82" s="228"/>
      <c r="IB82" s="228"/>
      <c r="IC82" s="228"/>
      <c r="ID82" s="228"/>
      <c r="IE82" s="228"/>
      <c r="IF82" s="228"/>
      <c r="IG82" s="228"/>
      <c r="IH82" s="228"/>
      <c r="II82" s="228"/>
      <c r="IJ82" s="228"/>
      <c r="IK82" s="228"/>
      <c r="IL82" s="228"/>
      <c r="IM82" s="228"/>
      <c r="IN82" s="228"/>
      <c r="IO82" s="228"/>
      <c r="IP82" s="228"/>
      <c r="IQ82" s="228"/>
      <c r="IR82" s="228"/>
      <c r="IS82" s="228"/>
      <c r="IT82" s="228"/>
    </row>
    <row r="83" spans="1:254" s="229" customFormat="1" ht="20.25">
      <c r="A83" s="210">
        <v>75</v>
      </c>
      <c r="B83" s="211" t="s">
        <v>246</v>
      </c>
      <c r="C83" s="220">
        <v>1</v>
      </c>
      <c r="D83" s="220">
        <v>1</v>
      </c>
      <c r="E83" s="213">
        <f t="shared" si="0"/>
        <v>100</v>
      </c>
      <c r="F83" s="56">
        <v>21</v>
      </c>
      <c r="G83" s="56">
        <v>1</v>
      </c>
      <c r="H83" s="56">
        <v>0</v>
      </c>
      <c r="I83" s="56">
        <v>22</v>
      </c>
      <c r="J83" s="56">
        <v>12</v>
      </c>
      <c r="K83" s="214">
        <f t="shared" si="3"/>
        <v>57.14285714285714</v>
      </c>
      <c r="L83" s="56">
        <v>1</v>
      </c>
      <c r="M83" s="213">
        <f>L83/G83*100</f>
        <v>100</v>
      </c>
      <c r="N83" s="65">
        <v>0</v>
      </c>
      <c r="O83" s="215">
        <v>0</v>
      </c>
      <c r="P83" s="40">
        <v>13</v>
      </c>
      <c r="Q83" s="56">
        <v>0</v>
      </c>
      <c r="R83" s="215">
        <v>0</v>
      </c>
      <c r="S83" s="71">
        <v>0</v>
      </c>
      <c r="T83" s="215">
        <v>0</v>
      </c>
      <c r="U83" s="71">
        <v>0</v>
      </c>
      <c r="V83" s="215">
        <v>0</v>
      </c>
      <c r="W83" s="40">
        <v>0</v>
      </c>
      <c r="X83" s="221">
        <v>0</v>
      </c>
      <c r="Y83" s="40">
        <v>0</v>
      </c>
      <c r="Z83" s="223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28"/>
      <c r="CD83" s="228"/>
      <c r="CE83" s="228"/>
      <c r="CF83" s="228"/>
      <c r="CG83" s="228"/>
      <c r="CH83" s="228"/>
      <c r="CI83" s="228"/>
      <c r="CJ83" s="228"/>
      <c r="CK83" s="228"/>
      <c r="CL83" s="228"/>
      <c r="CM83" s="228"/>
      <c r="CN83" s="228"/>
      <c r="CO83" s="228"/>
      <c r="CP83" s="228"/>
      <c r="CQ83" s="228"/>
      <c r="CR83" s="228"/>
      <c r="CS83" s="228"/>
      <c r="CT83" s="228"/>
      <c r="CU83" s="228"/>
      <c r="CV83" s="228"/>
      <c r="CW83" s="228"/>
      <c r="CX83" s="228"/>
      <c r="CY83" s="228"/>
      <c r="CZ83" s="228"/>
      <c r="DA83" s="228"/>
      <c r="DB83" s="228"/>
      <c r="DC83" s="228"/>
      <c r="DD83" s="228"/>
      <c r="DE83" s="228"/>
      <c r="DF83" s="228"/>
      <c r="DG83" s="228"/>
      <c r="DH83" s="228"/>
      <c r="DI83" s="228"/>
      <c r="DJ83" s="228"/>
      <c r="DK83" s="228"/>
      <c r="DL83" s="228"/>
      <c r="DM83" s="228"/>
      <c r="DN83" s="228"/>
      <c r="DO83" s="228"/>
      <c r="DP83" s="228"/>
      <c r="DQ83" s="228"/>
      <c r="DR83" s="228"/>
      <c r="DS83" s="228"/>
      <c r="DT83" s="228"/>
      <c r="DU83" s="228"/>
      <c r="DV83" s="228"/>
      <c r="DW83" s="228"/>
      <c r="DX83" s="228"/>
      <c r="DY83" s="228"/>
      <c r="DZ83" s="228"/>
      <c r="EA83" s="228"/>
      <c r="EB83" s="228"/>
      <c r="EC83" s="228"/>
      <c r="ED83" s="228"/>
      <c r="EE83" s="228"/>
      <c r="EF83" s="228"/>
      <c r="EG83" s="228"/>
      <c r="EH83" s="228"/>
      <c r="EI83" s="228"/>
      <c r="EJ83" s="228"/>
      <c r="EK83" s="228"/>
      <c r="EL83" s="228"/>
      <c r="EM83" s="228"/>
      <c r="EN83" s="228"/>
      <c r="EO83" s="228"/>
      <c r="EP83" s="228"/>
      <c r="EQ83" s="228"/>
      <c r="ER83" s="228"/>
      <c r="ES83" s="228"/>
      <c r="ET83" s="228"/>
      <c r="EU83" s="228"/>
      <c r="EV83" s="228"/>
      <c r="EW83" s="228"/>
      <c r="EX83" s="228"/>
      <c r="EY83" s="228"/>
      <c r="EZ83" s="228"/>
      <c r="FA83" s="228"/>
      <c r="FB83" s="228"/>
      <c r="FC83" s="228"/>
      <c r="FD83" s="228"/>
      <c r="FE83" s="228"/>
      <c r="FF83" s="228"/>
      <c r="FG83" s="228"/>
      <c r="FH83" s="228"/>
      <c r="FI83" s="228"/>
      <c r="FJ83" s="228"/>
      <c r="FK83" s="228"/>
      <c r="FL83" s="228"/>
      <c r="FM83" s="228"/>
      <c r="FN83" s="228"/>
      <c r="FO83" s="228"/>
      <c r="FP83" s="228"/>
      <c r="FQ83" s="228"/>
      <c r="FR83" s="228"/>
      <c r="FS83" s="228"/>
      <c r="FT83" s="228"/>
      <c r="FU83" s="228"/>
      <c r="FV83" s="228"/>
      <c r="FW83" s="228"/>
      <c r="FX83" s="228"/>
      <c r="FY83" s="228"/>
      <c r="FZ83" s="228"/>
      <c r="GA83" s="228"/>
      <c r="GB83" s="228"/>
      <c r="GC83" s="228"/>
      <c r="GD83" s="228"/>
      <c r="GE83" s="228"/>
      <c r="GF83" s="228"/>
      <c r="GG83" s="228"/>
      <c r="GH83" s="228"/>
      <c r="GI83" s="228"/>
      <c r="GJ83" s="228"/>
      <c r="GK83" s="228"/>
      <c r="GL83" s="228"/>
      <c r="GM83" s="228"/>
      <c r="GN83" s="228"/>
      <c r="GO83" s="228"/>
      <c r="GP83" s="228"/>
      <c r="GQ83" s="228"/>
      <c r="GR83" s="228"/>
      <c r="GS83" s="228"/>
      <c r="GT83" s="228"/>
      <c r="GU83" s="228"/>
      <c r="GV83" s="228"/>
      <c r="GW83" s="228"/>
      <c r="GX83" s="228"/>
      <c r="GY83" s="228"/>
      <c r="GZ83" s="228"/>
      <c r="HA83" s="228"/>
      <c r="HB83" s="228"/>
      <c r="HC83" s="228"/>
      <c r="HD83" s="228"/>
      <c r="HE83" s="228"/>
      <c r="HF83" s="228"/>
      <c r="HG83" s="228"/>
      <c r="HH83" s="228"/>
      <c r="HI83" s="228"/>
      <c r="HJ83" s="228"/>
      <c r="HK83" s="228"/>
      <c r="HL83" s="228"/>
      <c r="HM83" s="228"/>
      <c r="HN83" s="228"/>
      <c r="HO83" s="228"/>
      <c r="HP83" s="228"/>
      <c r="HQ83" s="228"/>
      <c r="HR83" s="228"/>
      <c r="HS83" s="228"/>
      <c r="HT83" s="228"/>
      <c r="HU83" s="228"/>
      <c r="HV83" s="228"/>
      <c r="HW83" s="228"/>
      <c r="HX83" s="228"/>
      <c r="HY83" s="228"/>
      <c r="HZ83" s="228"/>
      <c r="IA83" s="228"/>
      <c r="IB83" s="228"/>
      <c r="IC83" s="228"/>
      <c r="ID83" s="228"/>
      <c r="IE83" s="228"/>
      <c r="IF83" s="228"/>
      <c r="IG83" s="228"/>
      <c r="IH83" s="228"/>
      <c r="II83" s="228"/>
      <c r="IJ83" s="228"/>
      <c r="IK83" s="228"/>
      <c r="IL83" s="228"/>
      <c r="IM83" s="228"/>
      <c r="IN83" s="228"/>
      <c r="IO83" s="228"/>
      <c r="IP83" s="228"/>
      <c r="IQ83" s="228"/>
      <c r="IR83" s="228"/>
      <c r="IS83" s="228"/>
      <c r="IT83" s="228"/>
    </row>
    <row r="84" spans="1:254" s="229" customFormat="1" ht="20.25">
      <c r="A84" s="54">
        <v>76</v>
      </c>
      <c r="B84" s="211" t="s">
        <v>247</v>
      </c>
      <c r="C84" s="220">
        <v>1</v>
      </c>
      <c r="D84" s="220">
        <v>1</v>
      </c>
      <c r="E84" s="213">
        <f t="shared" si="0"/>
        <v>100</v>
      </c>
      <c r="F84" s="56">
        <v>4</v>
      </c>
      <c r="G84" s="56">
        <v>0</v>
      </c>
      <c r="H84" s="56">
        <v>0</v>
      </c>
      <c r="I84" s="56">
        <v>4</v>
      </c>
      <c r="J84" s="56">
        <v>4</v>
      </c>
      <c r="K84" s="214">
        <f t="shared" si="3"/>
        <v>100</v>
      </c>
      <c r="L84" s="56">
        <v>0</v>
      </c>
      <c r="M84" s="213">
        <v>0</v>
      </c>
      <c r="N84" s="65">
        <v>0</v>
      </c>
      <c r="O84" s="215">
        <v>0</v>
      </c>
      <c r="P84" s="40">
        <v>4</v>
      </c>
      <c r="Q84" s="56">
        <v>0</v>
      </c>
      <c r="R84" s="215">
        <v>0</v>
      </c>
      <c r="S84" s="71">
        <v>0</v>
      </c>
      <c r="T84" s="215">
        <v>0</v>
      </c>
      <c r="U84" s="71">
        <v>0</v>
      </c>
      <c r="V84" s="215">
        <v>0</v>
      </c>
      <c r="W84" s="40">
        <v>0</v>
      </c>
      <c r="X84" s="221">
        <v>0</v>
      </c>
      <c r="Y84" s="40">
        <v>0</v>
      </c>
      <c r="Z84" s="223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28"/>
      <c r="CD84" s="228"/>
      <c r="CE84" s="228"/>
      <c r="CF84" s="228"/>
      <c r="CG84" s="228"/>
      <c r="CH84" s="228"/>
      <c r="CI84" s="228"/>
      <c r="CJ84" s="228"/>
      <c r="CK84" s="228"/>
      <c r="CL84" s="228"/>
      <c r="CM84" s="228"/>
      <c r="CN84" s="228"/>
      <c r="CO84" s="228"/>
      <c r="CP84" s="228"/>
      <c r="CQ84" s="228"/>
      <c r="CR84" s="228"/>
      <c r="CS84" s="228"/>
      <c r="CT84" s="228"/>
      <c r="CU84" s="228"/>
      <c r="CV84" s="228"/>
      <c r="CW84" s="228"/>
      <c r="CX84" s="228"/>
      <c r="CY84" s="228"/>
      <c r="CZ84" s="228"/>
      <c r="DA84" s="228"/>
      <c r="DB84" s="228"/>
      <c r="DC84" s="228"/>
      <c r="DD84" s="228"/>
      <c r="DE84" s="228"/>
      <c r="DF84" s="228"/>
      <c r="DG84" s="228"/>
      <c r="DH84" s="228"/>
      <c r="DI84" s="228"/>
      <c r="DJ84" s="228"/>
      <c r="DK84" s="228"/>
      <c r="DL84" s="228"/>
      <c r="DM84" s="228"/>
      <c r="DN84" s="228"/>
      <c r="DO84" s="228"/>
      <c r="DP84" s="228"/>
      <c r="DQ84" s="228"/>
      <c r="DR84" s="228"/>
      <c r="DS84" s="228"/>
      <c r="DT84" s="228"/>
      <c r="DU84" s="228"/>
      <c r="DV84" s="228"/>
      <c r="DW84" s="228"/>
      <c r="DX84" s="228"/>
      <c r="DY84" s="228"/>
      <c r="DZ84" s="228"/>
      <c r="EA84" s="228"/>
      <c r="EB84" s="228"/>
      <c r="EC84" s="228"/>
      <c r="ED84" s="228"/>
      <c r="EE84" s="228"/>
      <c r="EF84" s="228"/>
      <c r="EG84" s="228"/>
      <c r="EH84" s="228"/>
      <c r="EI84" s="228"/>
      <c r="EJ84" s="228"/>
      <c r="EK84" s="228"/>
      <c r="EL84" s="228"/>
      <c r="EM84" s="228"/>
      <c r="EN84" s="228"/>
      <c r="EO84" s="228"/>
      <c r="EP84" s="228"/>
      <c r="EQ84" s="228"/>
      <c r="ER84" s="228"/>
      <c r="ES84" s="228"/>
      <c r="ET84" s="228"/>
      <c r="EU84" s="228"/>
      <c r="EV84" s="228"/>
      <c r="EW84" s="228"/>
      <c r="EX84" s="228"/>
      <c r="EY84" s="228"/>
      <c r="EZ84" s="228"/>
      <c r="FA84" s="228"/>
      <c r="FB84" s="228"/>
      <c r="FC84" s="228"/>
      <c r="FD84" s="228"/>
      <c r="FE84" s="228"/>
      <c r="FF84" s="228"/>
      <c r="FG84" s="228"/>
      <c r="FH84" s="228"/>
      <c r="FI84" s="228"/>
      <c r="FJ84" s="228"/>
      <c r="FK84" s="228"/>
      <c r="FL84" s="228"/>
      <c r="FM84" s="228"/>
      <c r="FN84" s="228"/>
      <c r="FO84" s="228"/>
      <c r="FP84" s="228"/>
      <c r="FQ84" s="228"/>
      <c r="FR84" s="228"/>
      <c r="FS84" s="228"/>
      <c r="FT84" s="228"/>
      <c r="FU84" s="228"/>
      <c r="FV84" s="228"/>
      <c r="FW84" s="228"/>
      <c r="FX84" s="228"/>
      <c r="FY84" s="228"/>
      <c r="FZ84" s="228"/>
      <c r="GA84" s="228"/>
      <c r="GB84" s="228"/>
      <c r="GC84" s="228"/>
      <c r="GD84" s="228"/>
      <c r="GE84" s="228"/>
      <c r="GF84" s="228"/>
      <c r="GG84" s="228"/>
      <c r="GH84" s="228"/>
      <c r="GI84" s="228"/>
      <c r="GJ84" s="228"/>
      <c r="GK84" s="228"/>
      <c r="GL84" s="228"/>
      <c r="GM84" s="228"/>
      <c r="GN84" s="228"/>
      <c r="GO84" s="228"/>
      <c r="GP84" s="228"/>
      <c r="GQ84" s="228"/>
      <c r="GR84" s="228"/>
      <c r="GS84" s="228"/>
      <c r="GT84" s="228"/>
      <c r="GU84" s="228"/>
      <c r="GV84" s="228"/>
      <c r="GW84" s="228"/>
      <c r="GX84" s="228"/>
      <c r="GY84" s="228"/>
      <c r="GZ84" s="228"/>
      <c r="HA84" s="228"/>
      <c r="HB84" s="228"/>
      <c r="HC84" s="228"/>
      <c r="HD84" s="228"/>
      <c r="HE84" s="228"/>
      <c r="HF84" s="228"/>
      <c r="HG84" s="228"/>
      <c r="HH84" s="228"/>
      <c r="HI84" s="228"/>
      <c r="HJ84" s="228"/>
      <c r="HK84" s="228"/>
      <c r="HL84" s="228"/>
      <c r="HM84" s="228"/>
      <c r="HN84" s="228"/>
      <c r="HO84" s="228"/>
      <c r="HP84" s="228"/>
      <c r="HQ84" s="228"/>
      <c r="HR84" s="228"/>
      <c r="HS84" s="228"/>
      <c r="HT84" s="228"/>
      <c r="HU84" s="228"/>
      <c r="HV84" s="228"/>
      <c r="HW84" s="228"/>
      <c r="HX84" s="228"/>
      <c r="HY84" s="228"/>
      <c r="HZ84" s="228"/>
      <c r="IA84" s="228"/>
      <c r="IB84" s="228"/>
      <c r="IC84" s="228"/>
      <c r="ID84" s="228"/>
      <c r="IE84" s="228"/>
      <c r="IF84" s="228"/>
      <c r="IG84" s="228"/>
      <c r="IH84" s="228"/>
      <c r="II84" s="228"/>
      <c r="IJ84" s="228"/>
      <c r="IK84" s="228"/>
      <c r="IL84" s="228"/>
      <c r="IM84" s="228"/>
      <c r="IN84" s="228"/>
      <c r="IO84" s="228"/>
      <c r="IP84" s="228"/>
      <c r="IQ84" s="228"/>
      <c r="IR84" s="228"/>
      <c r="IS84" s="228"/>
      <c r="IT84" s="228"/>
    </row>
    <row r="85" spans="1:254" s="229" customFormat="1" ht="20.25">
      <c r="A85" s="210">
        <v>77</v>
      </c>
      <c r="B85" s="211" t="s">
        <v>248</v>
      </c>
      <c r="C85" s="220">
        <v>1</v>
      </c>
      <c r="D85" s="220">
        <v>1</v>
      </c>
      <c r="E85" s="213">
        <f t="shared" si="0"/>
        <v>100</v>
      </c>
      <c r="F85" s="56">
        <v>5</v>
      </c>
      <c r="G85" s="56">
        <v>0</v>
      </c>
      <c r="H85" s="56">
        <v>0</v>
      </c>
      <c r="I85" s="56">
        <v>5</v>
      </c>
      <c r="J85" s="56">
        <v>5</v>
      </c>
      <c r="K85" s="214">
        <f t="shared" si="3"/>
        <v>100</v>
      </c>
      <c r="L85" s="56">
        <v>0</v>
      </c>
      <c r="M85" s="213">
        <v>0</v>
      </c>
      <c r="N85" s="65">
        <v>0</v>
      </c>
      <c r="O85" s="215">
        <v>0</v>
      </c>
      <c r="P85" s="40">
        <v>5</v>
      </c>
      <c r="Q85" s="56">
        <v>0</v>
      </c>
      <c r="R85" s="215">
        <v>0</v>
      </c>
      <c r="S85" s="71">
        <v>0</v>
      </c>
      <c r="T85" s="215">
        <v>0</v>
      </c>
      <c r="U85" s="71">
        <v>0</v>
      </c>
      <c r="V85" s="215">
        <v>0</v>
      </c>
      <c r="W85" s="40">
        <v>0</v>
      </c>
      <c r="X85" s="221">
        <v>0</v>
      </c>
      <c r="Y85" s="40">
        <v>0</v>
      </c>
      <c r="Z85" s="223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28"/>
      <c r="CD85" s="228"/>
      <c r="CE85" s="228"/>
      <c r="CF85" s="228"/>
      <c r="CG85" s="228"/>
      <c r="CH85" s="228"/>
      <c r="CI85" s="228"/>
      <c r="CJ85" s="228"/>
      <c r="CK85" s="228"/>
      <c r="CL85" s="228"/>
      <c r="CM85" s="228"/>
      <c r="CN85" s="228"/>
      <c r="CO85" s="228"/>
      <c r="CP85" s="228"/>
      <c r="CQ85" s="228"/>
      <c r="CR85" s="228"/>
      <c r="CS85" s="228"/>
      <c r="CT85" s="228"/>
      <c r="CU85" s="228"/>
      <c r="CV85" s="228"/>
      <c r="CW85" s="228"/>
      <c r="CX85" s="228"/>
      <c r="CY85" s="228"/>
      <c r="CZ85" s="228"/>
      <c r="DA85" s="228"/>
      <c r="DB85" s="228"/>
      <c r="DC85" s="228"/>
      <c r="DD85" s="228"/>
      <c r="DE85" s="228"/>
      <c r="DF85" s="228"/>
      <c r="DG85" s="228"/>
      <c r="DH85" s="228"/>
      <c r="DI85" s="228"/>
      <c r="DJ85" s="228"/>
      <c r="DK85" s="228"/>
      <c r="DL85" s="228"/>
      <c r="DM85" s="228"/>
      <c r="DN85" s="228"/>
      <c r="DO85" s="228"/>
      <c r="DP85" s="228"/>
      <c r="DQ85" s="228"/>
      <c r="DR85" s="228"/>
      <c r="DS85" s="228"/>
      <c r="DT85" s="228"/>
      <c r="DU85" s="228"/>
      <c r="DV85" s="228"/>
      <c r="DW85" s="228"/>
      <c r="DX85" s="228"/>
      <c r="DY85" s="228"/>
      <c r="DZ85" s="228"/>
      <c r="EA85" s="228"/>
      <c r="EB85" s="228"/>
      <c r="EC85" s="228"/>
      <c r="ED85" s="228"/>
      <c r="EE85" s="228"/>
      <c r="EF85" s="228"/>
      <c r="EG85" s="228"/>
      <c r="EH85" s="228"/>
      <c r="EI85" s="228"/>
      <c r="EJ85" s="228"/>
      <c r="EK85" s="228"/>
      <c r="EL85" s="228"/>
      <c r="EM85" s="228"/>
      <c r="EN85" s="228"/>
      <c r="EO85" s="228"/>
      <c r="EP85" s="228"/>
      <c r="EQ85" s="228"/>
      <c r="ER85" s="228"/>
      <c r="ES85" s="228"/>
      <c r="ET85" s="228"/>
      <c r="EU85" s="228"/>
      <c r="EV85" s="228"/>
      <c r="EW85" s="228"/>
      <c r="EX85" s="228"/>
      <c r="EY85" s="228"/>
      <c r="EZ85" s="228"/>
      <c r="FA85" s="228"/>
      <c r="FB85" s="228"/>
      <c r="FC85" s="228"/>
      <c r="FD85" s="228"/>
      <c r="FE85" s="228"/>
      <c r="FF85" s="228"/>
      <c r="FG85" s="228"/>
      <c r="FH85" s="228"/>
      <c r="FI85" s="228"/>
      <c r="FJ85" s="228"/>
      <c r="FK85" s="228"/>
      <c r="FL85" s="228"/>
      <c r="FM85" s="228"/>
      <c r="FN85" s="228"/>
      <c r="FO85" s="228"/>
      <c r="FP85" s="228"/>
      <c r="FQ85" s="228"/>
      <c r="FR85" s="228"/>
      <c r="FS85" s="228"/>
      <c r="FT85" s="228"/>
      <c r="FU85" s="228"/>
      <c r="FV85" s="228"/>
      <c r="FW85" s="228"/>
      <c r="FX85" s="228"/>
      <c r="FY85" s="228"/>
      <c r="FZ85" s="228"/>
      <c r="GA85" s="228"/>
      <c r="GB85" s="228"/>
      <c r="GC85" s="228"/>
      <c r="GD85" s="228"/>
      <c r="GE85" s="228"/>
      <c r="GF85" s="228"/>
      <c r="GG85" s="228"/>
      <c r="GH85" s="228"/>
      <c r="GI85" s="228"/>
      <c r="GJ85" s="228"/>
      <c r="GK85" s="228"/>
      <c r="GL85" s="228"/>
      <c r="GM85" s="228"/>
      <c r="GN85" s="228"/>
      <c r="GO85" s="228"/>
      <c r="GP85" s="228"/>
      <c r="GQ85" s="228"/>
      <c r="GR85" s="228"/>
      <c r="GS85" s="228"/>
      <c r="GT85" s="228"/>
      <c r="GU85" s="228"/>
      <c r="GV85" s="228"/>
      <c r="GW85" s="228"/>
      <c r="GX85" s="228"/>
      <c r="GY85" s="228"/>
      <c r="GZ85" s="228"/>
      <c r="HA85" s="228"/>
      <c r="HB85" s="228"/>
      <c r="HC85" s="228"/>
      <c r="HD85" s="228"/>
      <c r="HE85" s="228"/>
      <c r="HF85" s="228"/>
      <c r="HG85" s="228"/>
      <c r="HH85" s="228"/>
      <c r="HI85" s="228"/>
      <c r="HJ85" s="228"/>
      <c r="HK85" s="228"/>
      <c r="HL85" s="228"/>
      <c r="HM85" s="228"/>
      <c r="HN85" s="228"/>
      <c r="HO85" s="228"/>
      <c r="HP85" s="228"/>
      <c r="HQ85" s="228"/>
      <c r="HR85" s="228"/>
      <c r="HS85" s="228"/>
      <c r="HT85" s="228"/>
      <c r="HU85" s="228"/>
      <c r="HV85" s="228"/>
      <c r="HW85" s="228"/>
      <c r="HX85" s="228"/>
      <c r="HY85" s="228"/>
      <c r="HZ85" s="228"/>
      <c r="IA85" s="228"/>
      <c r="IB85" s="228"/>
      <c r="IC85" s="228"/>
      <c r="ID85" s="228"/>
      <c r="IE85" s="228"/>
      <c r="IF85" s="228"/>
      <c r="IG85" s="228"/>
      <c r="IH85" s="228"/>
      <c r="II85" s="228"/>
      <c r="IJ85" s="228"/>
      <c r="IK85" s="228"/>
      <c r="IL85" s="228"/>
      <c r="IM85" s="228"/>
      <c r="IN85" s="228"/>
      <c r="IO85" s="228"/>
      <c r="IP85" s="228"/>
      <c r="IQ85" s="228"/>
      <c r="IR85" s="228"/>
      <c r="IS85" s="228"/>
      <c r="IT85" s="228"/>
    </row>
    <row r="86" spans="1:254" s="241" customFormat="1" ht="20.25">
      <c r="A86" s="235">
        <v>78</v>
      </c>
      <c r="B86" s="211" t="s">
        <v>249</v>
      </c>
      <c r="C86" s="236">
        <v>1</v>
      </c>
      <c r="D86" s="236">
        <v>1</v>
      </c>
      <c r="E86" s="215">
        <f t="shared" si="0"/>
        <v>100</v>
      </c>
      <c r="F86" s="237">
        <v>10</v>
      </c>
      <c r="G86" s="237">
        <v>0</v>
      </c>
      <c r="H86" s="237">
        <v>0</v>
      </c>
      <c r="I86" s="237">
        <v>10</v>
      </c>
      <c r="J86" s="237">
        <v>10</v>
      </c>
      <c r="K86" s="238">
        <f t="shared" si="3"/>
        <v>100</v>
      </c>
      <c r="L86" s="237">
        <v>0</v>
      </c>
      <c r="M86" s="215">
        <v>0</v>
      </c>
      <c r="N86" s="40">
        <v>0</v>
      </c>
      <c r="O86" s="215">
        <v>0</v>
      </c>
      <c r="P86" s="40">
        <v>10</v>
      </c>
      <c r="Q86" s="237">
        <v>0</v>
      </c>
      <c r="R86" s="215">
        <v>0</v>
      </c>
      <c r="S86" s="239">
        <v>0</v>
      </c>
      <c r="T86" s="215">
        <v>0</v>
      </c>
      <c r="U86" s="239">
        <v>0</v>
      </c>
      <c r="V86" s="215">
        <v>0</v>
      </c>
      <c r="W86" s="40">
        <v>0</v>
      </c>
      <c r="X86" s="221">
        <v>0</v>
      </c>
      <c r="Y86" s="40">
        <v>0</v>
      </c>
      <c r="Z86" s="223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0"/>
      <c r="AU86" s="240"/>
      <c r="AV86" s="240"/>
      <c r="AW86" s="240"/>
      <c r="AX86" s="240"/>
      <c r="AY86" s="240"/>
      <c r="AZ86" s="240"/>
      <c r="BA86" s="240"/>
      <c r="BB86" s="240"/>
      <c r="BC86" s="240"/>
      <c r="BD86" s="240"/>
      <c r="BE86" s="240"/>
      <c r="BF86" s="240"/>
      <c r="BG86" s="240"/>
      <c r="BH86" s="240"/>
      <c r="BI86" s="240"/>
      <c r="BJ86" s="240"/>
      <c r="BK86" s="240"/>
      <c r="BL86" s="240"/>
      <c r="BM86" s="240"/>
      <c r="BN86" s="240"/>
      <c r="BO86" s="240"/>
      <c r="BP86" s="240"/>
      <c r="BQ86" s="240"/>
      <c r="BR86" s="240"/>
      <c r="BS86" s="240"/>
      <c r="BT86" s="240"/>
      <c r="BU86" s="240"/>
      <c r="BV86" s="240"/>
      <c r="BW86" s="240"/>
      <c r="BX86" s="240"/>
      <c r="BY86" s="240"/>
      <c r="BZ86" s="240"/>
      <c r="CA86" s="240"/>
      <c r="CB86" s="240"/>
      <c r="CC86" s="240"/>
      <c r="CD86" s="240"/>
      <c r="CE86" s="240"/>
      <c r="CF86" s="240"/>
      <c r="CG86" s="240"/>
      <c r="CH86" s="240"/>
      <c r="CI86" s="240"/>
      <c r="CJ86" s="240"/>
      <c r="CK86" s="240"/>
      <c r="CL86" s="240"/>
      <c r="CM86" s="240"/>
      <c r="CN86" s="240"/>
      <c r="CO86" s="240"/>
      <c r="CP86" s="240"/>
      <c r="CQ86" s="240"/>
      <c r="CR86" s="240"/>
      <c r="CS86" s="240"/>
      <c r="CT86" s="240"/>
      <c r="CU86" s="240"/>
      <c r="CV86" s="240"/>
      <c r="CW86" s="240"/>
      <c r="CX86" s="240"/>
      <c r="CY86" s="240"/>
      <c r="CZ86" s="240"/>
      <c r="DA86" s="240"/>
      <c r="DB86" s="240"/>
      <c r="DC86" s="240"/>
      <c r="DD86" s="240"/>
      <c r="DE86" s="240"/>
      <c r="DF86" s="240"/>
      <c r="DG86" s="240"/>
      <c r="DH86" s="240"/>
      <c r="DI86" s="240"/>
      <c r="DJ86" s="240"/>
      <c r="DK86" s="240"/>
      <c r="DL86" s="240"/>
      <c r="DM86" s="240"/>
      <c r="DN86" s="240"/>
      <c r="DO86" s="240"/>
      <c r="DP86" s="240"/>
      <c r="DQ86" s="240"/>
      <c r="DR86" s="240"/>
      <c r="DS86" s="240"/>
      <c r="DT86" s="240"/>
      <c r="DU86" s="240"/>
      <c r="DV86" s="240"/>
      <c r="DW86" s="240"/>
      <c r="DX86" s="240"/>
      <c r="DY86" s="240"/>
      <c r="DZ86" s="240"/>
      <c r="EA86" s="240"/>
      <c r="EB86" s="240"/>
      <c r="EC86" s="240"/>
      <c r="ED86" s="240"/>
      <c r="EE86" s="240"/>
      <c r="EF86" s="240"/>
      <c r="EG86" s="240"/>
      <c r="EH86" s="240"/>
      <c r="EI86" s="240"/>
      <c r="EJ86" s="240"/>
      <c r="EK86" s="240"/>
      <c r="EL86" s="240"/>
      <c r="EM86" s="240"/>
      <c r="EN86" s="240"/>
      <c r="EO86" s="240"/>
      <c r="EP86" s="240"/>
      <c r="EQ86" s="240"/>
      <c r="ER86" s="240"/>
      <c r="ES86" s="240"/>
      <c r="ET86" s="240"/>
      <c r="EU86" s="240"/>
      <c r="EV86" s="240"/>
      <c r="EW86" s="240"/>
      <c r="EX86" s="240"/>
      <c r="EY86" s="240"/>
      <c r="EZ86" s="240"/>
      <c r="FA86" s="240"/>
      <c r="FB86" s="240"/>
      <c r="FC86" s="240"/>
      <c r="FD86" s="240"/>
      <c r="FE86" s="240"/>
      <c r="FF86" s="240"/>
      <c r="FG86" s="240"/>
      <c r="FH86" s="240"/>
      <c r="FI86" s="240"/>
      <c r="FJ86" s="240"/>
      <c r="FK86" s="240"/>
      <c r="FL86" s="240"/>
      <c r="FM86" s="240"/>
      <c r="FN86" s="240"/>
      <c r="FO86" s="240"/>
      <c r="FP86" s="240"/>
      <c r="FQ86" s="240"/>
      <c r="FR86" s="240"/>
      <c r="FS86" s="240"/>
      <c r="FT86" s="240"/>
      <c r="FU86" s="240"/>
      <c r="FV86" s="240"/>
      <c r="FW86" s="240"/>
      <c r="FX86" s="240"/>
      <c r="FY86" s="240"/>
      <c r="FZ86" s="240"/>
      <c r="GA86" s="240"/>
      <c r="GB86" s="240"/>
      <c r="GC86" s="240"/>
      <c r="GD86" s="240"/>
      <c r="GE86" s="240"/>
      <c r="GF86" s="240"/>
      <c r="GG86" s="240"/>
      <c r="GH86" s="240"/>
      <c r="GI86" s="240"/>
      <c r="GJ86" s="240"/>
      <c r="GK86" s="240"/>
      <c r="GL86" s="240"/>
      <c r="GM86" s="240"/>
      <c r="GN86" s="240"/>
      <c r="GO86" s="240"/>
      <c r="GP86" s="240"/>
      <c r="GQ86" s="240"/>
      <c r="GR86" s="240"/>
      <c r="GS86" s="240"/>
      <c r="GT86" s="240"/>
      <c r="GU86" s="240"/>
      <c r="GV86" s="240"/>
      <c r="GW86" s="240"/>
      <c r="GX86" s="240"/>
      <c r="GY86" s="240"/>
      <c r="GZ86" s="240"/>
      <c r="HA86" s="240"/>
      <c r="HB86" s="240"/>
      <c r="HC86" s="240"/>
      <c r="HD86" s="240"/>
      <c r="HE86" s="240"/>
      <c r="HF86" s="240"/>
      <c r="HG86" s="240"/>
      <c r="HH86" s="240"/>
      <c r="HI86" s="240"/>
      <c r="HJ86" s="240"/>
      <c r="HK86" s="240"/>
      <c r="HL86" s="240"/>
      <c r="HM86" s="240"/>
      <c r="HN86" s="240"/>
      <c r="HO86" s="240"/>
      <c r="HP86" s="240"/>
      <c r="HQ86" s="240"/>
      <c r="HR86" s="240"/>
      <c r="HS86" s="240"/>
      <c r="HT86" s="240"/>
      <c r="HU86" s="240"/>
      <c r="HV86" s="240"/>
      <c r="HW86" s="240"/>
      <c r="HX86" s="240"/>
      <c r="HY86" s="240"/>
      <c r="HZ86" s="240"/>
      <c r="IA86" s="240"/>
      <c r="IB86" s="240"/>
      <c r="IC86" s="240"/>
      <c r="ID86" s="240"/>
      <c r="IE86" s="240"/>
      <c r="IF86" s="240"/>
      <c r="IG86" s="240"/>
      <c r="IH86" s="240"/>
      <c r="II86" s="240"/>
      <c r="IJ86" s="240"/>
      <c r="IK86" s="240"/>
      <c r="IL86" s="240"/>
      <c r="IM86" s="240"/>
      <c r="IN86" s="240"/>
      <c r="IO86" s="240"/>
      <c r="IP86" s="240"/>
      <c r="IQ86" s="240"/>
      <c r="IR86" s="240"/>
      <c r="IS86" s="240"/>
      <c r="IT86" s="240"/>
    </row>
    <row r="87" spans="1:254" s="229" customFormat="1" ht="20.25">
      <c r="A87" s="210">
        <v>79</v>
      </c>
      <c r="B87" s="211" t="s">
        <v>250</v>
      </c>
      <c r="C87" s="220">
        <v>1</v>
      </c>
      <c r="D87" s="220">
        <v>1</v>
      </c>
      <c r="E87" s="213">
        <f t="shared" si="0"/>
        <v>100</v>
      </c>
      <c r="F87" s="56">
        <v>3</v>
      </c>
      <c r="G87" s="56">
        <v>0</v>
      </c>
      <c r="H87" s="56">
        <v>0</v>
      </c>
      <c r="I87" s="56">
        <v>3</v>
      </c>
      <c r="J87" s="56">
        <v>3</v>
      </c>
      <c r="K87" s="214">
        <f t="shared" si="3"/>
        <v>100</v>
      </c>
      <c r="L87" s="56">
        <v>0</v>
      </c>
      <c r="M87" s="213">
        <v>0</v>
      </c>
      <c r="N87" s="65">
        <v>0</v>
      </c>
      <c r="O87" s="215">
        <v>0</v>
      </c>
      <c r="P87" s="40">
        <v>3</v>
      </c>
      <c r="Q87" s="56">
        <v>0</v>
      </c>
      <c r="R87" s="215">
        <f>Q87/J87*100</f>
        <v>0</v>
      </c>
      <c r="S87" s="71">
        <v>0</v>
      </c>
      <c r="T87" s="215">
        <v>0</v>
      </c>
      <c r="U87" s="71">
        <v>0</v>
      </c>
      <c r="V87" s="215">
        <v>0</v>
      </c>
      <c r="W87" s="40">
        <v>0</v>
      </c>
      <c r="X87" s="221">
        <v>0</v>
      </c>
      <c r="Y87" s="40">
        <v>0</v>
      </c>
      <c r="Z87" s="223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  <c r="BX87" s="228"/>
      <c r="BY87" s="228"/>
      <c r="BZ87" s="228"/>
      <c r="CA87" s="228"/>
      <c r="CB87" s="228"/>
      <c r="CC87" s="228"/>
      <c r="CD87" s="228"/>
      <c r="CE87" s="228"/>
      <c r="CF87" s="228"/>
      <c r="CG87" s="228"/>
      <c r="CH87" s="228"/>
      <c r="CI87" s="228"/>
      <c r="CJ87" s="228"/>
      <c r="CK87" s="228"/>
      <c r="CL87" s="228"/>
      <c r="CM87" s="228"/>
      <c r="CN87" s="228"/>
      <c r="CO87" s="228"/>
      <c r="CP87" s="228"/>
      <c r="CQ87" s="228"/>
      <c r="CR87" s="228"/>
      <c r="CS87" s="228"/>
      <c r="CT87" s="228"/>
      <c r="CU87" s="228"/>
      <c r="CV87" s="228"/>
      <c r="CW87" s="228"/>
      <c r="CX87" s="228"/>
      <c r="CY87" s="228"/>
      <c r="CZ87" s="228"/>
      <c r="DA87" s="228"/>
      <c r="DB87" s="228"/>
      <c r="DC87" s="228"/>
      <c r="DD87" s="228"/>
      <c r="DE87" s="228"/>
      <c r="DF87" s="228"/>
      <c r="DG87" s="228"/>
      <c r="DH87" s="228"/>
      <c r="DI87" s="228"/>
      <c r="DJ87" s="228"/>
      <c r="DK87" s="228"/>
      <c r="DL87" s="228"/>
      <c r="DM87" s="228"/>
      <c r="DN87" s="228"/>
      <c r="DO87" s="228"/>
      <c r="DP87" s="228"/>
      <c r="DQ87" s="228"/>
      <c r="DR87" s="228"/>
      <c r="DS87" s="228"/>
      <c r="DT87" s="228"/>
      <c r="DU87" s="228"/>
      <c r="DV87" s="228"/>
      <c r="DW87" s="228"/>
      <c r="DX87" s="228"/>
      <c r="DY87" s="228"/>
      <c r="DZ87" s="228"/>
      <c r="EA87" s="228"/>
      <c r="EB87" s="228"/>
      <c r="EC87" s="228"/>
      <c r="ED87" s="228"/>
      <c r="EE87" s="228"/>
      <c r="EF87" s="228"/>
      <c r="EG87" s="228"/>
      <c r="EH87" s="228"/>
      <c r="EI87" s="228"/>
      <c r="EJ87" s="228"/>
      <c r="EK87" s="228"/>
      <c r="EL87" s="228"/>
      <c r="EM87" s="228"/>
      <c r="EN87" s="228"/>
      <c r="EO87" s="228"/>
      <c r="EP87" s="228"/>
      <c r="EQ87" s="228"/>
      <c r="ER87" s="228"/>
      <c r="ES87" s="228"/>
      <c r="ET87" s="228"/>
      <c r="EU87" s="228"/>
      <c r="EV87" s="228"/>
      <c r="EW87" s="228"/>
      <c r="EX87" s="228"/>
      <c r="EY87" s="228"/>
      <c r="EZ87" s="228"/>
      <c r="FA87" s="228"/>
      <c r="FB87" s="228"/>
      <c r="FC87" s="228"/>
      <c r="FD87" s="228"/>
      <c r="FE87" s="228"/>
      <c r="FF87" s="228"/>
      <c r="FG87" s="228"/>
      <c r="FH87" s="228"/>
      <c r="FI87" s="228"/>
      <c r="FJ87" s="228"/>
      <c r="FK87" s="228"/>
      <c r="FL87" s="228"/>
      <c r="FM87" s="228"/>
      <c r="FN87" s="228"/>
      <c r="FO87" s="228"/>
      <c r="FP87" s="228"/>
      <c r="FQ87" s="228"/>
      <c r="FR87" s="228"/>
      <c r="FS87" s="228"/>
      <c r="FT87" s="228"/>
      <c r="FU87" s="228"/>
      <c r="FV87" s="228"/>
      <c r="FW87" s="228"/>
      <c r="FX87" s="228"/>
      <c r="FY87" s="228"/>
      <c r="FZ87" s="228"/>
      <c r="GA87" s="228"/>
      <c r="GB87" s="228"/>
      <c r="GC87" s="228"/>
      <c r="GD87" s="228"/>
      <c r="GE87" s="228"/>
      <c r="GF87" s="228"/>
      <c r="GG87" s="228"/>
      <c r="GH87" s="228"/>
      <c r="GI87" s="228"/>
      <c r="GJ87" s="228"/>
      <c r="GK87" s="228"/>
      <c r="GL87" s="228"/>
      <c r="GM87" s="228"/>
      <c r="GN87" s="228"/>
      <c r="GO87" s="228"/>
      <c r="GP87" s="228"/>
      <c r="GQ87" s="228"/>
      <c r="GR87" s="228"/>
      <c r="GS87" s="228"/>
      <c r="GT87" s="228"/>
      <c r="GU87" s="228"/>
      <c r="GV87" s="228"/>
      <c r="GW87" s="228"/>
      <c r="GX87" s="228"/>
      <c r="GY87" s="228"/>
      <c r="GZ87" s="228"/>
      <c r="HA87" s="228"/>
      <c r="HB87" s="228"/>
      <c r="HC87" s="228"/>
      <c r="HD87" s="228"/>
      <c r="HE87" s="228"/>
      <c r="HF87" s="228"/>
      <c r="HG87" s="228"/>
      <c r="HH87" s="228"/>
      <c r="HI87" s="228"/>
      <c r="HJ87" s="228"/>
      <c r="HK87" s="228"/>
      <c r="HL87" s="228"/>
      <c r="HM87" s="228"/>
      <c r="HN87" s="228"/>
      <c r="HO87" s="228"/>
      <c r="HP87" s="228"/>
      <c r="HQ87" s="228"/>
      <c r="HR87" s="228"/>
      <c r="HS87" s="228"/>
      <c r="HT87" s="228"/>
      <c r="HU87" s="228"/>
      <c r="HV87" s="228"/>
      <c r="HW87" s="228"/>
      <c r="HX87" s="228"/>
      <c r="HY87" s="228"/>
      <c r="HZ87" s="228"/>
      <c r="IA87" s="228"/>
      <c r="IB87" s="228"/>
      <c r="IC87" s="228"/>
      <c r="ID87" s="228"/>
      <c r="IE87" s="228"/>
      <c r="IF87" s="228"/>
      <c r="IG87" s="228"/>
      <c r="IH87" s="228"/>
      <c r="II87" s="228"/>
      <c r="IJ87" s="228"/>
      <c r="IK87" s="228"/>
      <c r="IL87" s="228"/>
      <c r="IM87" s="228"/>
      <c r="IN87" s="228"/>
      <c r="IO87" s="228"/>
      <c r="IP87" s="228"/>
      <c r="IQ87" s="228"/>
      <c r="IR87" s="228"/>
      <c r="IS87" s="228"/>
      <c r="IT87" s="228"/>
    </row>
    <row r="88" spans="1:254" s="229" customFormat="1" ht="20.25">
      <c r="A88" s="54">
        <v>80</v>
      </c>
      <c r="B88" s="234" t="s">
        <v>251</v>
      </c>
      <c r="C88" s="220">
        <v>1</v>
      </c>
      <c r="D88" s="220">
        <v>1</v>
      </c>
      <c r="E88" s="213">
        <f t="shared" si="0"/>
        <v>100</v>
      </c>
      <c r="F88" s="56">
        <v>2</v>
      </c>
      <c r="G88" s="56">
        <v>0</v>
      </c>
      <c r="H88" s="56">
        <v>0</v>
      </c>
      <c r="I88" s="56">
        <v>2</v>
      </c>
      <c r="J88" s="56">
        <v>2</v>
      </c>
      <c r="K88" s="214">
        <f t="shared" si="3"/>
        <v>100</v>
      </c>
      <c r="L88" s="56">
        <v>0</v>
      </c>
      <c r="M88" s="213">
        <v>0</v>
      </c>
      <c r="N88" s="65">
        <v>0</v>
      </c>
      <c r="O88" s="215">
        <v>0</v>
      </c>
      <c r="P88" s="40">
        <v>2</v>
      </c>
      <c r="Q88" s="56">
        <v>0</v>
      </c>
      <c r="R88" s="215">
        <v>0</v>
      </c>
      <c r="S88" s="71">
        <v>0</v>
      </c>
      <c r="T88" s="215">
        <v>0</v>
      </c>
      <c r="U88" s="71">
        <v>0</v>
      </c>
      <c r="V88" s="215">
        <v>0</v>
      </c>
      <c r="W88" s="40">
        <v>0</v>
      </c>
      <c r="X88" s="221">
        <v>0</v>
      </c>
      <c r="Y88" s="40">
        <v>0</v>
      </c>
      <c r="Z88" s="223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  <c r="AY88" s="228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  <c r="BX88" s="228"/>
      <c r="BY88" s="228"/>
      <c r="BZ88" s="228"/>
      <c r="CA88" s="228"/>
      <c r="CB88" s="228"/>
      <c r="CC88" s="228"/>
      <c r="CD88" s="228"/>
      <c r="CE88" s="228"/>
      <c r="CF88" s="228"/>
      <c r="CG88" s="228"/>
      <c r="CH88" s="228"/>
      <c r="CI88" s="228"/>
      <c r="CJ88" s="228"/>
      <c r="CK88" s="228"/>
      <c r="CL88" s="228"/>
      <c r="CM88" s="228"/>
      <c r="CN88" s="228"/>
      <c r="CO88" s="228"/>
      <c r="CP88" s="228"/>
      <c r="CQ88" s="228"/>
      <c r="CR88" s="228"/>
      <c r="CS88" s="228"/>
      <c r="CT88" s="228"/>
      <c r="CU88" s="228"/>
      <c r="CV88" s="228"/>
      <c r="CW88" s="228"/>
      <c r="CX88" s="228"/>
      <c r="CY88" s="228"/>
      <c r="CZ88" s="228"/>
      <c r="DA88" s="228"/>
      <c r="DB88" s="228"/>
      <c r="DC88" s="228"/>
      <c r="DD88" s="228"/>
      <c r="DE88" s="228"/>
      <c r="DF88" s="228"/>
      <c r="DG88" s="228"/>
      <c r="DH88" s="228"/>
      <c r="DI88" s="228"/>
      <c r="DJ88" s="228"/>
      <c r="DK88" s="228"/>
      <c r="DL88" s="228"/>
      <c r="DM88" s="228"/>
      <c r="DN88" s="228"/>
      <c r="DO88" s="228"/>
      <c r="DP88" s="228"/>
      <c r="DQ88" s="228"/>
      <c r="DR88" s="228"/>
      <c r="DS88" s="228"/>
      <c r="DT88" s="228"/>
      <c r="DU88" s="228"/>
      <c r="DV88" s="228"/>
      <c r="DW88" s="228"/>
      <c r="DX88" s="228"/>
      <c r="DY88" s="228"/>
      <c r="DZ88" s="228"/>
      <c r="EA88" s="228"/>
      <c r="EB88" s="228"/>
      <c r="EC88" s="228"/>
      <c r="ED88" s="228"/>
      <c r="EE88" s="228"/>
      <c r="EF88" s="228"/>
      <c r="EG88" s="228"/>
      <c r="EH88" s="228"/>
      <c r="EI88" s="228"/>
      <c r="EJ88" s="228"/>
      <c r="EK88" s="228"/>
      <c r="EL88" s="228"/>
      <c r="EM88" s="228"/>
      <c r="EN88" s="228"/>
      <c r="EO88" s="228"/>
      <c r="EP88" s="228"/>
      <c r="EQ88" s="228"/>
      <c r="ER88" s="228"/>
      <c r="ES88" s="228"/>
      <c r="ET88" s="228"/>
      <c r="EU88" s="228"/>
      <c r="EV88" s="228"/>
      <c r="EW88" s="228"/>
      <c r="EX88" s="228"/>
      <c r="EY88" s="228"/>
      <c r="EZ88" s="228"/>
      <c r="FA88" s="228"/>
      <c r="FB88" s="228"/>
      <c r="FC88" s="228"/>
      <c r="FD88" s="228"/>
      <c r="FE88" s="228"/>
      <c r="FF88" s="228"/>
      <c r="FG88" s="228"/>
      <c r="FH88" s="228"/>
      <c r="FI88" s="228"/>
      <c r="FJ88" s="228"/>
      <c r="FK88" s="228"/>
      <c r="FL88" s="228"/>
      <c r="FM88" s="228"/>
      <c r="FN88" s="228"/>
      <c r="FO88" s="228"/>
      <c r="FP88" s="228"/>
      <c r="FQ88" s="228"/>
      <c r="FR88" s="228"/>
      <c r="FS88" s="228"/>
      <c r="FT88" s="228"/>
      <c r="FU88" s="228"/>
      <c r="FV88" s="228"/>
      <c r="FW88" s="228"/>
      <c r="FX88" s="228"/>
      <c r="FY88" s="228"/>
      <c r="FZ88" s="228"/>
      <c r="GA88" s="228"/>
      <c r="GB88" s="228"/>
      <c r="GC88" s="228"/>
      <c r="GD88" s="228"/>
      <c r="GE88" s="228"/>
      <c r="GF88" s="228"/>
      <c r="GG88" s="228"/>
      <c r="GH88" s="228"/>
      <c r="GI88" s="228"/>
      <c r="GJ88" s="228"/>
      <c r="GK88" s="228"/>
      <c r="GL88" s="228"/>
      <c r="GM88" s="228"/>
      <c r="GN88" s="228"/>
      <c r="GO88" s="228"/>
      <c r="GP88" s="228"/>
      <c r="GQ88" s="228"/>
      <c r="GR88" s="228"/>
      <c r="GS88" s="228"/>
      <c r="GT88" s="228"/>
      <c r="GU88" s="228"/>
      <c r="GV88" s="228"/>
      <c r="GW88" s="228"/>
      <c r="GX88" s="228"/>
      <c r="GY88" s="228"/>
      <c r="GZ88" s="228"/>
      <c r="HA88" s="228"/>
      <c r="HB88" s="228"/>
      <c r="HC88" s="228"/>
      <c r="HD88" s="228"/>
      <c r="HE88" s="228"/>
      <c r="HF88" s="228"/>
      <c r="HG88" s="228"/>
      <c r="HH88" s="228"/>
      <c r="HI88" s="228"/>
      <c r="HJ88" s="228"/>
      <c r="HK88" s="228"/>
      <c r="HL88" s="228"/>
      <c r="HM88" s="228"/>
      <c r="HN88" s="228"/>
      <c r="HO88" s="228"/>
      <c r="HP88" s="228"/>
      <c r="HQ88" s="228"/>
      <c r="HR88" s="228"/>
      <c r="HS88" s="228"/>
      <c r="HT88" s="228"/>
      <c r="HU88" s="228"/>
      <c r="HV88" s="228"/>
      <c r="HW88" s="228"/>
      <c r="HX88" s="228"/>
      <c r="HY88" s="228"/>
      <c r="HZ88" s="228"/>
      <c r="IA88" s="228"/>
      <c r="IB88" s="228"/>
      <c r="IC88" s="228"/>
      <c r="ID88" s="228"/>
      <c r="IE88" s="228"/>
      <c r="IF88" s="228"/>
      <c r="IG88" s="228"/>
      <c r="IH88" s="228"/>
      <c r="II88" s="228"/>
      <c r="IJ88" s="228"/>
      <c r="IK88" s="228"/>
      <c r="IL88" s="228"/>
      <c r="IM88" s="228"/>
      <c r="IN88" s="228"/>
      <c r="IO88" s="228"/>
      <c r="IP88" s="228"/>
      <c r="IQ88" s="228"/>
      <c r="IR88" s="228"/>
      <c r="IS88" s="228"/>
      <c r="IT88" s="228"/>
    </row>
    <row r="89" spans="1:254" s="229" customFormat="1" ht="20.25">
      <c r="A89" s="210">
        <v>81</v>
      </c>
      <c r="B89" s="211" t="s">
        <v>252</v>
      </c>
      <c r="C89" s="220">
        <v>1</v>
      </c>
      <c r="D89" s="220">
        <v>1</v>
      </c>
      <c r="E89" s="213">
        <f t="shared" si="0"/>
        <v>100</v>
      </c>
      <c r="F89" s="56">
        <v>10</v>
      </c>
      <c r="G89" s="56">
        <v>0</v>
      </c>
      <c r="H89" s="56">
        <v>0</v>
      </c>
      <c r="I89" s="56">
        <v>10</v>
      </c>
      <c r="J89" s="56">
        <v>10</v>
      </c>
      <c r="K89" s="214">
        <f t="shared" si="3"/>
        <v>100</v>
      </c>
      <c r="L89" s="56">
        <v>0</v>
      </c>
      <c r="M89" s="213">
        <v>0</v>
      </c>
      <c r="N89" s="65">
        <v>0</v>
      </c>
      <c r="O89" s="215">
        <v>0</v>
      </c>
      <c r="P89" s="40">
        <v>10</v>
      </c>
      <c r="Q89" s="56">
        <v>0</v>
      </c>
      <c r="R89" s="215">
        <f>Q89/J89*100</f>
        <v>0</v>
      </c>
      <c r="S89" s="71">
        <v>0</v>
      </c>
      <c r="T89" s="215">
        <v>0</v>
      </c>
      <c r="U89" s="71">
        <v>0</v>
      </c>
      <c r="V89" s="215">
        <v>0</v>
      </c>
      <c r="W89" s="40">
        <v>0</v>
      </c>
      <c r="X89" s="221">
        <v>0</v>
      </c>
      <c r="Y89" s="40">
        <v>0</v>
      </c>
      <c r="Z89" s="223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  <c r="BX89" s="228"/>
      <c r="BY89" s="228"/>
      <c r="BZ89" s="228"/>
      <c r="CA89" s="228"/>
      <c r="CB89" s="228"/>
      <c r="CC89" s="228"/>
      <c r="CD89" s="228"/>
      <c r="CE89" s="228"/>
      <c r="CF89" s="228"/>
      <c r="CG89" s="228"/>
      <c r="CH89" s="228"/>
      <c r="CI89" s="228"/>
      <c r="CJ89" s="228"/>
      <c r="CK89" s="228"/>
      <c r="CL89" s="228"/>
      <c r="CM89" s="228"/>
      <c r="CN89" s="228"/>
      <c r="CO89" s="228"/>
      <c r="CP89" s="228"/>
      <c r="CQ89" s="228"/>
      <c r="CR89" s="228"/>
      <c r="CS89" s="228"/>
      <c r="CT89" s="228"/>
      <c r="CU89" s="228"/>
      <c r="CV89" s="228"/>
      <c r="CW89" s="228"/>
      <c r="CX89" s="228"/>
      <c r="CY89" s="228"/>
      <c r="CZ89" s="228"/>
      <c r="DA89" s="228"/>
      <c r="DB89" s="228"/>
      <c r="DC89" s="228"/>
      <c r="DD89" s="228"/>
      <c r="DE89" s="228"/>
      <c r="DF89" s="228"/>
      <c r="DG89" s="228"/>
      <c r="DH89" s="228"/>
      <c r="DI89" s="228"/>
      <c r="DJ89" s="228"/>
      <c r="DK89" s="228"/>
      <c r="DL89" s="228"/>
      <c r="DM89" s="228"/>
      <c r="DN89" s="228"/>
      <c r="DO89" s="228"/>
      <c r="DP89" s="228"/>
      <c r="DQ89" s="228"/>
      <c r="DR89" s="228"/>
      <c r="DS89" s="228"/>
      <c r="DT89" s="228"/>
      <c r="DU89" s="228"/>
      <c r="DV89" s="228"/>
      <c r="DW89" s="228"/>
      <c r="DX89" s="228"/>
      <c r="DY89" s="228"/>
      <c r="DZ89" s="228"/>
      <c r="EA89" s="228"/>
      <c r="EB89" s="228"/>
      <c r="EC89" s="228"/>
      <c r="ED89" s="228"/>
      <c r="EE89" s="228"/>
      <c r="EF89" s="228"/>
      <c r="EG89" s="228"/>
      <c r="EH89" s="228"/>
      <c r="EI89" s="228"/>
      <c r="EJ89" s="228"/>
      <c r="EK89" s="228"/>
      <c r="EL89" s="228"/>
      <c r="EM89" s="228"/>
      <c r="EN89" s="228"/>
      <c r="EO89" s="228"/>
      <c r="EP89" s="228"/>
      <c r="EQ89" s="228"/>
      <c r="ER89" s="228"/>
      <c r="ES89" s="228"/>
      <c r="ET89" s="228"/>
      <c r="EU89" s="228"/>
      <c r="EV89" s="228"/>
      <c r="EW89" s="228"/>
      <c r="EX89" s="228"/>
      <c r="EY89" s="228"/>
      <c r="EZ89" s="228"/>
      <c r="FA89" s="228"/>
      <c r="FB89" s="228"/>
      <c r="FC89" s="228"/>
      <c r="FD89" s="228"/>
      <c r="FE89" s="228"/>
      <c r="FF89" s="228"/>
      <c r="FG89" s="228"/>
      <c r="FH89" s="228"/>
      <c r="FI89" s="228"/>
      <c r="FJ89" s="228"/>
      <c r="FK89" s="228"/>
      <c r="FL89" s="228"/>
      <c r="FM89" s="228"/>
      <c r="FN89" s="228"/>
      <c r="FO89" s="228"/>
      <c r="FP89" s="228"/>
      <c r="FQ89" s="228"/>
      <c r="FR89" s="228"/>
      <c r="FS89" s="228"/>
      <c r="FT89" s="228"/>
      <c r="FU89" s="228"/>
      <c r="FV89" s="228"/>
      <c r="FW89" s="228"/>
      <c r="FX89" s="228"/>
      <c r="FY89" s="228"/>
      <c r="FZ89" s="228"/>
      <c r="GA89" s="228"/>
      <c r="GB89" s="228"/>
      <c r="GC89" s="228"/>
      <c r="GD89" s="228"/>
      <c r="GE89" s="228"/>
      <c r="GF89" s="228"/>
      <c r="GG89" s="228"/>
      <c r="GH89" s="228"/>
      <c r="GI89" s="228"/>
      <c r="GJ89" s="228"/>
      <c r="GK89" s="228"/>
      <c r="GL89" s="228"/>
      <c r="GM89" s="228"/>
      <c r="GN89" s="228"/>
      <c r="GO89" s="228"/>
      <c r="GP89" s="228"/>
      <c r="GQ89" s="228"/>
      <c r="GR89" s="228"/>
      <c r="GS89" s="228"/>
      <c r="GT89" s="228"/>
      <c r="GU89" s="228"/>
      <c r="GV89" s="228"/>
      <c r="GW89" s="228"/>
      <c r="GX89" s="228"/>
      <c r="GY89" s="228"/>
      <c r="GZ89" s="228"/>
      <c r="HA89" s="228"/>
      <c r="HB89" s="228"/>
      <c r="HC89" s="228"/>
      <c r="HD89" s="228"/>
      <c r="HE89" s="228"/>
      <c r="HF89" s="228"/>
      <c r="HG89" s="228"/>
      <c r="HH89" s="228"/>
      <c r="HI89" s="228"/>
      <c r="HJ89" s="228"/>
      <c r="HK89" s="228"/>
      <c r="HL89" s="228"/>
      <c r="HM89" s="228"/>
      <c r="HN89" s="228"/>
      <c r="HO89" s="228"/>
      <c r="HP89" s="228"/>
      <c r="HQ89" s="228"/>
      <c r="HR89" s="228"/>
      <c r="HS89" s="228"/>
      <c r="HT89" s="228"/>
      <c r="HU89" s="228"/>
      <c r="HV89" s="228"/>
      <c r="HW89" s="228"/>
      <c r="HX89" s="228"/>
      <c r="HY89" s="228"/>
      <c r="HZ89" s="228"/>
      <c r="IA89" s="228"/>
      <c r="IB89" s="228"/>
      <c r="IC89" s="228"/>
      <c r="ID89" s="228"/>
      <c r="IE89" s="228"/>
      <c r="IF89" s="228"/>
      <c r="IG89" s="228"/>
      <c r="IH89" s="228"/>
      <c r="II89" s="228"/>
      <c r="IJ89" s="228"/>
      <c r="IK89" s="228"/>
      <c r="IL89" s="228"/>
      <c r="IM89" s="228"/>
      <c r="IN89" s="228"/>
      <c r="IO89" s="228"/>
      <c r="IP89" s="228"/>
      <c r="IQ89" s="228"/>
      <c r="IR89" s="228"/>
      <c r="IS89" s="228"/>
      <c r="IT89" s="228"/>
    </row>
    <row r="90" spans="1:254" s="229" customFormat="1" ht="20.25">
      <c r="A90" s="54">
        <v>82</v>
      </c>
      <c r="B90" s="211" t="s">
        <v>253</v>
      </c>
      <c r="C90" s="220">
        <v>1</v>
      </c>
      <c r="D90" s="220">
        <v>1</v>
      </c>
      <c r="E90" s="213">
        <f t="shared" si="0"/>
        <v>100</v>
      </c>
      <c r="F90" s="56">
        <v>4</v>
      </c>
      <c r="G90" s="56">
        <v>0</v>
      </c>
      <c r="H90" s="56">
        <v>0</v>
      </c>
      <c r="I90" s="56">
        <v>4</v>
      </c>
      <c r="J90" s="56">
        <v>4</v>
      </c>
      <c r="K90" s="214">
        <f t="shared" si="3"/>
        <v>100</v>
      </c>
      <c r="L90" s="56">
        <v>0</v>
      </c>
      <c r="M90" s="213">
        <v>0</v>
      </c>
      <c r="N90" s="65">
        <v>0</v>
      </c>
      <c r="O90" s="215">
        <v>0</v>
      </c>
      <c r="P90" s="40">
        <v>4</v>
      </c>
      <c r="Q90" s="56">
        <v>0</v>
      </c>
      <c r="R90" s="215">
        <v>0</v>
      </c>
      <c r="S90" s="71">
        <v>0</v>
      </c>
      <c r="T90" s="215">
        <v>0</v>
      </c>
      <c r="U90" s="71">
        <v>0</v>
      </c>
      <c r="V90" s="215">
        <v>0</v>
      </c>
      <c r="W90" s="40">
        <v>0</v>
      </c>
      <c r="X90" s="221">
        <v>0</v>
      </c>
      <c r="Y90" s="40">
        <v>0</v>
      </c>
      <c r="Z90" s="223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  <c r="AZ90" s="228"/>
      <c r="BA90" s="228"/>
      <c r="BB90" s="228"/>
      <c r="BC90" s="228"/>
      <c r="BD90" s="228"/>
      <c r="BE90" s="228"/>
      <c r="BF90" s="228"/>
      <c r="BG90" s="228"/>
      <c r="BH90" s="228"/>
      <c r="BI90" s="228"/>
      <c r="BJ90" s="228"/>
      <c r="BK90" s="228"/>
      <c r="BL90" s="228"/>
      <c r="BM90" s="228"/>
      <c r="BN90" s="228"/>
      <c r="BO90" s="228"/>
      <c r="BP90" s="228"/>
      <c r="BQ90" s="228"/>
      <c r="BR90" s="228"/>
      <c r="BS90" s="228"/>
      <c r="BT90" s="228"/>
      <c r="BU90" s="228"/>
      <c r="BV90" s="228"/>
      <c r="BW90" s="228"/>
      <c r="BX90" s="228"/>
      <c r="BY90" s="228"/>
      <c r="BZ90" s="228"/>
      <c r="CA90" s="228"/>
      <c r="CB90" s="228"/>
      <c r="CC90" s="228"/>
      <c r="CD90" s="228"/>
      <c r="CE90" s="228"/>
      <c r="CF90" s="228"/>
      <c r="CG90" s="228"/>
      <c r="CH90" s="228"/>
      <c r="CI90" s="228"/>
      <c r="CJ90" s="228"/>
      <c r="CK90" s="228"/>
      <c r="CL90" s="228"/>
      <c r="CM90" s="228"/>
      <c r="CN90" s="228"/>
      <c r="CO90" s="228"/>
      <c r="CP90" s="228"/>
      <c r="CQ90" s="228"/>
      <c r="CR90" s="228"/>
      <c r="CS90" s="228"/>
      <c r="CT90" s="228"/>
      <c r="CU90" s="228"/>
      <c r="CV90" s="228"/>
      <c r="CW90" s="228"/>
      <c r="CX90" s="228"/>
      <c r="CY90" s="228"/>
      <c r="CZ90" s="228"/>
      <c r="DA90" s="228"/>
      <c r="DB90" s="228"/>
      <c r="DC90" s="228"/>
      <c r="DD90" s="228"/>
      <c r="DE90" s="228"/>
      <c r="DF90" s="228"/>
      <c r="DG90" s="228"/>
      <c r="DH90" s="228"/>
      <c r="DI90" s="228"/>
      <c r="DJ90" s="228"/>
      <c r="DK90" s="228"/>
      <c r="DL90" s="228"/>
      <c r="DM90" s="228"/>
      <c r="DN90" s="228"/>
      <c r="DO90" s="228"/>
      <c r="DP90" s="228"/>
      <c r="DQ90" s="228"/>
      <c r="DR90" s="228"/>
      <c r="DS90" s="228"/>
      <c r="DT90" s="228"/>
      <c r="DU90" s="228"/>
      <c r="DV90" s="228"/>
      <c r="DW90" s="228"/>
      <c r="DX90" s="228"/>
      <c r="DY90" s="228"/>
      <c r="DZ90" s="228"/>
      <c r="EA90" s="228"/>
      <c r="EB90" s="228"/>
      <c r="EC90" s="228"/>
      <c r="ED90" s="228"/>
      <c r="EE90" s="228"/>
      <c r="EF90" s="228"/>
      <c r="EG90" s="228"/>
      <c r="EH90" s="228"/>
      <c r="EI90" s="228"/>
      <c r="EJ90" s="228"/>
      <c r="EK90" s="228"/>
      <c r="EL90" s="228"/>
      <c r="EM90" s="228"/>
      <c r="EN90" s="228"/>
      <c r="EO90" s="228"/>
      <c r="EP90" s="228"/>
      <c r="EQ90" s="228"/>
      <c r="ER90" s="228"/>
      <c r="ES90" s="228"/>
      <c r="ET90" s="228"/>
      <c r="EU90" s="228"/>
      <c r="EV90" s="228"/>
      <c r="EW90" s="228"/>
      <c r="EX90" s="228"/>
      <c r="EY90" s="228"/>
      <c r="EZ90" s="228"/>
      <c r="FA90" s="228"/>
      <c r="FB90" s="228"/>
      <c r="FC90" s="228"/>
      <c r="FD90" s="228"/>
      <c r="FE90" s="228"/>
      <c r="FF90" s="228"/>
      <c r="FG90" s="228"/>
      <c r="FH90" s="228"/>
      <c r="FI90" s="228"/>
      <c r="FJ90" s="228"/>
      <c r="FK90" s="228"/>
      <c r="FL90" s="228"/>
      <c r="FM90" s="228"/>
      <c r="FN90" s="228"/>
      <c r="FO90" s="228"/>
      <c r="FP90" s="228"/>
      <c r="FQ90" s="228"/>
      <c r="FR90" s="228"/>
      <c r="FS90" s="228"/>
      <c r="FT90" s="228"/>
      <c r="FU90" s="228"/>
      <c r="FV90" s="228"/>
      <c r="FW90" s="228"/>
      <c r="FX90" s="228"/>
      <c r="FY90" s="228"/>
      <c r="FZ90" s="228"/>
      <c r="GA90" s="228"/>
      <c r="GB90" s="228"/>
      <c r="GC90" s="228"/>
      <c r="GD90" s="228"/>
      <c r="GE90" s="228"/>
      <c r="GF90" s="228"/>
      <c r="GG90" s="228"/>
      <c r="GH90" s="228"/>
      <c r="GI90" s="228"/>
      <c r="GJ90" s="228"/>
      <c r="GK90" s="228"/>
      <c r="GL90" s="228"/>
      <c r="GM90" s="228"/>
      <c r="GN90" s="228"/>
      <c r="GO90" s="228"/>
      <c r="GP90" s="228"/>
      <c r="GQ90" s="228"/>
      <c r="GR90" s="228"/>
      <c r="GS90" s="228"/>
      <c r="GT90" s="228"/>
      <c r="GU90" s="228"/>
      <c r="GV90" s="228"/>
      <c r="GW90" s="228"/>
      <c r="GX90" s="228"/>
      <c r="GY90" s="228"/>
      <c r="GZ90" s="228"/>
      <c r="HA90" s="228"/>
      <c r="HB90" s="228"/>
      <c r="HC90" s="228"/>
      <c r="HD90" s="228"/>
      <c r="HE90" s="228"/>
      <c r="HF90" s="228"/>
      <c r="HG90" s="228"/>
      <c r="HH90" s="228"/>
      <c r="HI90" s="228"/>
      <c r="HJ90" s="228"/>
      <c r="HK90" s="228"/>
      <c r="HL90" s="228"/>
      <c r="HM90" s="228"/>
      <c r="HN90" s="228"/>
      <c r="HO90" s="228"/>
      <c r="HP90" s="228"/>
      <c r="HQ90" s="228"/>
      <c r="HR90" s="228"/>
      <c r="HS90" s="228"/>
      <c r="HT90" s="228"/>
      <c r="HU90" s="228"/>
      <c r="HV90" s="228"/>
      <c r="HW90" s="228"/>
      <c r="HX90" s="228"/>
      <c r="HY90" s="228"/>
      <c r="HZ90" s="228"/>
      <c r="IA90" s="228"/>
      <c r="IB90" s="228"/>
      <c r="IC90" s="228"/>
      <c r="ID90" s="228"/>
      <c r="IE90" s="228"/>
      <c r="IF90" s="228"/>
      <c r="IG90" s="228"/>
      <c r="IH90" s="228"/>
      <c r="II90" s="228"/>
      <c r="IJ90" s="228"/>
      <c r="IK90" s="228"/>
      <c r="IL90" s="228"/>
      <c r="IM90" s="228"/>
      <c r="IN90" s="228"/>
      <c r="IO90" s="228"/>
      <c r="IP90" s="228"/>
      <c r="IQ90" s="228"/>
      <c r="IR90" s="228"/>
      <c r="IS90" s="228"/>
      <c r="IT90" s="228"/>
    </row>
    <row r="91" spans="1:254" s="229" customFormat="1" ht="20.25">
      <c r="A91" s="210">
        <v>83</v>
      </c>
      <c r="B91" s="242" t="s">
        <v>254</v>
      </c>
      <c r="C91" s="220">
        <v>1</v>
      </c>
      <c r="D91" s="220">
        <v>1</v>
      </c>
      <c r="E91" s="213">
        <f t="shared" si="0"/>
        <v>100</v>
      </c>
      <c r="F91" s="56">
        <v>7</v>
      </c>
      <c r="G91" s="56">
        <v>1</v>
      </c>
      <c r="H91" s="56">
        <v>0</v>
      </c>
      <c r="I91" s="56">
        <v>8</v>
      </c>
      <c r="J91" s="56">
        <v>7</v>
      </c>
      <c r="K91" s="214">
        <f t="shared" si="3"/>
        <v>100</v>
      </c>
      <c r="L91" s="56">
        <v>1</v>
      </c>
      <c r="M91" s="213">
        <f>L91/G91*100</f>
        <v>100</v>
      </c>
      <c r="N91" s="65">
        <v>0</v>
      </c>
      <c r="O91" s="215">
        <v>0</v>
      </c>
      <c r="P91" s="40">
        <v>8</v>
      </c>
      <c r="Q91" s="56">
        <v>0</v>
      </c>
      <c r="R91" s="215">
        <v>0</v>
      </c>
      <c r="S91" s="71">
        <v>0</v>
      </c>
      <c r="T91" s="215">
        <v>0</v>
      </c>
      <c r="U91" s="71">
        <v>0</v>
      </c>
      <c r="V91" s="215">
        <v>0</v>
      </c>
      <c r="W91" s="40">
        <v>0</v>
      </c>
      <c r="X91" s="221">
        <v>0</v>
      </c>
      <c r="Y91" s="40">
        <v>0</v>
      </c>
      <c r="Z91" s="223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8"/>
      <c r="AY91" s="228"/>
      <c r="AZ91" s="228"/>
      <c r="BA91" s="228"/>
      <c r="BB91" s="228"/>
      <c r="BC91" s="228"/>
      <c r="BD91" s="228"/>
      <c r="BE91" s="228"/>
      <c r="BF91" s="228"/>
      <c r="BG91" s="228"/>
      <c r="BH91" s="228"/>
      <c r="BI91" s="228"/>
      <c r="BJ91" s="228"/>
      <c r="BK91" s="228"/>
      <c r="BL91" s="228"/>
      <c r="BM91" s="228"/>
      <c r="BN91" s="228"/>
      <c r="BO91" s="228"/>
      <c r="BP91" s="228"/>
      <c r="BQ91" s="228"/>
      <c r="BR91" s="228"/>
      <c r="BS91" s="228"/>
      <c r="BT91" s="228"/>
      <c r="BU91" s="228"/>
      <c r="BV91" s="228"/>
      <c r="BW91" s="228"/>
      <c r="BX91" s="228"/>
      <c r="BY91" s="228"/>
      <c r="BZ91" s="228"/>
      <c r="CA91" s="228"/>
      <c r="CB91" s="228"/>
      <c r="CC91" s="228"/>
      <c r="CD91" s="228"/>
      <c r="CE91" s="228"/>
      <c r="CF91" s="228"/>
      <c r="CG91" s="228"/>
      <c r="CH91" s="228"/>
      <c r="CI91" s="228"/>
      <c r="CJ91" s="228"/>
      <c r="CK91" s="228"/>
      <c r="CL91" s="228"/>
      <c r="CM91" s="228"/>
      <c r="CN91" s="228"/>
      <c r="CO91" s="228"/>
      <c r="CP91" s="228"/>
      <c r="CQ91" s="228"/>
      <c r="CR91" s="228"/>
      <c r="CS91" s="228"/>
      <c r="CT91" s="228"/>
      <c r="CU91" s="228"/>
      <c r="CV91" s="228"/>
      <c r="CW91" s="228"/>
      <c r="CX91" s="228"/>
      <c r="CY91" s="228"/>
      <c r="CZ91" s="228"/>
      <c r="DA91" s="228"/>
      <c r="DB91" s="228"/>
      <c r="DC91" s="228"/>
      <c r="DD91" s="228"/>
      <c r="DE91" s="228"/>
      <c r="DF91" s="228"/>
      <c r="DG91" s="228"/>
      <c r="DH91" s="228"/>
      <c r="DI91" s="228"/>
      <c r="DJ91" s="228"/>
      <c r="DK91" s="228"/>
      <c r="DL91" s="228"/>
      <c r="DM91" s="228"/>
      <c r="DN91" s="228"/>
      <c r="DO91" s="228"/>
      <c r="DP91" s="228"/>
      <c r="DQ91" s="228"/>
      <c r="DR91" s="228"/>
      <c r="DS91" s="228"/>
      <c r="DT91" s="228"/>
      <c r="DU91" s="228"/>
      <c r="DV91" s="228"/>
      <c r="DW91" s="228"/>
      <c r="DX91" s="228"/>
      <c r="DY91" s="228"/>
      <c r="DZ91" s="228"/>
      <c r="EA91" s="228"/>
      <c r="EB91" s="228"/>
      <c r="EC91" s="228"/>
      <c r="ED91" s="228"/>
      <c r="EE91" s="228"/>
      <c r="EF91" s="228"/>
      <c r="EG91" s="228"/>
      <c r="EH91" s="228"/>
      <c r="EI91" s="228"/>
      <c r="EJ91" s="228"/>
      <c r="EK91" s="228"/>
      <c r="EL91" s="228"/>
      <c r="EM91" s="228"/>
      <c r="EN91" s="228"/>
      <c r="EO91" s="228"/>
      <c r="EP91" s="228"/>
      <c r="EQ91" s="228"/>
      <c r="ER91" s="228"/>
      <c r="ES91" s="228"/>
      <c r="ET91" s="228"/>
      <c r="EU91" s="228"/>
      <c r="EV91" s="228"/>
      <c r="EW91" s="228"/>
      <c r="EX91" s="228"/>
      <c r="EY91" s="228"/>
      <c r="EZ91" s="228"/>
      <c r="FA91" s="228"/>
      <c r="FB91" s="228"/>
      <c r="FC91" s="228"/>
      <c r="FD91" s="228"/>
      <c r="FE91" s="228"/>
      <c r="FF91" s="228"/>
      <c r="FG91" s="228"/>
      <c r="FH91" s="228"/>
      <c r="FI91" s="228"/>
      <c r="FJ91" s="228"/>
      <c r="FK91" s="228"/>
      <c r="FL91" s="228"/>
      <c r="FM91" s="228"/>
      <c r="FN91" s="228"/>
      <c r="FO91" s="228"/>
      <c r="FP91" s="228"/>
      <c r="FQ91" s="228"/>
      <c r="FR91" s="228"/>
      <c r="FS91" s="228"/>
      <c r="FT91" s="228"/>
      <c r="FU91" s="228"/>
      <c r="FV91" s="228"/>
      <c r="FW91" s="228"/>
      <c r="FX91" s="228"/>
      <c r="FY91" s="228"/>
      <c r="FZ91" s="228"/>
      <c r="GA91" s="228"/>
      <c r="GB91" s="228"/>
      <c r="GC91" s="228"/>
      <c r="GD91" s="228"/>
      <c r="GE91" s="228"/>
      <c r="GF91" s="228"/>
      <c r="GG91" s="228"/>
      <c r="GH91" s="228"/>
      <c r="GI91" s="228"/>
      <c r="GJ91" s="228"/>
      <c r="GK91" s="228"/>
      <c r="GL91" s="228"/>
      <c r="GM91" s="228"/>
      <c r="GN91" s="228"/>
      <c r="GO91" s="228"/>
      <c r="GP91" s="228"/>
      <c r="GQ91" s="228"/>
      <c r="GR91" s="228"/>
      <c r="GS91" s="228"/>
      <c r="GT91" s="228"/>
      <c r="GU91" s="228"/>
      <c r="GV91" s="228"/>
      <c r="GW91" s="228"/>
      <c r="GX91" s="228"/>
      <c r="GY91" s="228"/>
      <c r="GZ91" s="228"/>
      <c r="HA91" s="228"/>
      <c r="HB91" s="228"/>
      <c r="HC91" s="228"/>
      <c r="HD91" s="228"/>
      <c r="HE91" s="228"/>
      <c r="HF91" s="228"/>
      <c r="HG91" s="228"/>
      <c r="HH91" s="228"/>
      <c r="HI91" s="228"/>
      <c r="HJ91" s="228"/>
      <c r="HK91" s="228"/>
      <c r="HL91" s="228"/>
      <c r="HM91" s="228"/>
      <c r="HN91" s="228"/>
      <c r="HO91" s="228"/>
      <c r="HP91" s="228"/>
      <c r="HQ91" s="228"/>
      <c r="HR91" s="228"/>
      <c r="HS91" s="228"/>
      <c r="HT91" s="228"/>
      <c r="HU91" s="228"/>
      <c r="HV91" s="228"/>
      <c r="HW91" s="228"/>
      <c r="HX91" s="228"/>
      <c r="HY91" s="228"/>
      <c r="HZ91" s="228"/>
      <c r="IA91" s="228"/>
      <c r="IB91" s="228"/>
      <c r="IC91" s="228"/>
      <c r="ID91" s="228"/>
      <c r="IE91" s="228"/>
      <c r="IF91" s="228"/>
      <c r="IG91" s="228"/>
      <c r="IH91" s="228"/>
      <c r="II91" s="228"/>
      <c r="IJ91" s="228"/>
      <c r="IK91" s="228"/>
      <c r="IL91" s="228"/>
      <c r="IM91" s="228"/>
      <c r="IN91" s="228"/>
      <c r="IO91" s="228"/>
      <c r="IP91" s="228"/>
      <c r="IQ91" s="228"/>
      <c r="IR91" s="228"/>
      <c r="IS91" s="228"/>
      <c r="IT91" s="228"/>
    </row>
    <row r="92" spans="1:254" s="229" customFormat="1" ht="20.25">
      <c r="A92" s="54">
        <v>84</v>
      </c>
      <c r="B92" s="242" t="s">
        <v>255</v>
      </c>
      <c r="C92" s="220">
        <v>1</v>
      </c>
      <c r="D92" s="220">
        <v>1</v>
      </c>
      <c r="E92" s="213">
        <f t="shared" si="0"/>
        <v>100</v>
      </c>
      <c r="F92" s="56">
        <v>3</v>
      </c>
      <c r="G92" s="56">
        <v>0</v>
      </c>
      <c r="H92" s="56">
        <v>0</v>
      </c>
      <c r="I92" s="56">
        <v>3</v>
      </c>
      <c r="J92" s="56">
        <v>3</v>
      </c>
      <c r="K92" s="214">
        <f t="shared" si="3"/>
        <v>100</v>
      </c>
      <c r="L92" s="56">
        <v>0</v>
      </c>
      <c r="M92" s="213">
        <v>0</v>
      </c>
      <c r="N92" s="65">
        <v>0</v>
      </c>
      <c r="O92" s="215">
        <v>0</v>
      </c>
      <c r="P92" s="40">
        <v>3</v>
      </c>
      <c r="Q92" s="56">
        <v>0</v>
      </c>
      <c r="R92" s="215">
        <v>0</v>
      </c>
      <c r="S92" s="71">
        <v>0</v>
      </c>
      <c r="T92" s="215">
        <v>0</v>
      </c>
      <c r="U92" s="71">
        <v>0</v>
      </c>
      <c r="V92" s="215">
        <v>0</v>
      </c>
      <c r="W92" s="40">
        <v>0</v>
      </c>
      <c r="X92" s="221">
        <v>0</v>
      </c>
      <c r="Y92" s="40">
        <v>0</v>
      </c>
      <c r="Z92" s="223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  <c r="BO92" s="228"/>
      <c r="BP92" s="228"/>
      <c r="BQ92" s="228"/>
      <c r="BR92" s="228"/>
      <c r="BS92" s="228"/>
      <c r="BT92" s="228"/>
      <c r="BU92" s="228"/>
      <c r="BV92" s="228"/>
      <c r="BW92" s="228"/>
      <c r="BX92" s="228"/>
      <c r="BY92" s="228"/>
      <c r="BZ92" s="228"/>
      <c r="CA92" s="228"/>
      <c r="CB92" s="228"/>
      <c r="CC92" s="228"/>
      <c r="CD92" s="228"/>
      <c r="CE92" s="228"/>
      <c r="CF92" s="228"/>
      <c r="CG92" s="228"/>
      <c r="CH92" s="228"/>
      <c r="CI92" s="228"/>
      <c r="CJ92" s="228"/>
      <c r="CK92" s="228"/>
      <c r="CL92" s="228"/>
      <c r="CM92" s="228"/>
      <c r="CN92" s="228"/>
      <c r="CO92" s="228"/>
      <c r="CP92" s="228"/>
      <c r="CQ92" s="228"/>
      <c r="CR92" s="228"/>
      <c r="CS92" s="228"/>
      <c r="CT92" s="228"/>
      <c r="CU92" s="228"/>
      <c r="CV92" s="228"/>
      <c r="CW92" s="228"/>
      <c r="CX92" s="228"/>
      <c r="CY92" s="228"/>
      <c r="CZ92" s="228"/>
      <c r="DA92" s="228"/>
      <c r="DB92" s="228"/>
      <c r="DC92" s="228"/>
      <c r="DD92" s="228"/>
      <c r="DE92" s="228"/>
      <c r="DF92" s="228"/>
      <c r="DG92" s="228"/>
      <c r="DH92" s="228"/>
      <c r="DI92" s="228"/>
      <c r="DJ92" s="228"/>
      <c r="DK92" s="228"/>
      <c r="DL92" s="228"/>
      <c r="DM92" s="228"/>
      <c r="DN92" s="228"/>
      <c r="DO92" s="228"/>
      <c r="DP92" s="228"/>
      <c r="DQ92" s="228"/>
      <c r="DR92" s="228"/>
      <c r="DS92" s="228"/>
      <c r="DT92" s="228"/>
      <c r="DU92" s="228"/>
      <c r="DV92" s="228"/>
      <c r="DW92" s="228"/>
      <c r="DX92" s="228"/>
      <c r="DY92" s="228"/>
      <c r="DZ92" s="228"/>
      <c r="EA92" s="228"/>
      <c r="EB92" s="228"/>
      <c r="EC92" s="228"/>
      <c r="ED92" s="228"/>
      <c r="EE92" s="228"/>
      <c r="EF92" s="228"/>
      <c r="EG92" s="228"/>
      <c r="EH92" s="228"/>
      <c r="EI92" s="228"/>
      <c r="EJ92" s="228"/>
      <c r="EK92" s="228"/>
      <c r="EL92" s="228"/>
      <c r="EM92" s="228"/>
      <c r="EN92" s="228"/>
      <c r="EO92" s="228"/>
      <c r="EP92" s="228"/>
      <c r="EQ92" s="228"/>
      <c r="ER92" s="228"/>
      <c r="ES92" s="228"/>
      <c r="ET92" s="228"/>
      <c r="EU92" s="228"/>
      <c r="EV92" s="228"/>
      <c r="EW92" s="228"/>
      <c r="EX92" s="228"/>
      <c r="EY92" s="228"/>
      <c r="EZ92" s="228"/>
      <c r="FA92" s="228"/>
      <c r="FB92" s="228"/>
      <c r="FC92" s="228"/>
      <c r="FD92" s="228"/>
      <c r="FE92" s="228"/>
      <c r="FF92" s="228"/>
      <c r="FG92" s="228"/>
      <c r="FH92" s="228"/>
      <c r="FI92" s="228"/>
      <c r="FJ92" s="228"/>
      <c r="FK92" s="228"/>
      <c r="FL92" s="228"/>
      <c r="FM92" s="228"/>
      <c r="FN92" s="228"/>
      <c r="FO92" s="228"/>
      <c r="FP92" s="228"/>
      <c r="FQ92" s="228"/>
      <c r="FR92" s="228"/>
      <c r="FS92" s="228"/>
      <c r="FT92" s="228"/>
      <c r="FU92" s="228"/>
      <c r="FV92" s="228"/>
      <c r="FW92" s="228"/>
      <c r="FX92" s="228"/>
      <c r="FY92" s="228"/>
      <c r="FZ92" s="228"/>
      <c r="GA92" s="228"/>
      <c r="GB92" s="228"/>
      <c r="GC92" s="228"/>
      <c r="GD92" s="228"/>
      <c r="GE92" s="228"/>
      <c r="GF92" s="228"/>
      <c r="GG92" s="228"/>
      <c r="GH92" s="228"/>
      <c r="GI92" s="228"/>
      <c r="GJ92" s="228"/>
      <c r="GK92" s="228"/>
      <c r="GL92" s="228"/>
      <c r="GM92" s="228"/>
      <c r="GN92" s="228"/>
      <c r="GO92" s="228"/>
      <c r="GP92" s="228"/>
      <c r="GQ92" s="228"/>
      <c r="GR92" s="228"/>
      <c r="GS92" s="228"/>
      <c r="GT92" s="228"/>
      <c r="GU92" s="228"/>
      <c r="GV92" s="228"/>
      <c r="GW92" s="228"/>
      <c r="GX92" s="228"/>
      <c r="GY92" s="228"/>
      <c r="GZ92" s="228"/>
      <c r="HA92" s="228"/>
      <c r="HB92" s="228"/>
      <c r="HC92" s="228"/>
      <c r="HD92" s="228"/>
      <c r="HE92" s="228"/>
      <c r="HF92" s="228"/>
      <c r="HG92" s="228"/>
      <c r="HH92" s="228"/>
      <c r="HI92" s="228"/>
      <c r="HJ92" s="228"/>
      <c r="HK92" s="228"/>
      <c r="HL92" s="228"/>
      <c r="HM92" s="228"/>
      <c r="HN92" s="228"/>
      <c r="HO92" s="228"/>
      <c r="HP92" s="228"/>
      <c r="HQ92" s="228"/>
      <c r="HR92" s="228"/>
      <c r="HS92" s="228"/>
      <c r="HT92" s="228"/>
      <c r="HU92" s="228"/>
      <c r="HV92" s="228"/>
      <c r="HW92" s="228"/>
      <c r="HX92" s="228"/>
      <c r="HY92" s="228"/>
      <c r="HZ92" s="228"/>
      <c r="IA92" s="228"/>
      <c r="IB92" s="228"/>
      <c r="IC92" s="228"/>
      <c r="ID92" s="228"/>
      <c r="IE92" s="228"/>
      <c r="IF92" s="228"/>
      <c r="IG92" s="228"/>
      <c r="IH92" s="228"/>
      <c r="II92" s="228"/>
      <c r="IJ92" s="228"/>
      <c r="IK92" s="228"/>
      <c r="IL92" s="228"/>
      <c r="IM92" s="228"/>
      <c r="IN92" s="228"/>
      <c r="IO92" s="228"/>
      <c r="IP92" s="228"/>
      <c r="IQ92" s="228"/>
      <c r="IR92" s="228"/>
      <c r="IS92" s="228"/>
      <c r="IT92" s="228"/>
    </row>
    <row r="93" spans="1:254" s="229" customFormat="1" ht="20.25">
      <c r="A93" s="210">
        <v>85</v>
      </c>
      <c r="B93" s="242" t="s">
        <v>256</v>
      </c>
      <c r="C93" s="220">
        <v>1</v>
      </c>
      <c r="D93" s="220">
        <v>1</v>
      </c>
      <c r="E93" s="213">
        <f t="shared" si="0"/>
        <v>100</v>
      </c>
      <c r="F93" s="56">
        <v>13</v>
      </c>
      <c r="G93" s="56">
        <v>1</v>
      </c>
      <c r="H93" s="56">
        <v>1</v>
      </c>
      <c r="I93" s="56">
        <v>15</v>
      </c>
      <c r="J93" s="56">
        <v>13</v>
      </c>
      <c r="K93" s="214">
        <f t="shared" si="3"/>
        <v>100</v>
      </c>
      <c r="L93" s="56">
        <v>1</v>
      </c>
      <c r="M93" s="213">
        <f>L93/G93*100</f>
        <v>100</v>
      </c>
      <c r="N93" s="65">
        <v>1</v>
      </c>
      <c r="O93" s="215">
        <f>N93/H93*100</f>
        <v>100</v>
      </c>
      <c r="P93" s="40">
        <v>15</v>
      </c>
      <c r="Q93" s="56">
        <v>0</v>
      </c>
      <c r="R93" s="215">
        <f>Q93/J93*100</f>
        <v>0</v>
      </c>
      <c r="S93" s="71">
        <v>0</v>
      </c>
      <c r="T93" s="215">
        <v>0</v>
      </c>
      <c r="U93" s="71">
        <v>0</v>
      </c>
      <c r="V93" s="215">
        <f>U93/N93*100</f>
        <v>0</v>
      </c>
      <c r="W93" s="40">
        <v>0</v>
      </c>
      <c r="X93" s="221">
        <v>0</v>
      </c>
      <c r="Y93" s="40">
        <v>0</v>
      </c>
      <c r="Z93" s="223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  <c r="AY93" s="228"/>
      <c r="AZ93" s="228"/>
      <c r="BA93" s="228"/>
      <c r="BB93" s="228"/>
      <c r="BC93" s="228"/>
      <c r="BD93" s="228"/>
      <c r="BE93" s="228"/>
      <c r="BF93" s="228"/>
      <c r="BG93" s="228"/>
      <c r="BH93" s="228"/>
      <c r="BI93" s="228"/>
      <c r="BJ93" s="228"/>
      <c r="BK93" s="228"/>
      <c r="BL93" s="228"/>
      <c r="BM93" s="228"/>
      <c r="BN93" s="228"/>
      <c r="BO93" s="228"/>
      <c r="BP93" s="228"/>
      <c r="BQ93" s="228"/>
      <c r="BR93" s="228"/>
      <c r="BS93" s="228"/>
      <c r="BT93" s="228"/>
      <c r="BU93" s="228"/>
      <c r="BV93" s="228"/>
      <c r="BW93" s="228"/>
      <c r="BX93" s="228"/>
      <c r="BY93" s="228"/>
      <c r="BZ93" s="228"/>
      <c r="CA93" s="228"/>
      <c r="CB93" s="228"/>
      <c r="CC93" s="228"/>
      <c r="CD93" s="228"/>
      <c r="CE93" s="228"/>
      <c r="CF93" s="228"/>
      <c r="CG93" s="228"/>
      <c r="CH93" s="228"/>
      <c r="CI93" s="228"/>
      <c r="CJ93" s="228"/>
      <c r="CK93" s="228"/>
      <c r="CL93" s="228"/>
      <c r="CM93" s="228"/>
      <c r="CN93" s="228"/>
      <c r="CO93" s="228"/>
      <c r="CP93" s="228"/>
      <c r="CQ93" s="228"/>
      <c r="CR93" s="228"/>
      <c r="CS93" s="228"/>
      <c r="CT93" s="228"/>
      <c r="CU93" s="228"/>
      <c r="CV93" s="228"/>
      <c r="CW93" s="228"/>
      <c r="CX93" s="228"/>
      <c r="CY93" s="228"/>
      <c r="CZ93" s="228"/>
      <c r="DA93" s="228"/>
      <c r="DB93" s="228"/>
      <c r="DC93" s="228"/>
      <c r="DD93" s="228"/>
      <c r="DE93" s="228"/>
      <c r="DF93" s="228"/>
      <c r="DG93" s="228"/>
      <c r="DH93" s="228"/>
      <c r="DI93" s="228"/>
      <c r="DJ93" s="228"/>
      <c r="DK93" s="228"/>
      <c r="DL93" s="228"/>
      <c r="DM93" s="228"/>
      <c r="DN93" s="228"/>
      <c r="DO93" s="228"/>
      <c r="DP93" s="228"/>
      <c r="DQ93" s="228"/>
      <c r="DR93" s="228"/>
      <c r="DS93" s="228"/>
      <c r="DT93" s="228"/>
      <c r="DU93" s="228"/>
      <c r="DV93" s="228"/>
      <c r="DW93" s="228"/>
      <c r="DX93" s="228"/>
      <c r="DY93" s="228"/>
      <c r="DZ93" s="228"/>
      <c r="EA93" s="228"/>
      <c r="EB93" s="228"/>
      <c r="EC93" s="228"/>
      <c r="ED93" s="228"/>
      <c r="EE93" s="228"/>
      <c r="EF93" s="228"/>
      <c r="EG93" s="228"/>
      <c r="EH93" s="228"/>
      <c r="EI93" s="228"/>
      <c r="EJ93" s="228"/>
      <c r="EK93" s="228"/>
      <c r="EL93" s="228"/>
      <c r="EM93" s="228"/>
      <c r="EN93" s="228"/>
      <c r="EO93" s="228"/>
      <c r="EP93" s="228"/>
      <c r="EQ93" s="228"/>
      <c r="ER93" s="228"/>
      <c r="ES93" s="228"/>
      <c r="ET93" s="228"/>
      <c r="EU93" s="228"/>
      <c r="EV93" s="228"/>
      <c r="EW93" s="228"/>
      <c r="EX93" s="228"/>
      <c r="EY93" s="228"/>
      <c r="EZ93" s="228"/>
      <c r="FA93" s="228"/>
      <c r="FB93" s="228"/>
      <c r="FC93" s="228"/>
      <c r="FD93" s="228"/>
      <c r="FE93" s="228"/>
      <c r="FF93" s="228"/>
      <c r="FG93" s="228"/>
      <c r="FH93" s="228"/>
      <c r="FI93" s="228"/>
      <c r="FJ93" s="228"/>
      <c r="FK93" s="228"/>
      <c r="FL93" s="228"/>
      <c r="FM93" s="228"/>
      <c r="FN93" s="228"/>
      <c r="FO93" s="228"/>
      <c r="FP93" s="228"/>
      <c r="FQ93" s="228"/>
      <c r="FR93" s="228"/>
      <c r="FS93" s="228"/>
      <c r="FT93" s="228"/>
      <c r="FU93" s="228"/>
      <c r="FV93" s="228"/>
      <c r="FW93" s="228"/>
      <c r="FX93" s="228"/>
      <c r="FY93" s="228"/>
      <c r="FZ93" s="228"/>
      <c r="GA93" s="228"/>
      <c r="GB93" s="228"/>
      <c r="GC93" s="228"/>
      <c r="GD93" s="228"/>
      <c r="GE93" s="228"/>
      <c r="GF93" s="228"/>
      <c r="GG93" s="228"/>
      <c r="GH93" s="228"/>
      <c r="GI93" s="228"/>
      <c r="GJ93" s="228"/>
      <c r="GK93" s="228"/>
      <c r="GL93" s="228"/>
      <c r="GM93" s="228"/>
      <c r="GN93" s="228"/>
      <c r="GO93" s="228"/>
      <c r="GP93" s="228"/>
      <c r="GQ93" s="228"/>
      <c r="GR93" s="228"/>
      <c r="GS93" s="228"/>
      <c r="GT93" s="228"/>
      <c r="GU93" s="228"/>
      <c r="GV93" s="228"/>
      <c r="GW93" s="228"/>
      <c r="GX93" s="228"/>
      <c r="GY93" s="228"/>
      <c r="GZ93" s="228"/>
      <c r="HA93" s="228"/>
      <c r="HB93" s="228"/>
      <c r="HC93" s="228"/>
      <c r="HD93" s="228"/>
      <c r="HE93" s="228"/>
      <c r="HF93" s="228"/>
      <c r="HG93" s="228"/>
      <c r="HH93" s="228"/>
      <c r="HI93" s="228"/>
      <c r="HJ93" s="228"/>
      <c r="HK93" s="228"/>
      <c r="HL93" s="228"/>
      <c r="HM93" s="228"/>
      <c r="HN93" s="228"/>
      <c r="HO93" s="228"/>
      <c r="HP93" s="228"/>
      <c r="HQ93" s="228"/>
      <c r="HR93" s="228"/>
      <c r="HS93" s="228"/>
      <c r="HT93" s="228"/>
      <c r="HU93" s="228"/>
      <c r="HV93" s="228"/>
      <c r="HW93" s="228"/>
      <c r="HX93" s="228"/>
      <c r="HY93" s="228"/>
      <c r="HZ93" s="228"/>
      <c r="IA93" s="228"/>
      <c r="IB93" s="228"/>
      <c r="IC93" s="228"/>
      <c r="ID93" s="228"/>
      <c r="IE93" s="228"/>
      <c r="IF93" s="228"/>
      <c r="IG93" s="228"/>
      <c r="IH93" s="228"/>
      <c r="II93" s="228"/>
      <c r="IJ93" s="228"/>
      <c r="IK93" s="228"/>
      <c r="IL93" s="228"/>
      <c r="IM93" s="228"/>
      <c r="IN93" s="228"/>
      <c r="IO93" s="228"/>
      <c r="IP93" s="228"/>
      <c r="IQ93" s="228"/>
      <c r="IR93" s="228"/>
      <c r="IS93" s="228"/>
      <c r="IT93" s="228"/>
    </row>
    <row r="94" spans="1:254" s="229" customFormat="1" ht="20.25">
      <c r="A94" s="54">
        <v>86</v>
      </c>
      <c r="B94" s="242" t="s">
        <v>257</v>
      </c>
      <c r="C94" s="220">
        <v>1</v>
      </c>
      <c r="D94" s="220">
        <v>1</v>
      </c>
      <c r="E94" s="213">
        <f t="shared" si="0"/>
        <v>100</v>
      </c>
      <c r="F94" s="56">
        <v>5</v>
      </c>
      <c r="G94" s="56">
        <v>0</v>
      </c>
      <c r="H94" s="56">
        <v>0</v>
      </c>
      <c r="I94" s="56">
        <v>5</v>
      </c>
      <c r="J94" s="56">
        <v>5</v>
      </c>
      <c r="K94" s="214">
        <f t="shared" si="3"/>
        <v>100</v>
      </c>
      <c r="L94" s="56">
        <v>0</v>
      </c>
      <c r="M94" s="213">
        <v>0</v>
      </c>
      <c r="N94" s="65">
        <v>0</v>
      </c>
      <c r="O94" s="215">
        <v>0</v>
      </c>
      <c r="P94" s="40">
        <v>5</v>
      </c>
      <c r="Q94" s="56">
        <v>0</v>
      </c>
      <c r="R94" s="215">
        <v>0</v>
      </c>
      <c r="S94" s="71">
        <v>0</v>
      </c>
      <c r="T94" s="215">
        <v>0</v>
      </c>
      <c r="U94" s="71">
        <v>0</v>
      </c>
      <c r="V94" s="215">
        <v>0</v>
      </c>
      <c r="W94" s="40">
        <v>0</v>
      </c>
      <c r="X94" s="221">
        <v>0</v>
      </c>
      <c r="Y94" s="40">
        <v>0</v>
      </c>
      <c r="Z94" s="223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28"/>
      <c r="AZ94" s="228"/>
      <c r="BA94" s="228"/>
      <c r="BB94" s="228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8"/>
      <c r="DF94" s="228"/>
      <c r="DG94" s="228"/>
      <c r="DH94" s="228"/>
      <c r="DI94" s="228"/>
      <c r="DJ94" s="228"/>
      <c r="DK94" s="228"/>
      <c r="DL94" s="228"/>
      <c r="DM94" s="228"/>
      <c r="DN94" s="228"/>
      <c r="DO94" s="228"/>
      <c r="DP94" s="228"/>
      <c r="DQ94" s="228"/>
      <c r="DR94" s="228"/>
      <c r="DS94" s="228"/>
      <c r="DT94" s="228"/>
      <c r="DU94" s="228"/>
      <c r="DV94" s="228"/>
      <c r="DW94" s="228"/>
      <c r="DX94" s="228"/>
      <c r="DY94" s="228"/>
      <c r="DZ94" s="228"/>
      <c r="EA94" s="228"/>
      <c r="EB94" s="228"/>
      <c r="EC94" s="228"/>
      <c r="ED94" s="228"/>
      <c r="EE94" s="228"/>
      <c r="EF94" s="228"/>
      <c r="EG94" s="228"/>
      <c r="EH94" s="228"/>
      <c r="EI94" s="228"/>
      <c r="EJ94" s="228"/>
      <c r="EK94" s="228"/>
      <c r="EL94" s="228"/>
      <c r="EM94" s="228"/>
      <c r="EN94" s="228"/>
      <c r="EO94" s="228"/>
      <c r="EP94" s="228"/>
      <c r="EQ94" s="228"/>
      <c r="ER94" s="228"/>
      <c r="ES94" s="228"/>
      <c r="ET94" s="228"/>
      <c r="EU94" s="228"/>
      <c r="EV94" s="228"/>
      <c r="EW94" s="228"/>
      <c r="EX94" s="228"/>
      <c r="EY94" s="228"/>
      <c r="EZ94" s="228"/>
      <c r="FA94" s="228"/>
      <c r="FB94" s="228"/>
      <c r="FC94" s="228"/>
      <c r="FD94" s="228"/>
      <c r="FE94" s="228"/>
      <c r="FF94" s="228"/>
      <c r="FG94" s="228"/>
      <c r="FH94" s="228"/>
      <c r="FI94" s="228"/>
      <c r="FJ94" s="228"/>
      <c r="FK94" s="228"/>
      <c r="FL94" s="228"/>
      <c r="FM94" s="228"/>
      <c r="FN94" s="228"/>
      <c r="FO94" s="228"/>
      <c r="FP94" s="228"/>
      <c r="FQ94" s="228"/>
      <c r="FR94" s="228"/>
      <c r="FS94" s="228"/>
      <c r="FT94" s="228"/>
      <c r="FU94" s="228"/>
      <c r="FV94" s="228"/>
      <c r="FW94" s="228"/>
      <c r="FX94" s="228"/>
      <c r="FY94" s="228"/>
      <c r="FZ94" s="228"/>
      <c r="GA94" s="228"/>
      <c r="GB94" s="228"/>
      <c r="GC94" s="228"/>
      <c r="GD94" s="228"/>
      <c r="GE94" s="228"/>
      <c r="GF94" s="228"/>
      <c r="GG94" s="228"/>
      <c r="GH94" s="228"/>
      <c r="GI94" s="228"/>
      <c r="GJ94" s="228"/>
      <c r="GK94" s="228"/>
      <c r="GL94" s="228"/>
      <c r="GM94" s="228"/>
      <c r="GN94" s="228"/>
      <c r="GO94" s="228"/>
      <c r="GP94" s="228"/>
      <c r="GQ94" s="228"/>
      <c r="GR94" s="228"/>
      <c r="GS94" s="228"/>
      <c r="GT94" s="228"/>
      <c r="GU94" s="228"/>
      <c r="GV94" s="228"/>
      <c r="GW94" s="228"/>
      <c r="GX94" s="228"/>
      <c r="GY94" s="228"/>
      <c r="GZ94" s="228"/>
      <c r="HA94" s="228"/>
      <c r="HB94" s="228"/>
      <c r="HC94" s="228"/>
      <c r="HD94" s="228"/>
      <c r="HE94" s="228"/>
      <c r="HF94" s="228"/>
      <c r="HG94" s="228"/>
      <c r="HH94" s="228"/>
      <c r="HI94" s="228"/>
      <c r="HJ94" s="228"/>
      <c r="HK94" s="228"/>
      <c r="HL94" s="228"/>
      <c r="HM94" s="228"/>
      <c r="HN94" s="228"/>
      <c r="HO94" s="228"/>
      <c r="HP94" s="228"/>
      <c r="HQ94" s="228"/>
      <c r="HR94" s="228"/>
      <c r="HS94" s="228"/>
      <c r="HT94" s="228"/>
      <c r="HU94" s="228"/>
      <c r="HV94" s="228"/>
      <c r="HW94" s="228"/>
      <c r="HX94" s="228"/>
      <c r="HY94" s="228"/>
      <c r="HZ94" s="228"/>
      <c r="IA94" s="228"/>
      <c r="IB94" s="228"/>
      <c r="IC94" s="228"/>
      <c r="ID94" s="228"/>
      <c r="IE94" s="228"/>
      <c r="IF94" s="228"/>
      <c r="IG94" s="228"/>
      <c r="IH94" s="228"/>
      <c r="II94" s="228"/>
      <c r="IJ94" s="228"/>
      <c r="IK94" s="228"/>
      <c r="IL94" s="228"/>
      <c r="IM94" s="228"/>
      <c r="IN94" s="228"/>
      <c r="IO94" s="228"/>
      <c r="IP94" s="228"/>
      <c r="IQ94" s="228"/>
      <c r="IR94" s="228"/>
      <c r="IS94" s="228"/>
      <c r="IT94" s="228"/>
    </row>
    <row r="95" spans="1:254" s="229" customFormat="1" ht="20.25">
      <c r="A95" s="210">
        <v>87</v>
      </c>
      <c r="B95" s="242" t="s">
        <v>258</v>
      </c>
      <c r="C95" s="220">
        <v>1</v>
      </c>
      <c r="D95" s="220">
        <v>1</v>
      </c>
      <c r="E95" s="213">
        <f t="shared" si="0"/>
        <v>100</v>
      </c>
      <c r="F95" s="56">
        <v>1</v>
      </c>
      <c r="G95" s="56">
        <v>0</v>
      </c>
      <c r="H95" s="56">
        <v>0</v>
      </c>
      <c r="I95" s="56">
        <v>1</v>
      </c>
      <c r="J95" s="56">
        <v>1</v>
      </c>
      <c r="K95" s="214">
        <f t="shared" si="3"/>
        <v>100</v>
      </c>
      <c r="L95" s="56">
        <v>0</v>
      </c>
      <c r="M95" s="213">
        <v>0</v>
      </c>
      <c r="N95" s="65">
        <v>0</v>
      </c>
      <c r="O95" s="215">
        <v>0</v>
      </c>
      <c r="P95" s="40">
        <v>1</v>
      </c>
      <c r="Q95" s="56">
        <v>0</v>
      </c>
      <c r="R95" s="215">
        <v>0</v>
      </c>
      <c r="S95" s="71">
        <v>0</v>
      </c>
      <c r="T95" s="215">
        <v>0</v>
      </c>
      <c r="U95" s="71">
        <v>0</v>
      </c>
      <c r="V95" s="215">
        <v>0</v>
      </c>
      <c r="W95" s="40">
        <v>0</v>
      </c>
      <c r="X95" s="221">
        <v>0</v>
      </c>
      <c r="Y95" s="40">
        <v>0</v>
      </c>
      <c r="Z95" s="223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  <c r="AY95" s="228"/>
      <c r="AZ95" s="228"/>
      <c r="BA95" s="228"/>
      <c r="BB95" s="228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8"/>
      <c r="DF95" s="228"/>
      <c r="DG95" s="228"/>
      <c r="DH95" s="228"/>
      <c r="DI95" s="228"/>
      <c r="DJ95" s="228"/>
      <c r="DK95" s="228"/>
      <c r="DL95" s="228"/>
      <c r="DM95" s="228"/>
      <c r="DN95" s="228"/>
      <c r="DO95" s="228"/>
      <c r="DP95" s="228"/>
      <c r="DQ95" s="228"/>
      <c r="DR95" s="228"/>
      <c r="DS95" s="228"/>
      <c r="DT95" s="228"/>
      <c r="DU95" s="228"/>
      <c r="DV95" s="228"/>
      <c r="DW95" s="228"/>
      <c r="DX95" s="228"/>
      <c r="DY95" s="228"/>
      <c r="DZ95" s="228"/>
      <c r="EA95" s="228"/>
      <c r="EB95" s="228"/>
      <c r="EC95" s="228"/>
      <c r="ED95" s="228"/>
      <c r="EE95" s="228"/>
      <c r="EF95" s="228"/>
      <c r="EG95" s="228"/>
      <c r="EH95" s="228"/>
      <c r="EI95" s="228"/>
      <c r="EJ95" s="228"/>
      <c r="EK95" s="228"/>
      <c r="EL95" s="228"/>
      <c r="EM95" s="228"/>
      <c r="EN95" s="228"/>
      <c r="EO95" s="228"/>
      <c r="EP95" s="228"/>
      <c r="EQ95" s="228"/>
      <c r="ER95" s="228"/>
      <c r="ES95" s="228"/>
      <c r="ET95" s="228"/>
      <c r="EU95" s="228"/>
      <c r="EV95" s="228"/>
      <c r="EW95" s="228"/>
      <c r="EX95" s="228"/>
      <c r="EY95" s="228"/>
      <c r="EZ95" s="228"/>
      <c r="FA95" s="228"/>
      <c r="FB95" s="228"/>
      <c r="FC95" s="228"/>
      <c r="FD95" s="228"/>
      <c r="FE95" s="228"/>
      <c r="FF95" s="228"/>
      <c r="FG95" s="228"/>
      <c r="FH95" s="228"/>
      <c r="FI95" s="228"/>
      <c r="FJ95" s="228"/>
      <c r="FK95" s="228"/>
      <c r="FL95" s="228"/>
      <c r="FM95" s="228"/>
      <c r="FN95" s="228"/>
      <c r="FO95" s="228"/>
      <c r="FP95" s="228"/>
      <c r="FQ95" s="228"/>
      <c r="FR95" s="228"/>
      <c r="FS95" s="228"/>
      <c r="FT95" s="228"/>
      <c r="FU95" s="228"/>
      <c r="FV95" s="228"/>
      <c r="FW95" s="228"/>
      <c r="FX95" s="228"/>
      <c r="FY95" s="228"/>
      <c r="FZ95" s="228"/>
      <c r="GA95" s="228"/>
      <c r="GB95" s="228"/>
      <c r="GC95" s="228"/>
      <c r="GD95" s="228"/>
      <c r="GE95" s="228"/>
      <c r="GF95" s="228"/>
      <c r="GG95" s="228"/>
      <c r="GH95" s="228"/>
      <c r="GI95" s="228"/>
      <c r="GJ95" s="228"/>
      <c r="GK95" s="228"/>
      <c r="GL95" s="228"/>
      <c r="GM95" s="228"/>
      <c r="GN95" s="228"/>
      <c r="GO95" s="228"/>
      <c r="GP95" s="228"/>
      <c r="GQ95" s="228"/>
      <c r="GR95" s="228"/>
      <c r="GS95" s="228"/>
      <c r="GT95" s="228"/>
      <c r="GU95" s="228"/>
      <c r="GV95" s="228"/>
      <c r="GW95" s="228"/>
      <c r="GX95" s="228"/>
      <c r="GY95" s="228"/>
      <c r="GZ95" s="228"/>
      <c r="HA95" s="228"/>
      <c r="HB95" s="228"/>
      <c r="HC95" s="228"/>
      <c r="HD95" s="228"/>
      <c r="HE95" s="228"/>
      <c r="HF95" s="228"/>
      <c r="HG95" s="228"/>
      <c r="HH95" s="228"/>
      <c r="HI95" s="228"/>
      <c r="HJ95" s="228"/>
      <c r="HK95" s="228"/>
      <c r="HL95" s="228"/>
      <c r="HM95" s="228"/>
      <c r="HN95" s="228"/>
      <c r="HO95" s="228"/>
      <c r="HP95" s="228"/>
      <c r="HQ95" s="228"/>
      <c r="HR95" s="228"/>
      <c r="HS95" s="228"/>
      <c r="HT95" s="228"/>
      <c r="HU95" s="228"/>
      <c r="HV95" s="228"/>
      <c r="HW95" s="228"/>
      <c r="HX95" s="228"/>
      <c r="HY95" s="228"/>
      <c r="HZ95" s="228"/>
      <c r="IA95" s="228"/>
      <c r="IB95" s="228"/>
      <c r="IC95" s="228"/>
      <c r="ID95" s="228"/>
      <c r="IE95" s="228"/>
      <c r="IF95" s="228"/>
      <c r="IG95" s="228"/>
      <c r="IH95" s="228"/>
      <c r="II95" s="228"/>
      <c r="IJ95" s="228"/>
      <c r="IK95" s="228"/>
      <c r="IL95" s="228"/>
      <c r="IM95" s="228"/>
      <c r="IN95" s="228"/>
      <c r="IO95" s="228"/>
      <c r="IP95" s="228"/>
      <c r="IQ95" s="228"/>
      <c r="IR95" s="228"/>
      <c r="IS95" s="228"/>
      <c r="IT95" s="228"/>
    </row>
    <row r="96" spans="1:254" s="229" customFormat="1" ht="20.25">
      <c r="A96" s="54">
        <v>88</v>
      </c>
      <c r="B96" s="242" t="s">
        <v>259</v>
      </c>
      <c r="C96" s="220">
        <v>1</v>
      </c>
      <c r="D96" s="220">
        <v>1</v>
      </c>
      <c r="E96" s="213">
        <f t="shared" si="0"/>
        <v>100</v>
      </c>
      <c r="F96" s="56">
        <v>8</v>
      </c>
      <c r="G96" s="56">
        <v>0</v>
      </c>
      <c r="H96" s="56">
        <v>0</v>
      </c>
      <c r="I96" s="56">
        <v>8</v>
      </c>
      <c r="J96" s="56">
        <v>8</v>
      </c>
      <c r="K96" s="214">
        <f t="shared" si="3"/>
        <v>100</v>
      </c>
      <c r="L96" s="56">
        <v>0</v>
      </c>
      <c r="M96" s="213">
        <v>0</v>
      </c>
      <c r="N96" s="65">
        <v>0</v>
      </c>
      <c r="O96" s="215">
        <v>0</v>
      </c>
      <c r="P96" s="40">
        <v>8</v>
      </c>
      <c r="Q96" s="56">
        <v>0</v>
      </c>
      <c r="R96" s="215">
        <v>0</v>
      </c>
      <c r="S96" s="71">
        <v>0</v>
      </c>
      <c r="T96" s="215">
        <v>0</v>
      </c>
      <c r="U96" s="71">
        <v>0</v>
      </c>
      <c r="V96" s="215">
        <v>0</v>
      </c>
      <c r="W96" s="40">
        <v>0</v>
      </c>
      <c r="X96" s="221">
        <v>0</v>
      </c>
      <c r="Y96" s="40">
        <v>0</v>
      </c>
      <c r="Z96" s="223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28"/>
      <c r="BI96" s="228"/>
      <c r="BJ96" s="228"/>
      <c r="BK96" s="228"/>
      <c r="BL96" s="228"/>
      <c r="BM96" s="228"/>
      <c r="BN96" s="228"/>
      <c r="BO96" s="228"/>
      <c r="BP96" s="228"/>
      <c r="BQ96" s="228"/>
      <c r="BR96" s="228"/>
      <c r="BS96" s="228"/>
      <c r="BT96" s="228"/>
      <c r="BU96" s="228"/>
      <c r="BV96" s="228"/>
      <c r="BW96" s="228"/>
      <c r="BX96" s="228"/>
      <c r="BY96" s="228"/>
      <c r="BZ96" s="228"/>
      <c r="CA96" s="228"/>
      <c r="CB96" s="228"/>
      <c r="CC96" s="228"/>
      <c r="CD96" s="228"/>
      <c r="CE96" s="228"/>
      <c r="CF96" s="228"/>
      <c r="CG96" s="228"/>
      <c r="CH96" s="228"/>
      <c r="CI96" s="228"/>
      <c r="CJ96" s="228"/>
      <c r="CK96" s="228"/>
      <c r="CL96" s="228"/>
      <c r="CM96" s="228"/>
      <c r="CN96" s="228"/>
      <c r="CO96" s="228"/>
      <c r="CP96" s="228"/>
      <c r="CQ96" s="228"/>
      <c r="CR96" s="228"/>
      <c r="CS96" s="228"/>
      <c r="CT96" s="228"/>
      <c r="CU96" s="228"/>
      <c r="CV96" s="228"/>
      <c r="CW96" s="228"/>
      <c r="CX96" s="228"/>
      <c r="CY96" s="228"/>
      <c r="CZ96" s="228"/>
      <c r="DA96" s="228"/>
      <c r="DB96" s="228"/>
      <c r="DC96" s="228"/>
      <c r="DD96" s="228"/>
      <c r="DE96" s="228"/>
      <c r="DF96" s="228"/>
      <c r="DG96" s="228"/>
      <c r="DH96" s="228"/>
      <c r="DI96" s="228"/>
      <c r="DJ96" s="228"/>
      <c r="DK96" s="228"/>
      <c r="DL96" s="228"/>
      <c r="DM96" s="228"/>
      <c r="DN96" s="228"/>
      <c r="DO96" s="228"/>
      <c r="DP96" s="228"/>
      <c r="DQ96" s="228"/>
      <c r="DR96" s="228"/>
      <c r="DS96" s="228"/>
      <c r="DT96" s="228"/>
      <c r="DU96" s="228"/>
      <c r="DV96" s="228"/>
      <c r="DW96" s="228"/>
      <c r="DX96" s="228"/>
      <c r="DY96" s="228"/>
      <c r="DZ96" s="228"/>
      <c r="EA96" s="228"/>
      <c r="EB96" s="228"/>
      <c r="EC96" s="228"/>
      <c r="ED96" s="228"/>
      <c r="EE96" s="228"/>
      <c r="EF96" s="228"/>
      <c r="EG96" s="228"/>
      <c r="EH96" s="228"/>
      <c r="EI96" s="228"/>
      <c r="EJ96" s="228"/>
      <c r="EK96" s="228"/>
      <c r="EL96" s="228"/>
      <c r="EM96" s="228"/>
      <c r="EN96" s="228"/>
      <c r="EO96" s="228"/>
      <c r="EP96" s="228"/>
      <c r="EQ96" s="228"/>
      <c r="ER96" s="228"/>
      <c r="ES96" s="228"/>
      <c r="ET96" s="228"/>
      <c r="EU96" s="228"/>
      <c r="EV96" s="228"/>
      <c r="EW96" s="228"/>
      <c r="EX96" s="228"/>
      <c r="EY96" s="228"/>
      <c r="EZ96" s="228"/>
      <c r="FA96" s="228"/>
      <c r="FB96" s="228"/>
      <c r="FC96" s="228"/>
      <c r="FD96" s="228"/>
      <c r="FE96" s="228"/>
      <c r="FF96" s="228"/>
      <c r="FG96" s="228"/>
      <c r="FH96" s="228"/>
      <c r="FI96" s="228"/>
      <c r="FJ96" s="228"/>
      <c r="FK96" s="228"/>
      <c r="FL96" s="228"/>
      <c r="FM96" s="228"/>
      <c r="FN96" s="228"/>
      <c r="FO96" s="228"/>
      <c r="FP96" s="228"/>
      <c r="FQ96" s="228"/>
      <c r="FR96" s="228"/>
      <c r="FS96" s="228"/>
      <c r="FT96" s="228"/>
      <c r="FU96" s="228"/>
      <c r="FV96" s="228"/>
      <c r="FW96" s="228"/>
      <c r="FX96" s="228"/>
      <c r="FY96" s="228"/>
      <c r="FZ96" s="228"/>
      <c r="GA96" s="228"/>
      <c r="GB96" s="228"/>
      <c r="GC96" s="228"/>
      <c r="GD96" s="228"/>
      <c r="GE96" s="228"/>
      <c r="GF96" s="228"/>
      <c r="GG96" s="228"/>
      <c r="GH96" s="228"/>
      <c r="GI96" s="228"/>
      <c r="GJ96" s="228"/>
      <c r="GK96" s="228"/>
      <c r="GL96" s="228"/>
      <c r="GM96" s="228"/>
      <c r="GN96" s="228"/>
      <c r="GO96" s="228"/>
      <c r="GP96" s="228"/>
      <c r="GQ96" s="228"/>
      <c r="GR96" s="228"/>
      <c r="GS96" s="228"/>
      <c r="GT96" s="228"/>
      <c r="GU96" s="228"/>
      <c r="GV96" s="228"/>
      <c r="GW96" s="228"/>
      <c r="GX96" s="228"/>
      <c r="GY96" s="228"/>
      <c r="GZ96" s="228"/>
      <c r="HA96" s="228"/>
      <c r="HB96" s="228"/>
      <c r="HC96" s="228"/>
      <c r="HD96" s="228"/>
      <c r="HE96" s="228"/>
      <c r="HF96" s="228"/>
      <c r="HG96" s="228"/>
      <c r="HH96" s="228"/>
      <c r="HI96" s="228"/>
      <c r="HJ96" s="228"/>
      <c r="HK96" s="228"/>
      <c r="HL96" s="228"/>
      <c r="HM96" s="228"/>
      <c r="HN96" s="228"/>
      <c r="HO96" s="228"/>
      <c r="HP96" s="228"/>
      <c r="HQ96" s="228"/>
      <c r="HR96" s="228"/>
      <c r="HS96" s="228"/>
      <c r="HT96" s="228"/>
      <c r="HU96" s="228"/>
      <c r="HV96" s="228"/>
      <c r="HW96" s="228"/>
      <c r="HX96" s="228"/>
      <c r="HY96" s="228"/>
      <c r="HZ96" s="228"/>
      <c r="IA96" s="228"/>
      <c r="IB96" s="228"/>
      <c r="IC96" s="228"/>
      <c r="ID96" s="228"/>
      <c r="IE96" s="228"/>
      <c r="IF96" s="228"/>
      <c r="IG96" s="228"/>
      <c r="IH96" s="228"/>
      <c r="II96" s="228"/>
      <c r="IJ96" s="228"/>
      <c r="IK96" s="228"/>
      <c r="IL96" s="228"/>
      <c r="IM96" s="228"/>
      <c r="IN96" s="228"/>
      <c r="IO96" s="228"/>
      <c r="IP96" s="228"/>
      <c r="IQ96" s="228"/>
      <c r="IR96" s="228"/>
      <c r="IS96" s="228"/>
      <c r="IT96" s="228"/>
    </row>
    <row r="97" spans="1:254" s="229" customFormat="1" ht="20.25">
      <c r="A97" s="210">
        <v>89</v>
      </c>
      <c r="B97" s="242" t="s">
        <v>260</v>
      </c>
      <c r="C97" s="220">
        <v>1</v>
      </c>
      <c r="D97" s="220">
        <v>1</v>
      </c>
      <c r="E97" s="213">
        <f t="shared" si="0"/>
        <v>100</v>
      </c>
      <c r="F97" s="56">
        <v>7</v>
      </c>
      <c r="G97" s="56">
        <v>0</v>
      </c>
      <c r="H97" s="56">
        <v>0</v>
      </c>
      <c r="I97" s="56">
        <v>7</v>
      </c>
      <c r="J97" s="56">
        <v>7</v>
      </c>
      <c r="K97" s="214">
        <f t="shared" si="3"/>
        <v>100</v>
      </c>
      <c r="L97" s="56">
        <v>0</v>
      </c>
      <c r="M97" s="213">
        <v>0</v>
      </c>
      <c r="N97" s="65">
        <v>0</v>
      </c>
      <c r="O97" s="215">
        <v>0</v>
      </c>
      <c r="P97" s="40">
        <v>7</v>
      </c>
      <c r="Q97" s="56">
        <v>0</v>
      </c>
      <c r="R97" s="215">
        <v>0</v>
      </c>
      <c r="S97" s="71">
        <v>0</v>
      </c>
      <c r="T97" s="215">
        <v>0</v>
      </c>
      <c r="U97" s="71">
        <v>0</v>
      </c>
      <c r="V97" s="215">
        <v>0</v>
      </c>
      <c r="W97" s="40">
        <v>0</v>
      </c>
      <c r="X97" s="221">
        <v>0</v>
      </c>
      <c r="Y97" s="40">
        <v>0</v>
      </c>
      <c r="Z97" s="223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8"/>
      <c r="AX97" s="228"/>
      <c r="AY97" s="228"/>
      <c r="AZ97" s="228"/>
      <c r="BA97" s="228"/>
      <c r="BB97" s="228"/>
      <c r="BC97" s="228"/>
      <c r="BD97" s="228"/>
      <c r="BE97" s="228"/>
      <c r="BF97" s="228"/>
      <c r="BG97" s="228"/>
      <c r="BH97" s="228"/>
      <c r="BI97" s="228"/>
      <c r="BJ97" s="228"/>
      <c r="BK97" s="228"/>
      <c r="BL97" s="228"/>
      <c r="BM97" s="228"/>
      <c r="BN97" s="228"/>
      <c r="BO97" s="228"/>
      <c r="BP97" s="228"/>
      <c r="BQ97" s="228"/>
      <c r="BR97" s="228"/>
      <c r="BS97" s="228"/>
      <c r="BT97" s="228"/>
      <c r="BU97" s="228"/>
      <c r="BV97" s="228"/>
      <c r="BW97" s="228"/>
      <c r="BX97" s="228"/>
      <c r="BY97" s="228"/>
      <c r="BZ97" s="228"/>
      <c r="CA97" s="228"/>
      <c r="CB97" s="228"/>
      <c r="CC97" s="228"/>
      <c r="CD97" s="228"/>
      <c r="CE97" s="228"/>
      <c r="CF97" s="228"/>
      <c r="CG97" s="228"/>
      <c r="CH97" s="228"/>
      <c r="CI97" s="228"/>
      <c r="CJ97" s="228"/>
      <c r="CK97" s="228"/>
      <c r="CL97" s="228"/>
      <c r="CM97" s="228"/>
      <c r="CN97" s="228"/>
      <c r="CO97" s="228"/>
      <c r="CP97" s="228"/>
      <c r="CQ97" s="228"/>
      <c r="CR97" s="228"/>
      <c r="CS97" s="228"/>
      <c r="CT97" s="228"/>
      <c r="CU97" s="228"/>
      <c r="CV97" s="228"/>
      <c r="CW97" s="228"/>
      <c r="CX97" s="228"/>
      <c r="CY97" s="228"/>
      <c r="CZ97" s="228"/>
      <c r="DA97" s="228"/>
      <c r="DB97" s="228"/>
      <c r="DC97" s="228"/>
      <c r="DD97" s="228"/>
      <c r="DE97" s="228"/>
      <c r="DF97" s="228"/>
      <c r="DG97" s="228"/>
      <c r="DH97" s="228"/>
      <c r="DI97" s="228"/>
      <c r="DJ97" s="228"/>
      <c r="DK97" s="228"/>
      <c r="DL97" s="228"/>
      <c r="DM97" s="228"/>
      <c r="DN97" s="228"/>
      <c r="DO97" s="228"/>
      <c r="DP97" s="228"/>
      <c r="DQ97" s="228"/>
      <c r="DR97" s="228"/>
      <c r="DS97" s="228"/>
      <c r="DT97" s="228"/>
      <c r="DU97" s="228"/>
      <c r="DV97" s="228"/>
      <c r="DW97" s="228"/>
      <c r="DX97" s="228"/>
      <c r="DY97" s="228"/>
      <c r="DZ97" s="228"/>
      <c r="EA97" s="228"/>
      <c r="EB97" s="228"/>
      <c r="EC97" s="228"/>
      <c r="ED97" s="228"/>
      <c r="EE97" s="228"/>
      <c r="EF97" s="228"/>
      <c r="EG97" s="228"/>
      <c r="EH97" s="228"/>
      <c r="EI97" s="228"/>
      <c r="EJ97" s="228"/>
      <c r="EK97" s="228"/>
      <c r="EL97" s="228"/>
      <c r="EM97" s="228"/>
      <c r="EN97" s="228"/>
      <c r="EO97" s="228"/>
      <c r="EP97" s="228"/>
      <c r="EQ97" s="228"/>
      <c r="ER97" s="228"/>
      <c r="ES97" s="228"/>
      <c r="ET97" s="228"/>
      <c r="EU97" s="228"/>
      <c r="EV97" s="228"/>
      <c r="EW97" s="228"/>
      <c r="EX97" s="228"/>
      <c r="EY97" s="228"/>
      <c r="EZ97" s="228"/>
      <c r="FA97" s="228"/>
      <c r="FB97" s="228"/>
      <c r="FC97" s="228"/>
      <c r="FD97" s="228"/>
      <c r="FE97" s="228"/>
      <c r="FF97" s="228"/>
      <c r="FG97" s="228"/>
      <c r="FH97" s="228"/>
      <c r="FI97" s="228"/>
      <c r="FJ97" s="228"/>
      <c r="FK97" s="228"/>
      <c r="FL97" s="228"/>
      <c r="FM97" s="228"/>
      <c r="FN97" s="228"/>
      <c r="FO97" s="228"/>
      <c r="FP97" s="228"/>
      <c r="FQ97" s="228"/>
      <c r="FR97" s="228"/>
      <c r="FS97" s="228"/>
      <c r="FT97" s="228"/>
      <c r="FU97" s="228"/>
      <c r="FV97" s="228"/>
      <c r="FW97" s="228"/>
      <c r="FX97" s="228"/>
      <c r="FY97" s="228"/>
      <c r="FZ97" s="228"/>
      <c r="GA97" s="228"/>
      <c r="GB97" s="228"/>
      <c r="GC97" s="228"/>
      <c r="GD97" s="228"/>
      <c r="GE97" s="228"/>
      <c r="GF97" s="228"/>
      <c r="GG97" s="228"/>
      <c r="GH97" s="228"/>
      <c r="GI97" s="228"/>
      <c r="GJ97" s="228"/>
      <c r="GK97" s="228"/>
      <c r="GL97" s="228"/>
      <c r="GM97" s="228"/>
      <c r="GN97" s="228"/>
      <c r="GO97" s="228"/>
      <c r="GP97" s="228"/>
      <c r="GQ97" s="228"/>
      <c r="GR97" s="228"/>
      <c r="GS97" s="228"/>
      <c r="GT97" s="228"/>
      <c r="GU97" s="228"/>
      <c r="GV97" s="228"/>
      <c r="GW97" s="228"/>
      <c r="GX97" s="228"/>
      <c r="GY97" s="228"/>
      <c r="GZ97" s="228"/>
      <c r="HA97" s="228"/>
      <c r="HB97" s="228"/>
      <c r="HC97" s="228"/>
      <c r="HD97" s="228"/>
      <c r="HE97" s="228"/>
      <c r="HF97" s="228"/>
      <c r="HG97" s="228"/>
      <c r="HH97" s="228"/>
      <c r="HI97" s="228"/>
      <c r="HJ97" s="228"/>
      <c r="HK97" s="228"/>
      <c r="HL97" s="228"/>
      <c r="HM97" s="228"/>
      <c r="HN97" s="228"/>
      <c r="HO97" s="228"/>
      <c r="HP97" s="228"/>
      <c r="HQ97" s="228"/>
      <c r="HR97" s="228"/>
      <c r="HS97" s="228"/>
      <c r="HT97" s="228"/>
      <c r="HU97" s="228"/>
      <c r="HV97" s="228"/>
      <c r="HW97" s="228"/>
      <c r="HX97" s="228"/>
      <c r="HY97" s="228"/>
      <c r="HZ97" s="228"/>
      <c r="IA97" s="228"/>
      <c r="IB97" s="228"/>
      <c r="IC97" s="228"/>
      <c r="ID97" s="228"/>
      <c r="IE97" s="228"/>
      <c r="IF97" s="228"/>
      <c r="IG97" s="228"/>
      <c r="IH97" s="228"/>
      <c r="II97" s="228"/>
      <c r="IJ97" s="228"/>
      <c r="IK97" s="228"/>
      <c r="IL97" s="228"/>
      <c r="IM97" s="228"/>
      <c r="IN97" s="228"/>
      <c r="IO97" s="228"/>
      <c r="IP97" s="228"/>
      <c r="IQ97" s="228"/>
      <c r="IR97" s="228"/>
      <c r="IS97" s="228"/>
      <c r="IT97" s="228"/>
    </row>
    <row r="98" spans="1:254" s="229" customFormat="1" ht="20.25">
      <c r="A98" s="54">
        <v>90</v>
      </c>
      <c r="B98" s="242" t="s">
        <v>261</v>
      </c>
      <c r="C98" s="220">
        <v>1</v>
      </c>
      <c r="D98" s="220">
        <v>1</v>
      </c>
      <c r="E98" s="213">
        <f t="shared" si="0"/>
        <v>100</v>
      </c>
      <c r="F98" s="56">
        <v>1</v>
      </c>
      <c r="G98" s="56">
        <v>0</v>
      </c>
      <c r="H98" s="56">
        <v>0</v>
      </c>
      <c r="I98" s="56">
        <v>1</v>
      </c>
      <c r="J98" s="56">
        <v>1</v>
      </c>
      <c r="K98" s="214">
        <f t="shared" si="3"/>
        <v>100</v>
      </c>
      <c r="L98" s="56">
        <v>0</v>
      </c>
      <c r="M98" s="213">
        <v>0</v>
      </c>
      <c r="N98" s="65">
        <v>0</v>
      </c>
      <c r="O98" s="215">
        <v>0</v>
      </c>
      <c r="P98" s="40">
        <v>1</v>
      </c>
      <c r="Q98" s="56">
        <v>0</v>
      </c>
      <c r="R98" s="215">
        <v>0</v>
      </c>
      <c r="S98" s="71">
        <v>0</v>
      </c>
      <c r="T98" s="215">
        <v>0</v>
      </c>
      <c r="U98" s="71">
        <v>0</v>
      </c>
      <c r="V98" s="215">
        <v>0</v>
      </c>
      <c r="W98" s="40">
        <v>0</v>
      </c>
      <c r="X98" s="221">
        <v>0</v>
      </c>
      <c r="Y98" s="40">
        <v>0</v>
      </c>
      <c r="Z98" s="223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8"/>
      <c r="BT98" s="228"/>
      <c r="BU98" s="228"/>
      <c r="BV98" s="228"/>
      <c r="BW98" s="228"/>
      <c r="BX98" s="228"/>
      <c r="BY98" s="228"/>
      <c r="BZ98" s="228"/>
      <c r="CA98" s="228"/>
      <c r="CB98" s="228"/>
      <c r="CC98" s="228"/>
      <c r="CD98" s="228"/>
      <c r="CE98" s="228"/>
      <c r="CF98" s="228"/>
      <c r="CG98" s="228"/>
      <c r="CH98" s="228"/>
      <c r="CI98" s="228"/>
      <c r="CJ98" s="228"/>
      <c r="CK98" s="228"/>
      <c r="CL98" s="228"/>
      <c r="CM98" s="228"/>
      <c r="CN98" s="228"/>
      <c r="CO98" s="228"/>
      <c r="CP98" s="228"/>
      <c r="CQ98" s="228"/>
      <c r="CR98" s="228"/>
      <c r="CS98" s="228"/>
      <c r="CT98" s="228"/>
      <c r="CU98" s="228"/>
      <c r="CV98" s="228"/>
      <c r="CW98" s="228"/>
      <c r="CX98" s="228"/>
      <c r="CY98" s="228"/>
      <c r="CZ98" s="228"/>
      <c r="DA98" s="228"/>
      <c r="DB98" s="228"/>
      <c r="DC98" s="228"/>
      <c r="DD98" s="228"/>
      <c r="DE98" s="228"/>
      <c r="DF98" s="228"/>
      <c r="DG98" s="228"/>
      <c r="DH98" s="228"/>
      <c r="DI98" s="228"/>
      <c r="DJ98" s="228"/>
      <c r="DK98" s="228"/>
      <c r="DL98" s="228"/>
      <c r="DM98" s="228"/>
      <c r="DN98" s="228"/>
      <c r="DO98" s="228"/>
      <c r="DP98" s="228"/>
      <c r="DQ98" s="228"/>
      <c r="DR98" s="228"/>
      <c r="DS98" s="228"/>
      <c r="DT98" s="228"/>
      <c r="DU98" s="228"/>
      <c r="DV98" s="228"/>
      <c r="DW98" s="228"/>
      <c r="DX98" s="228"/>
      <c r="DY98" s="228"/>
      <c r="DZ98" s="228"/>
      <c r="EA98" s="228"/>
      <c r="EB98" s="228"/>
      <c r="EC98" s="228"/>
      <c r="ED98" s="228"/>
      <c r="EE98" s="228"/>
      <c r="EF98" s="228"/>
      <c r="EG98" s="228"/>
      <c r="EH98" s="228"/>
      <c r="EI98" s="228"/>
      <c r="EJ98" s="228"/>
      <c r="EK98" s="228"/>
      <c r="EL98" s="228"/>
      <c r="EM98" s="228"/>
      <c r="EN98" s="228"/>
      <c r="EO98" s="228"/>
      <c r="EP98" s="228"/>
      <c r="EQ98" s="228"/>
      <c r="ER98" s="228"/>
      <c r="ES98" s="228"/>
      <c r="ET98" s="228"/>
      <c r="EU98" s="228"/>
      <c r="EV98" s="228"/>
      <c r="EW98" s="228"/>
      <c r="EX98" s="228"/>
      <c r="EY98" s="228"/>
      <c r="EZ98" s="228"/>
      <c r="FA98" s="228"/>
      <c r="FB98" s="228"/>
      <c r="FC98" s="228"/>
      <c r="FD98" s="228"/>
      <c r="FE98" s="228"/>
      <c r="FF98" s="228"/>
      <c r="FG98" s="228"/>
      <c r="FH98" s="228"/>
      <c r="FI98" s="228"/>
      <c r="FJ98" s="228"/>
      <c r="FK98" s="228"/>
      <c r="FL98" s="228"/>
      <c r="FM98" s="228"/>
      <c r="FN98" s="228"/>
      <c r="FO98" s="228"/>
      <c r="FP98" s="228"/>
      <c r="FQ98" s="228"/>
      <c r="FR98" s="228"/>
      <c r="FS98" s="228"/>
      <c r="FT98" s="228"/>
      <c r="FU98" s="228"/>
      <c r="FV98" s="228"/>
      <c r="FW98" s="228"/>
      <c r="FX98" s="228"/>
      <c r="FY98" s="228"/>
      <c r="FZ98" s="228"/>
      <c r="GA98" s="228"/>
      <c r="GB98" s="228"/>
      <c r="GC98" s="228"/>
      <c r="GD98" s="228"/>
      <c r="GE98" s="228"/>
      <c r="GF98" s="228"/>
      <c r="GG98" s="228"/>
      <c r="GH98" s="228"/>
      <c r="GI98" s="228"/>
      <c r="GJ98" s="228"/>
      <c r="GK98" s="228"/>
      <c r="GL98" s="228"/>
      <c r="GM98" s="228"/>
      <c r="GN98" s="228"/>
      <c r="GO98" s="228"/>
      <c r="GP98" s="228"/>
      <c r="GQ98" s="228"/>
      <c r="GR98" s="228"/>
      <c r="GS98" s="228"/>
      <c r="GT98" s="228"/>
      <c r="GU98" s="228"/>
      <c r="GV98" s="228"/>
      <c r="GW98" s="228"/>
      <c r="GX98" s="228"/>
      <c r="GY98" s="228"/>
      <c r="GZ98" s="228"/>
      <c r="HA98" s="228"/>
      <c r="HB98" s="228"/>
      <c r="HC98" s="228"/>
      <c r="HD98" s="228"/>
      <c r="HE98" s="228"/>
      <c r="HF98" s="228"/>
      <c r="HG98" s="228"/>
      <c r="HH98" s="228"/>
      <c r="HI98" s="228"/>
      <c r="HJ98" s="228"/>
      <c r="HK98" s="228"/>
      <c r="HL98" s="228"/>
      <c r="HM98" s="228"/>
      <c r="HN98" s="228"/>
      <c r="HO98" s="228"/>
      <c r="HP98" s="228"/>
      <c r="HQ98" s="228"/>
      <c r="HR98" s="228"/>
      <c r="HS98" s="228"/>
      <c r="HT98" s="228"/>
      <c r="HU98" s="228"/>
      <c r="HV98" s="228"/>
      <c r="HW98" s="228"/>
      <c r="HX98" s="228"/>
      <c r="HY98" s="228"/>
      <c r="HZ98" s="228"/>
      <c r="IA98" s="228"/>
      <c r="IB98" s="228"/>
      <c r="IC98" s="228"/>
      <c r="ID98" s="228"/>
      <c r="IE98" s="228"/>
      <c r="IF98" s="228"/>
      <c r="IG98" s="228"/>
      <c r="IH98" s="228"/>
      <c r="II98" s="228"/>
      <c r="IJ98" s="228"/>
      <c r="IK98" s="228"/>
      <c r="IL98" s="228"/>
      <c r="IM98" s="228"/>
      <c r="IN98" s="228"/>
      <c r="IO98" s="228"/>
      <c r="IP98" s="228"/>
      <c r="IQ98" s="228"/>
      <c r="IR98" s="228"/>
      <c r="IS98" s="228"/>
      <c r="IT98" s="228"/>
    </row>
    <row r="99" spans="1:254" s="229" customFormat="1" ht="20.25">
      <c r="A99" s="210">
        <v>91</v>
      </c>
      <c r="B99" s="242" t="s">
        <v>262</v>
      </c>
      <c r="C99" s="220">
        <v>1</v>
      </c>
      <c r="D99" s="220">
        <v>1</v>
      </c>
      <c r="E99" s="213">
        <f t="shared" si="0"/>
        <v>100</v>
      </c>
      <c r="F99" s="56">
        <v>2</v>
      </c>
      <c r="G99" s="56">
        <v>0</v>
      </c>
      <c r="H99" s="56">
        <v>0</v>
      </c>
      <c r="I99" s="56">
        <v>2</v>
      </c>
      <c r="J99" s="56">
        <v>2</v>
      </c>
      <c r="K99" s="214">
        <v>100</v>
      </c>
      <c r="L99" s="56">
        <v>0</v>
      </c>
      <c r="M99" s="213">
        <v>0</v>
      </c>
      <c r="N99" s="65">
        <v>0</v>
      </c>
      <c r="O99" s="215">
        <v>0</v>
      </c>
      <c r="P99" s="40">
        <v>2</v>
      </c>
      <c r="Q99" s="56">
        <v>0</v>
      </c>
      <c r="R99" s="215">
        <v>0</v>
      </c>
      <c r="S99" s="71">
        <v>0</v>
      </c>
      <c r="T99" s="215">
        <v>0</v>
      </c>
      <c r="U99" s="71">
        <v>0</v>
      </c>
      <c r="V99" s="215">
        <v>0</v>
      </c>
      <c r="W99" s="40">
        <v>0</v>
      </c>
      <c r="X99" s="221">
        <v>0</v>
      </c>
      <c r="Y99" s="40">
        <v>0</v>
      </c>
      <c r="Z99" s="223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  <c r="AY99" s="228"/>
      <c r="AZ99" s="228"/>
      <c r="BA99" s="228"/>
      <c r="BB99" s="228"/>
      <c r="BC99" s="228"/>
      <c r="BD99" s="228"/>
      <c r="BE99" s="228"/>
      <c r="BF99" s="228"/>
      <c r="BG99" s="228"/>
      <c r="BH99" s="228"/>
      <c r="BI99" s="228"/>
      <c r="BJ99" s="228"/>
      <c r="BK99" s="228"/>
      <c r="BL99" s="228"/>
      <c r="BM99" s="228"/>
      <c r="BN99" s="228"/>
      <c r="BO99" s="228"/>
      <c r="BP99" s="228"/>
      <c r="BQ99" s="228"/>
      <c r="BR99" s="228"/>
      <c r="BS99" s="228"/>
      <c r="BT99" s="228"/>
      <c r="BU99" s="228"/>
      <c r="BV99" s="228"/>
      <c r="BW99" s="228"/>
      <c r="BX99" s="228"/>
      <c r="BY99" s="228"/>
      <c r="BZ99" s="228"/>
      <c r="CA99" s="228"/>
      <c r="CB99" s="228"/>
      <c r="CC99" s="228"/>
      <c r="CD99" s="228"/>
      <c r="CE99" s="228"/>
      <c r="CF99" s="228"/>
      <c r="CG99" s="228"/>
      <c r="CH99" s="228"/>
      <c r="CI99" s="228"/>
      <c r="CJ99" s="228"/>
      <c r="CK99" s="228"/>
      <c r="CL99" s="228"/>
      <c r="CM99" s="228"/>
      <c r="CN99" s="228"/>
      <c r="CO99" s="228"/>
      <c r="CP99" s="228"/>
      <c r="CQ99" s="228"/>
      <c r="CR99" s="228"/>
      <c r="CS99" s="228"/>
      <c r="CT99" s="228"/>
      <c r="CU99" s="228"/>
      <c r="CV99" s="228"/>
      <c r="CW99" s="228"/>
      <c r="CX99" s="228"/>
      <c r="CY99" s="228"/>
      <c r="CZ99" s="228"/>
      <c r="DA99" s="228"/>
      <c r="DB99" s="228"/>
      <c r="DC99" s="228"/>
      <c r="DD99" s="228"/>
      <c r="DE99" s="228"/>
      <c r="DF99" s="228"/>
      <c r="DG99" s="228"/>
      <c r="DH99" s="228"/>
      <c r="DI99" s="228"/>
      <c r="DJ99" s="228"/>
      <c r="DK99" s="228"/>
      <c r="DL99" s="228"/>
      <c r="DM99" s="228"/>
      <c r="DN99" s="228"/>
      <c r="DO99" s="228"/>
      <c r="DP99" s="228"/>
      <c r="DQ99" s="228"/>
      <c r="DR99" s="228"/>
      <c r="DS99" s="228"/>
      <c r="DT99" s="228"/>
      <c r="DU99" s="228"/>
      <c r="DV99" s="228"/>
      <c r="DW99" s="228"/>
      <c r="DX99" s="228"/>
      <c r="DY99" s="228"/>
      <c r="DZ99" s="228"/>
      <c r="EA99" s="228"/>
      <c r="EB99" s="228"/>
      <c r="EC99" s="228"/>
      <c r="ED99" s="228"/>
      <c r="EE99" s="228"/>
      <c r="EF99" s="228"/>
      <c r="EG99" s="228"/>
      <c r="EH99" s="228"/>
      <c r="EI99" s="228"/>
      <c r="EJ99" s="228"/>
      <c r="EK99" s="228"/>
      <c r="EL99" s="228"/>
      <c r="EM99" s="228"/>
      <c r="EN99" s="228"/>
      <c r="EO99" s="228"/>
      <c r="EP99" s="228"/>
      <c r="EQ99" s="228"/>
      <c r="ER99" s="228"/>
      <c r="ES99" s="228"/>
      <c r="ET99" s="228"/>
      <c r="EU99" s="228"/>
      <c r="EV99" s="228"/>
      <c r="EW99" s="228"/>
      <c r="EX99" s="228"/>
      <c r="EY99" s="228"/>
      <c r="EZ99" s="228"/>
      <c r="FA99" s="228"/>
      <c r="FB99" s="228"/>
      <c r="FC99" s="228"/>
      <c r="FD99" s="228"/>
      <c r="FE99" s="228"/>
      <c r="FF99" s="228"/>
      <c r="FG99" s="228"/>
      <c r="FH99" s="228"/>
      <c r="FI99" s="228"/>
      <c r="FJ99" s="228"/>
      <c r="FK99" s="228"/>
      <c r="FL99" s="228"/>
      <c r="FM99" s="228"/>
      <c r="FN99" s="228"/>
      <c r="FO99" s="228"/>
      <c r="FP99" s="228"/>
      <c r="FQ99" s="228"/>
      <c r="FR99" s="228"/>
      <c r="FS99" s="228"/>
      <c r="FT99" s="228"/>
      <c r="FU99" s="228"/>
      <c r="FV99" s="228"/>
      <c r="FW99" s="228"/>
      <c r="FX99" s="228"/>
      <c r="FY99" s="228"/>
      <c r="FZ99" s="228"/>
      <c r="GA99" s="228"/>
      <c r="GB99" s="228"/>
      <c r="GC99" s="228"/>
      <c r="GD99" s="228"/>
      <c r="GE99" s="228"/>
      <c r="GF99" s="228"/>
      <c r="GG99" s="228"/>
      <c r="GH99" s="228"/>
      <c r="GI99" s="228"/>
      <c r="GJ99" s="228"/>
      <c r="GK99" s="228"/>
      <c r="GL99" s="228"/>
      <c r="GM99" s="228"/>
      <c r="GN99" s="228"/>
      <c r="GO99" s="228"/>
      <c r="GP99" s="228"/>
      <c r="GQ99" s="228"/>
      <c r="GR99" s="228"/>
      <c r="GS99" s="228"/>
      <c r="GT99" s="228"/>
      <c r="GU99" s="228"/>
      <c r="GV99" s="228"/>
      <c r="GW99" s="228"/>
      <c r="GX99" s="228"/>
      <c r="GY99" s="228"/>
      <c r="GZ99" s="228"/>
      <c r="HA99" s="228"/>
      <c r="HB99" s="228"/>
      <c r="HC99" s="228"/>
      <c r="HD99" s="228"/>
      <c r="HE99" s="228"/>
      <c r="HF99" s="228"/>
      <c r="HG99" s="228"/>
      <c r="HH99" s="228"/>
      <c r="HI99" s="228"/>
      <c r="HJ99" s="228"/>
      <c r="HK99" s="228"/>
      <c r="HL99" s="228"/>
      <c r="HM99" s="228"/>
      <c r="HN99" s="228"/>
      <c r="HO99" s="228"/>
      <c r="HP99" s="228"/>
      <c r="HQ99" s="228"/>
      <c r="HR99" s="228"/>
      <c r="HS99" s="228"/>
      <c r="HT99" s="228"/>
      <c r="HU99" s="228"/>
      <c r="HV99" s="228"/>
      <c r="HW99" s="228"/>
      <c r="HX99" s="228"/>
      <c r="HY99" s="228"/>
      <c r="HZ99" s="228"/>
      <c r="IA99" s="228"/>
      <c r="IB99" s="228"/>
      <c r="IC99" s="228"/>
      <c r="ID99" s="228"/>
      <c r="IE99" s="228"/>
      <c r="IF99" s="228"/>
      <c r="IG99" s="228"/>
      <c r="IH99" s="228"/>
      <c r="II99" s="228"/>
      <c r="IJ99" s="228"/>
      <c r="IK99" s="228"/>
      <c r="IL99" s="228"/>
      <c r="IM99" s="228"/>
      <c r="IN99" s="228"/>
      <c r="IO99" s="228"/>
      <c r="IP99" s="228"/>
      <c r="IQ99" s="228"/>
      <c r="IR99" s="228"/>
      <c r="IS99" s="228"/>
      <c r="IT99" s="228"/>
    </row>
    <row r="100" spans="1:254" s="229" customFormat="1" ht="23.25" customHeight="1">
      <c r="A100" s="54">
        <v>92</v>
      </c>
      <c r="B100" s="242" t="s">
        <v>263</v>
      </c>
      <c r="C100" s="220">
        <v>1</v>
      </c>
      <c r="D100" s="220">
        <v>1</v>
      </c>
      <c r="E100" s="213">
        <f t="shared" si="0"/>
        <v>100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214">
        <v>0</v>
      </c>
      <c r="L100" s="56">
        <v>0</v>
      </c>
      <c r="M100" s="213">
        <v>0</v>
      </c>
      <c r="N100" s="65">
        <v>0</v>
      </c>
      <c r="O100" s="215">
        <v>0</v>
      </c>
      <c r="P100" s="40">
        <v>0</v>
      </c>
      <c r="Q100" s="56">
        <v>0</v>
      </c>
      <c r="R100" s="215">
        <v>0</v>
      </c>
      <c r="S100" s="71">
        <v>0</v>
      </c>
      <c r="T100" s="215">
        <v>0</v>
      </c>
      <c r="U100" s="71">
        <v>0</v>
      </c>
      <c r="V100" s="215">
        <v>0</v>
      </c>
      <c r="W100" s="40">
        <v>0</v>
      </c>
      <c r="X100" s="221">
        <v>0</v>
      </c>
      <c r="Y100" s="40">
        <v>0</v>
      </c>
      <c r="Z100" s="223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28"/>
      <c r="BQ100" s="228"/>
      <c r="BR100" s="228"/>
      <c r="BS100" s="228"/>
      <c r="BT100" s="228"/>
      <c r="BU100" s="228"/>
      <c r="BV100" s="228"/>
      <c r="BW100" s="228"/>
      <c r="BX100" s="228"/>
      <c r="BY100" s="228"/>
      <c r="BZ100" s="228"/>
      <c r="CA100" s="228"/>
      <c r="CB100" s="228"/>
      <c r="CC100" s="228"/>
      <c r="CD100" s="228"/>
      <c r="CE100" s="228"/>
      <c r="CF100" s="228"/>
      <c r="CG100" s="228"/>
      <c r="CH100" s="228"/>
      <c r="CI100" s="228"/>
      <c r="CJ100" s="228"/>
      <c r="CK100" s="228"/>
      <c r="CL100" s="228"/>
      <c r="CM100" s="228"/>
      <c r="CN100" s="228"/>
      <c r="CO100" s="228"/>
      <c r="CP100" s="228"/>
      <c r="CQ100" s="228"/>
      <c r="CR100" s="228"/>
      <c r="CS100" s="228"/>
      <c r="CT100" s="228"/>
      <c r="CU100" s="228"/>
      <c r="CV100" s="228"/>
      <c r="CW100" s="228"/>
      <c r="CX100" s="228"/>
      <c r="CY100" s="228"/>
      <c r="CZ100" s="228"/>
      <c r="DA100" s="228"/>
      <c r="DB100" s="228"/>
      <c r="DC100" s="228"/>
      <c r="DD100" s="228"/>
      <c r="DE100" s="228"/>
      <c r="DF100" s="228"/>
      <c r="DG100" s="228"/>
      <c r="DH100" s="228"/>
      <c r="DI100" s="228"/>
      <c r="DJ100" s="228"/>
      <c r="DK100" s="228"/>
      <c r="DL100" s="228"/>
      <c r="DM100" s="228"/>
      <c r="DN100" s="228"/>
      <c r="DO100" s="228"/>
      <c r="DP100" s="228"/>
      <c r="DQ100" s="228"/>
      <c r="DR100" s="228"/>
      <c r="DS100" s="228"/>
      <c r="DT100" s="228"/>
      <c r="DU100" s="228"/>
      <c r="DV100" s="228"/>
      <c r="DW100" s="228"/>
      <c r="DX100" s="228"/>
      <c r="DY100" s="228"/>
      <c r="DZ100" s="228"/>
      <c r="EA100" s="228"/>
      <c r="EB100" s="228"/>
      <c r="EC100" s="228"/>
      <c r="ED100" s="228"/>
      <c r="EE100" s="228"/>
      <c r="EF100" s="228"/>
      <c r="EG100" s="228"/>
      <c r="EH100" s="228"/>
      <c r="EI100" s="228"/>
      <c r="EJ100" s="228"/>
      <c r="EK100" s="228"/>
      <c r="EL100" s="228"/>
      <c r="EM100" s="228"/>
      <c r="EN100" s="228"/>
      <c r="EO100" s="228"/>
      <c r="EP100" s="228"/>
      <c r="EQ100" s="228"/>
      <c r="ER100" s="228"/>
      <c r="ES100" s="228"/>
      <c r="ET100" s="228"/>
      <c r="EU100" s="228"/>
      <c r="EV100" s="228"/>
      <c r="EW100" s="228"/>
      <c r="EX100" s="228"/>
      <c r="EY100" s="228"/>
      <c r="EZ100" s="228"/>
      <c r="FA100" s="228"/>
      <c r="FB100" s="228"/>
      <c r="FC100" s="228"/>
      <c r="FD100" s="228"/>
      <c r="FE100" s="228"/>
      <c r="FF100" s="228"/>
      <c r="FG100" s="228"/>
      <c r="FH100" s="228"/>
      <c r="FI100" s="228"/>
      <c r="FJ100" s="228"/>
      <c r="FK100" s="228"/>
      <c r="FL100" s="228"/>
      <c r="FM100" s="228"/>
      <c r="FN100" s="228"/>
      <c r="FO100" s="228"/>
      <c r="FP100" s="228"/>
      <c r="FQ100" s="228"/>
      <c r="FR100" s="228"/>
      <c r="FS100" s="228"/>
      <c r="FT100" s="228"/>
      <c r="FU100" s="228"/>
      <c r="FV100" s="228"/>
      <c r="FW100" s="228"/>
      <c r="FX100" s="228"/>
      <c r="FY100" s="228"/>
      <c r="FZ100" s="228"/>
      <c r="GA100" s="228"/>
      <c r="GB100" s="228"/>
      <c r="GC100" s="228"/>
      <c r="GD100" s="228"/>
      <c r="GE100" s="228"/>
      <c r="GF100" s="228"/>
      <c r="GG100" s="228"/>
      <c r="GH100" s="228"/>
      <c r="GI100" s="228"/>
      <c r="GJ100" s="228"/>
      <c r="GK100" s="228"/>
      <c r="GL100" s="228"/>
      <c r="GM100" s="228"/>
      <c r="GN100" s="228"/>
      <c r="GO100" s="228"/>
      <c r="GP100" s="228"/>
      <c r="GQ100" s="228"/>
      <c r="GR100" s="228"/>
      <c r="GS100" s="228"/>
      <c r="GT100" s="228"/>
      <c r="GU100" s="228"/>
      <c r="GV100" s="228"/>
      <c r="GW100" s="228"/>
      <c r="GX100" s="228"/>
      <c r="GY100" s="228"/>
      <c r="GZ100" s="228"/>
      <c r="HA100" s="228"/>
      <c r="HB100" s="228"/>
      <c r="HC100" s="228"/>
      <c r="HD100" s="228"/>
      <c r="HE100" s="228"/>
      <c r="HF100" s="228"/>
      <c r="HG100" s="228"/>
      <c r="HH100" s="228"/>
      <c r="HI100" s="228"/>
      <c r="HJ100" s="228"/>
      <c r="HK100" s="228"/>
      <c r="HL100" s="228"/>
      <c r="HM100" s="228"/>
      <c r="HN100" s="228"/>
      <c r="HO100" s="228"/>
      <c r="HP100" s="228"/>
      <c r="HQ100" s="228"/>
      <c r="HR100" s="228"/>
      <c r="HS100" s="228"/>
      <c r="HT100" s="228"/>
      <c r="HU100" s="228"/>
      <c r="HV100" s="228"/>
      <c r="HW100" s="228"/>
      <c r="HX100" s="228"/>
      <c r="HY100" s="228"/>
      <c r="HZ100" s="228"/>
      <c r="IA100" s="228"/>
      <c r="IB100" s="228"/>
      <c r="IC100" s="228"/>
      <c r="ID100" s="228"/>
      <c r="IE100" s="228"/>
      <c r="IF100" s="228"/>
      <c r="IG100" s="228"/>
      <c r="IH100" s="228"/>
      <c r="II100" s="228"/>
      <c r="IJ100" s="228"/>
      <c r="IK100" s="228"/>
      <c r="IL100" s="228"/>
      <c r="IM100" s="228"/>
      <c r="IN100" s="228"/>
      <c r="IO100" s="228"/>
      <c r="IP100" s="228"/>
      <c r="IQ100" s="228"/>
      <c r="IR100" s="228"/>
      <c r="IS100" s="228"/>
      <c r="IT100" s="228"/>
    </row>
    <row r="101" spans="1:254" s="229" customFormat="1" ht="23.25" customHeight="1">
      <c r="A101" s="210">
        <v>93</v>
      </c>
      <c r="B101" s="242" t="s">
        <v>264</v>
      </c>
      <c r="C101" s="220">
        <v>1</v>
      </c>
      <c r="D101" s="220">
        <v>1</v>
      </c>
      <c r="E101" s="213">
        <f t="shared" si="0"/>
        <v>100</v>
      </c>
      <c r="F101" s="56">
        <v>2</v>
      </c>
      <c r="G101" s="56">
        <v>0</v>
      </c>
      <c r="H101" s="56">
        <v>0</v>
      </c>
      <c r="I101" s="56">
        <v>2</v>
      </c>
      <c r="J101" s="56">
        <v>2</v>
      </c>
      <c r="K101" s="214">
        <f t="shared" si="3"/>
        <v>100</v>
      </c>
      <c r="L101" s="56">
        <v>0</v>
      </c>
      <c r="M101" s="213">
        <v>0</v>
      </c>
      <c r="N101" s="65">
        <v>0</v>
      </c>
      <c r="O101" s="215">
        <v>0</v>
      </c>
      <c r="P101" s="40">
        <v>2</v>
      </c>
      <c r="Q101" s="56">
        <v>0</v>
      </c>
      <c r="R101" s="215">
        <v>0</v>
      </c>
      <c r="S101" s="71">
        <v>0</v>
      </c>
      <c r="T101" s="215">
        <v>0</v>
      </c>
      <c r="U101" s="71">
        <v>0</v>
      </c>
      <c r="V101" s="215">
        <v>0</v>
      </c>
      <c r="W101" s="40">
        <v>0</v>
      </c>
      <c r="X101" s="221">
        <v>0</v>
      </c>
      <c r="Y101" s="40">
        <v>0</v>
      </c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  <c r="BO101" s="228"/>
      <c r="BP101" s="228"/>
      <c r="BQ101" s="228"/>
      <c r="BR101" s="228"/>
      <c r="BS101" s="228"/>
      <c r="BT101" s="228"/>
      <c r="BU101" s="228"/>
      <c r="BV101" s="228"/>
      <c r="BW101" s="228"/>
      <c r="BX101" s="228"/>
      <c r="BY101" s="228"/>
      <c r="BZ101" s="228"/>
      <c r="CA101" s="228"/>
      <c r="CB101" s="228"/>
      <c r="CC101" s="228"/>
      <c r="CD101" s="228"/>
      <c r="CE101" s="228"/>
      <c r="CF101" s="228"/>
      <c r="CG101" s="228"/>
      <c r="CH101" s="228"/>
      <c r="CI101" s="228"/>
      <c r="CJ101" s="228"/>
      <c r="CK101" s="228"/>
      <c r="CL101" s="228"/>
      <c r="CM101" s="228"/>
      <c r="CN101" s="228"/>
      <c r="CO101" s="228"/>
      <c r="CP101" s="228"/>
      <c r="CQ101" s="228"/>
      <c r="CR101" s="228"/>
      <c r="CS101" s="228"/>
      <c r="CT101" s="228"/>
      <c r="CU101" s="228"/>
      <c r="CV101" s="228"/>
      <c r="CW101" s="228"/>
      <c r="CX101" s="228"/>
      <c r="CY101" s="228"/>
      <c r="CZ101" s="228"/>
      <c r="DA101" s="228"/>
      <c r="DB101" s="228"/>
      <c r="DC101" s="228"/>
      <c r="DD101" s="228"/>
      <c r="DE101" s="228"/>
      <c r="DF101" s="228"/>
      <c r="DG101" s="228"/>
      <c r="DH101" s="228"/>
      <c r="DI101" s="228"/>
      <c r="DJ101" s="228"/>
      <c r="DK101" s="228"/>
      <c r="DL101" s="228"/>
      <c r="DM101" s="228"/>
      <c r="DN101" s="228"/>
      <c r="DO101" s="228"/>
      <c r="DP101" s="228"/>
      <c r="DQ101" s="228"/>
      <c r="DR101" s="228"/>
      <c r="DS101" s="228"/>
      <c r="DT101" s="228"/>
      <c r="DU101" s="228"/>
      <c r="DV101" s="228"/>
      <c r="DW101" s="228"/>
      <c r="DX101" s="228"/>
      <c r="DY101" s="228"/>
      <c r="DZ101" s="228"/>
      <c r="EA101" s="228"/>
      <c r="EB101" s="228"/>
      <c r="EC101" s="228"/>
      <c r="ED101" s="228"/>
      <c r="EE101" s="228"/>
      <c r="EF101" s="228"/>
      <c r="EG101" s="228"/>
      <c r="EH101" s="228"/>
      <c r="EI101" s="228"/>
      <c r="EJ101" s="228"/>
      <c r="EK101" s="228"/>
      <c r="EL101" s="228"/>
      <c r="EM101" s="228"/>
      <c r="EN101" s="228"/>
      <c r="EO101" s="228"/>
      <c r="EP101" s="228"/>
      <c r="EQ101" s="228"/>
      <c r="ER101" s="228"/>
      <c r="ES101" s="228"/>
      <c r="ET101" s="228"/>
      <c r="EU101" s="228"/>
      <c r="EV101" s="228"/>
      <c r="EW101" s="228"/>
      <c r="EX101" s="228"/>
      <c r="EY101" s="228"/>
      <c r="EZ101" s="228"/>
      <c r="FA101" s="228"/>
      <c r="FB101" s="228"/>
      <c r="FC101" s="228"/>
      <c r="FD101" s="228"/>
      <c r="FE101" s="228"/>
      <c r="FF101" s="228"/>
      <c r="FG101" s="228"/>
      <c r="FH101" s="228"/>
      <c r="FI101" s="228"/>
      <c r="FJ101" s="228"/>
      <c r="FK101" s="228"/>
      <c r="FL101" s="228"/>
      <c r="FM101" s="228"/>
      <c r="FN101" s="228"/>
      <c r="FO101" s="228"/>
      <c r="FP101" s="228"/>
      <c r="FQ101" s="228"/>
      <c r="FR101" s="228"/>
      <c r="FS101" s="228"/>
      <c r="FT101" s="228"/>
      <c r="FU101" s="228"/>
      <c r="FV101" s="228"/>
      <c r="FW101" s="228"/>
      <c r="FX101" s="228"/>
      <c r="FY101" s="228"/>
      <c r="FZ101" s="228"/>
      <c r="GA101" s="228"/>
      <c r="GB101" s="228"/>
      <c r="GC101" s="228"/>
      <c r="GD101" s="228"/>
      <c r="GE101" s="228"/>
      <c r="GF101" s="228"/>
      <c r="GG101" s="228"/>
      <c r="GH101" s="228"/>
      <c r="GI101" s="228"/>
      <c r="GJ101" s="228"/>
      <c r="GK101" s="228"/>
      <c r="GL101" s="228"/>
      <c r="GM101" s="228"/>
      <c r="GN101" s="228"/>
      <c r="GO101" s="228"/>
      <c r="GP101" s="228"/>
      <c r="GQ101" s="228"/>
      <c r="GR101" s="228"/>
      <c r="GS101" s="228"/>
      <c r="GT101" s="228"/>
      <c r="GU101" s="228"/>
      <c r="GV101" s="228"/>
      <c r="GW101" s="228"/>
      <c r="GX101" s="228"/>
      <c r="GY101" s="228"/>
      <c r="GZ101" s="228"/>
      <c r="HA101" s="228"/>
      <c r="HB101" s="228"/>
      <c r="HC101" s="228"/>
      <c r="HD101" s="228"/>
      <c r="HE101" s="228"/>
      <c r="HF101" s="228"/>
      <c r="HG101" s="228"/>
      <c r="HH101" s="228"/>
      <c r="HI101" s="228"/>
      <c r="HJ101" s="228"/>
      <c r="HK101" s="228"/>
      <c r="HL101" s="228"/>
      <c r="HM101" s="228"/>
      <c r="HN101" s="228"/>
      <c r="HO101" s="228"/>
      <c r="HP101" s="228"/>
      <c r="HQ101" s="228"/>
      <c r="HR101" s="228"/>
      <c r="HS101" s="228"/>
      <c r="HT101" s="228"/>
      <c r="HU101" s="228"/>
      <c r="HV101" s="228"/>
      <c r="HW101" s="228"/>
      <c r="HX101" s="228"/>
      <c r="HY101" s="228"/>
      <c r="HZ101" s="228"/>
      <c r="IA101" s="228"/>
      <c r="IB101" s="228"/>
      <c r="IC101" s="228"/>
      <c r="ID101" s="228"/>
      <c r="IE101" s="228"/>
      <c r="IF101" s="228"/>
      <c r="IG101" s="228"/>
      <c r="IH101" s="228"/>
      <c r="II101" s="228"/>
      <c r="IJ101" s="228"/>
      <c r="IK101" s="228"/>
      <c r="IL101" s="228"/>
      <c r="IM101" s="228"/>
      <c r="IN101" s="228"/>
      <c r="IO101" s="228"/>
      <c r="IP101" s="228"/>
      <c r="IQ101" s="228"/>
      <c r="IR101" s="228"/>
      <c r="IS101" s="228"/>
      <c r="IT101" s="228"/>
    </row>
    <row r="102" spans="1:254" s="229" customFormat="1" ht="17.25">
      <c r="A102" s="54">
        <v>94</v>
      </c>
      <c r="B102" s="242" t="s">
        <v>265</v>
      </c>
      <c r="C102" s="220">
        <v>1</v>
      </c>
      <c r="D102" s="220">
        <v>1</v>
      </c>
      <c r="E102" s="213">
        <f t="shared" si="0"/>
        <v>100</v>
      </c>
      <c r="F102" s="56">
        <v>0</v>
      </c>
      <c r="G102" s="56">
        <v>0</v>
      </c>
      <c r="H102" s="56">
        <v>0</v>
      </c>
      <c r="I102" s="56">
        <v>0</v>
      </c>
      <c r="J102" s="56">
        <v>0</v>
      </c>
      <c r="K102" s="214">
        <v>0</v>
      </c>
      <c r="L102" s="56">
        <v>0</v>
      </c>
      <c r="M102" s="213">
        <v>0</v>
      </c>
      <c r="N102" s="65">
        <v>0</v>
      </c>
      <c r="O102" s="215">
        <v>0</v>
      </c>
      <c r="P102" s="40">
        <v>0</v>
      </c>
      <c r="Q102" s="56">
        <v>0</v>
      </c>
      <c r="R102" s="215">
        <v>0</v>
      </c>
      <c r="S102" s="71">
        <v>0</v>
      </c>
      <c r="T102" s="215">
        <v>0</v>
      </c>
      <c r="U102" s="71">
        <v>0</v>
      </c>
      <c r="V102" s="215">
        <v>0</v>
      </c>
      <c r="W102" s="40">
        <v>0</v>
      </c>
      <c r="X102" s="221">
        <v>0</v>
      </c>
      <c r="Y102" s="40">
        <v>0</v>
      </c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  <c r="BO102" s="228"/>
      <c r="BP102" s="228"/>
      <c r="BQ102" s="228"/>
      <c r="BR102" s="228"/>
      <c r="BS102" s="228"/>
      <c r="BT102" s="228"/>
      <c r="BU102" s="228"/>
      <c r="BV102" s="228"/>
      <c r="BW102" s="228"/>
      <c r="BX102" s="228"/>
      <c r="BY102" s="228"/>
      <c r="BZ102" s="228"/>
      <c r="CA102" s="228"/>
      <c r="CB102" s="228"/>
      <c r="CC102" s="228"/>
      <c r="CD102" s="228"/>
      <c r="CE102" s="228"/>
      <c r="CF102" s="228"/>
      <c r="CG102" s="228"/>
      <c r="CH102" s="228"/>
      <c r="CI102" s="228"/>
      <c r="CJ102" s="228"/>
      <c r="CK102" s="228"/>
      <c r="CL102" s="228"/>
      <c r="CM102" s="228"/>
      <c r="CN102" s="228"/>
      <c r="CO102" s="228"/>
      <c r="CP102" s="228"/>
      <c r="CQ102" s="228"/>
      <c r="CR102" s="228"/>
      <c r="CS102" s="228"/>
      <c r="CT102" s="228"/>
      <c r="CU102" s="228"/>
      <c r="CV102" s="228"/>
      <c r="CW102" s="228"/>
      <c r="CX102" s="228"/>
      <c r="CY102" s="228"/>
      <c r="CZ102" s="228"/>
      <c r="DA102" s="228"/>
      <c r="DB102" s="228"/>
      <c r="DC102" s="228"/>
      <c r="DD102" s="228"/>
      <c r="DE102" s="228"/>
      <c r="DF102" s="228"/>
      <c r="DG102" s="228"/>
      <c r="DH102" s="228"/>
      <c r="DI102" s="228"/>
      <c r="DJ102" s="228"/>
      <c r="DK102" s="228"/>
      <c r="DL102" s="228"/>
      <c r="DM102" s="228"/>
      <c r="DN102" s="228"/>
      <c r="DO102" s="228"/>
      <c r="DP102" s="228"/>
      <c r="DQ102" s="228"/>
      <c r="DR102" s="228"/>
      <c r="DS102" s="228"/>
      <c r="DT102" s="228"/>
      <c r="DU102" s="228"/>
      <c r="DV102" s="228"/>
      <c r="DW102" s="228"/>
      <c r="DX102" s="228"/>
      <c r="DY102" s="228"/>
      <c r="DZ102" s="228"/>
      <c r="EA102" s="228"/>
      <c r="EB102" s="228"/>
      <c r="EC102" s="228"/>
      <c r="ED102" s="228"/>
      <c r="EE102" s="228"/>
      <c r="EF102" s="228"/>
      <c r="EG102" s="228"/>
      <c r="EH102" s="228"/>
      <c r="EI102" s="228"/>
      <c r="EJ102" s="228"/>
      <c r="EK102" s="228"/>
      <c r="EL102" s="228"/>
      <c r="EM102" s="228"/>
      <c r="EN102" s="228"/>
      <c r="EO102" s="228"/>
      <c r="EP102" s="228"/>
      <c r="EQ102" s="228"/>
      <c r="ER102" s="228"/>
      <c r="ES102" s="228"/>
      <c r="ET102" s="228"/>
      <c r="EU102" s="228"/>
      <c r="EV102" s="228"/>
      <c r="EW102" s="228"/>
      <c r="EX102" s="228"/>
      <c r="EY102" s="228"/>
      <c r="EZ102" s="228"/>
      <c r="FA102" s="228"/>
      <c r="FB102" s="228"/>
      <c r="FC102" s="228"/>
      <c r="FD102" s="228"/>
      <c r="FE102" s="228"/>
      <c r="FF102" s="228"/>
      <c r="FG102" s="228"/>
      <c r="FH102" s="228"/>
      <c r="FI102" s="228"/>
      <c r="FJ102" s="228"/>
      <c r="FK102" s="228"/>
      <c r="FL102" s="228"/>
      <c r="FM102" s="228"/>
      <c r="FN102" s="228"/>
      <c r="FO102" s="228"/>
      <c r="FP102" s="228"/>
      <c r="FQ102" s="228"/>
      <c r="FR102" s="228"/>
      <c r="FS102" s="228"/>
      <c r="FT102" s="228"/>
      <c r="FU102" s="228"/>
      <c r="FV102" s="228"/>
      <c r="FW102" s="228"/>
      <c r="FX102" s="228"/>
      <c r="FY102" s="228"/>
      <c r="FZ102" s="228"/>
      <c r="GA102" s="228"/>
      <c r="GB102" s="228"/>
      <c r="GC102" s="228"/>
      <c r="GD102" s="228"/>
      <c r="GE102" s="228"/>
      <c r="GF102" s="228"/>
      <c r="GG102" s="228"/>
      <c r="GH102" s="228"/>
      <c r="GI102" s="228"/>
      <c r="GJ102" s="228"/>
      <c r="GK102" s="228"/>
      <c r="GL102" s="228"/>
      <c r="GM102" s="228"/>
      <c r="GN102" s="228"/>
      <c r="GO102" s="228"/>
      <c r="GP102" s="228"/>
      <c r="GQ102" s="228"/>
      <c r="GR102" s="228"/>
      <c r="GS102" s="228"/>
      <c r="GT102" s="228"/>
      <c r="GU102" s="228"/>
      <c r="GV102" s="228"/>
      <c r="GW102" s="228"/>
      <c r="GX102" s="228"/>
      <c r="GY102" s="228"/>
      <c r="GZ102" s="228"/>
      <c r="HA102" s="228"/>
      <c r="HB102" s="228"/>
      <c r="HC102" s="228"/>
      <c r="HD102" s="228"/>
      <c r="HE102" s="228"/>
      <c r="HF102" s="228"/>
      <c r="HG102" s="228"/>
      <c r="HH102" s="228"/>
      <c r="HI102" s="228"/>
      <c r="HJ102" s="228"/>
      <c r="HK102" s="228"/>
      <c r="HL102" s="228"/>
      <c r="HM102" s="228"/>
      <c r="HN102" s="228"/>
      <c r="HO102" s="228"/>
      <c r="HP102" s="228"/>
      <c r="HQ102" s="228"/>
      <c r="HR102" s="228"/>
      <c r="HS102" s="228"/>
      <c r="HT102" s="228"/>
      <c r="HU102" s="228"/>
      <c r="HV102" s="228"/>
      <c r="HW102" s="228"/>
      <c r="HX102" s="228"/>
      <c r="HY102" s="228"/>
      <c r="HZ102" s="228"/>
      <c r="IA102" s="228"/>
      <c r="IB102" s="228"/>
      <c r="IC102" s="228"/>
      <c r="ID102" s="228"/>
      <c r="IE102" s="228"/>
      <c r="IF102" s="228"/>
      <c r="IG102" s="228"/>
      <c r="IH102" s="228"/>
      <c r="II102" s="228"/>
      <c r="IJ102" s="228"/>
      <c r="IK102" s="228"/>
      <c r="IL102" s="228"/>
      <c r="IM102" s="228"/>
      <c r="IN102" s="228"/>
      <c r="IO102" s="228"/>
      <c r="IP102" s="228"/>
      <c r="IQ102" s="228"/>
      <c r="IR102" s="228"/>
      <c r="IS102" s="228"/>
      <c r="IT102" s="228"/>
    </row>
    <row r="103" spans="1:254" s="229" customFormat="1" ht="17.25">
      <c r="A103" s="210">
        <v>95</v>
      </c>
      <c r="B103" s="242" t="s">
        <v>266</v>
      </c>
      <c r="C103" s="220">
        <v>1</v>
      </c>
      <c r="D103" s="220">
        <v>1</v>
      </c>
      <c r="E103" s="213">
        <f t="shared" si="0"/>
        <v>100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214">
        <v>0</v>
      </c>
      <c r="L103" s="56">
        <v>0</v>
      </c>
      <c r="M103" s="213">
        <v>0</v>
      </c>
      <c r="N103" s="65">
        <v>0</v>
      </c>
      <c r="O103" s="215">
        <v>0</v>
      </c>
      <c r="P103" s="40">
        <v>0</v>
      </c>
      <c r="Q103" s="56">
        <v>0</v>
      </c>
      <c r="R103" s="215">
        <v>0</v>
      </c>
      <c r="S103" s="71">
        <v>0</v>
      </c>
      <c r="T103" s="215">
        <v>0</v>
      </c>
      <c r="U103" s="71">
        <v>0</v>
      </c>
      <c r="V103" s="215">
        <v>0</v>
      </c>
      <c r="W103" s="40">
        <v>0</v>
      </c>
      <c r="X103" s="221">
        <v>0</v>
      </c>
      <c r="Y103" s="40">
        <v>0</v>
      </c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8"/>
      <c r="AW103" s="228"/>
      <c r="AX103" s="228"/>
      <c r="AY103" s="228"/>
      <c r="AZ103" s="228"/>
      <c r="BA103" s="228"/>
      <c r="BB103" s="228"/>
      <c r="BC103" s="228"/>
      <c r="BD103" s="228"/>
      <c r="BE103" s="228"/>
      <c r="BF103" s="228"/>
      <c r="BG103" s="228"/>
      <c r="BH103" s="228"/>
      <c r="BI103" s="228"/>
      <c r="BJ103" s="228"/>
      <c r="BK103" s="228"/>
      <c r="BL103" s="228"/>
      <c r="BM103" s="228"/>
      <c r="BN103" s="228"/>
      <c r="BO103" s="228"/>
      <c r="BP103" s="228"/>
      <c r="BQ103" s="228"/>
      <c r="BR103" s="228"/>
      <c r="BS103" s="228"/>
      <c r="BT103" s="228"/>
      <c r="BU103" s="228"/>
      <c r="BV103" s="228"/>
      <c r="BW103" s="228"/>
      <c r="BX103" s="228"/>
      <c r="BY103" s="228"/>
      <c r="BZ103" s="228"/>
      <c r="CA103" s="228"/>
      <c r="CB103" s="228"/>
      <c r="CC103" s="228"/>
      <c r="CD103" s="228"/>
      <c r="CE103" s="228"/>
      <c r="CF103" s="228"/>
      <c r="CG103" s="228"/>
      <c r="CH103" s="228"/>
      <c r="CI103" s="228"/>
      <c r="CJ103" s="228"/>
      <c r="CK103" s="228"/>
      <c r="CL103" s="228"/>
      <c r="CM103" s="228"/>
      <c r="CN103" s="228"/>
      <c r="CO103" s="228"/>
      <c r="CP103" s="228"/>
      <c r="CQ103" s="228"/>
      <c r="CR103" s="228"/>
      <c r="CS103" s="228"/>
      <c r="CT103" s="228"/>
      <c r="CU103" s="228"/>
      <c r="CV103" s="228"/>
      <c r="CW103" s="228"/>
      <c r="CX103" s="228"/>
      <c r="CY103" s="228"/>
      <c r="CZ103" s="228"/>
      <c r="DA103" s="228"/>
      <c r="DB103" s="228"/>
      <c r="DC103" s="228"/>
      <c r="DD103" s="228"/>
      <c r="DE103" s="228"/>
      <c r="DF103" s="228"/>
      <c r="DG103" s="228"/>
      <c r="DH103" s="228"/>
      <c r="DI103" s="228"/>
      <c r="DJ103" s="228"/>
      <c r="DK103" s="228"/>
      <c r="DL103" s="228"/>
      <c r="DM103" s="228"/>
      <c r="DN103" s="228"/>
      <c r="DO103" s="228"/>
      <c r="DP103" s="228"/>
      <c r="DQ103" s="228"/>
      <c r="DR103" s="228"/>
      <c r="DS103" s="228"/>
      <c r="DT103" s="228"/>
      <c r="DU103" s="228"/>
      <c r="DV103" s="228"/>
      <c r="DW103" s="228"/>
      <c r="DX103" s="228"/>
      <c r="DY103" s="228"/>
      <c r="DZ103" s="228"/>
      <c r="EA103" s="228"/>
      <c r="EB103" s="228"/>
      <c r="EC103" s="228"/>
      <c r="ED103" s="228"/>
      <c r="EE103" s="228"/>
      <c r="EF103" s="228"/>
      <c r="EG103" s="228"/>
      <c r="EH103" s="228"/>
      <c r="EI103" s="228"/>
      <c r="EJ103" s="228"/>
      <c r="EK103" s="228"/>
      <c r="EL103" s="228"/>
      <c r="EM103" s="228"/>
      <c r="EN103" s="228"/>
      <c r="EO103" s="228"/>
      <c r="EP103" s="228"/>
      <c r="EQ103" s="228"/>
      <c r="ER103" s="228"/>
      <c r="ES103" s="228"/>
      <c r="ET103" s="228"/>
      <c r="EU103" s="228"/>
      <c r="EV103" s="228"/>
      <c r="EW103" s="228"/>
      <c r="EX103" s="228"/>
      <c r="EY103" s="228"/>
      <c r="EZ103" s="228"/>
      <c r="FA103" s="228"/>
      <c r="FB103" s="228"/>
      <c r="FC103" s="228"/>
      <c r="FD103" s="228"/>
      <c r="FE103" s="228"/>
      <c r="FF103" s="228"/>
      <c r="FG103" s="228"/>
      <c r="FH103" s="228"/>
      <c r="FI103" s="228"/>
      <c r="FJ103" s="228"/>
      <c r="FK103" s="228"/>
      <c r="FL103" s="228"/>
      <c r="FM103" s="228"/>
      <c r="FN103" s="228"/>
      <c r="FO103" s="228"/>
      <c r="FP103" s="228"/>
      <c r="FQ103" s="228"/>
      <c r="FR103" s="228"/>
      <c r="FS103" s="228"/>
      <c r="FT103" s="228"/>
      <c r="FU103" s="228"/>
      <c r="FV103" s="228"/>
      <c r="FW103" s="228"/>
      <c r="FX103" s="228"/>
      <c r="FY103" s="228"/>
      <c r="FZ103" s="228"/>
      <c r="GA103" s="228"/>
      <c r="GB103" s="228"/>
      <c r="GC103" s="228"/>
      <c r="GD103" s="228"/>
      <c r="GE103" s="228"/>
      <c r="GF103" s="228"/>
      <c r="GG103" s="228"/>
      <c r="GH103" s="228"/>
      <c r="GI103" s="228"/>
      <c r="GJ103" s="228"/>
      <c r="GK103" s="228"/>
      <c r="GL103" s="228"/>
      <c r="GM103" s="228"/>
      <c r="GN103" s="228"/>
      <c r="GO103" s="228"/>
      <c r="GP103" s="228"/>
      <c r="GQ103" s="228"/>
      <c r="GR103" s="228"/>
      <c r="GS103" s="228"/>
      <c r="GT103" s="228"/>
      <c r="GU103" s="228"/>
      <c r="GV103" s="228"/>
      <c r="GW103" s="228"/>
      <c r="GX103" s="228"/>
      <c r="GY103" s="228"/>
      <c r="GZ103" s="228"/>
      <c r="HA103" s="228"/>
      <c r="HB103" s="228"/>
      <c r="HC103" s="228"/>
      <c r="HD103" s="228"/>
      <c r="HE103" s="228"/>
      <c r="HF103" s="228"/>
      <c r="HG103" s="228"/>
      <c r="HH103" s="228"/>
      <c r="HI103" s="228"/>
      <c r="HJ103" s="228"/>
      <c r="HK103" s="228"/>
      <c r="HL103" s="228"/>
      <c r="HM103" s="228"/>
      <c r="HN103" s="228"/>
      <c r="HO103" s="228"/>
      <c r="HP103" s="228"/>
      <c r="HQ103" s="228"/>
      <c r="HR103" s="228"/>
      <c r="HS103" s="228"/>
      <c r="HT103" s="228"/>
      <c r="HU103" s="228"/>
      <c r="HV103" s="228"/>
      <c r="HW103" s="228"/>
      <c r="HX103" s="228"/>
      <c r="HY103" s="228"/>
      <c r="HZ103" s="228"/>
      <c r="IA103" s="228"/>
      <c r="IB103" s="228"/>
      <c r="IC103" s="228"/>
      <c r="ID103" s="228"/>
      <c r="IE103" s="228"/>
      <c r="IF103" s="228"/>
      <c r="IG103" s="228"/>
      <c r="IH103" s="228"/>
      <c r="II103" s="228"/>
      <c r="IJ103" s="228"/>
      <c r="IK103" s="228"/>
      <c r="IL103" s="228"/>
      <c r="IM103" s="228"/>
      <c r="IN103" s="228"/>
      <c r="IO103" s="228"/>
      <c r="IP103" s="228"/>
      <c r="IQ103" s="228"/>
      <c r="IR103" s="228"/>
      <c r="IS103" s="228"/>
      <c r="IT103" s="228"/>
    </row>
    <row r="104" spans="1:254" s="241" customFormat="1" ht="17.25">
      <c r="A104" s="54">
        <v>96</v>
      </c>
      <c r="B104" s="242" t="s">
        <v>267</v>
      </c>
      <c r="C104" s="220">
        <v>1</v>
      </c>
      <c r="D104" s="220">
        <v>1</v>
      </c>
      <c r="E104" s="213">
        <f t="shared" si="0"/>
        <v>100</v>
      </c>
      <c r="F104" s="56">
        <v>2</v>
      </c>
      <c r="G104" s="56">
        <v>0</v>
      </c>
      <c r="H104" s="56">
        <v>0</v>
      </c>
      <c r="I104" s="56">
        <f>H104+G104+F104</f>
        <v>2</v>
      </c>
      <c r="J104" s="56">
        <v>2</v>
      </c>
      <c r="K104" s="214">
        <f t="shared" si="3"/>
        <v>100</v>
      </c>
      <c r="L104" s="56">
        <v>0</v>
      </c>
      <c r="M104" s="213">
        <v>0</v>
      </c>
      <c r="N104" s="65">
        <v>0</v>
      </c>
      <c r="O104" s="215">
        <v>0</v>
      </c>
      <c r="P104" s="40">
        <v>2</v>
      </c>
      <c r="Q104" s="56">
        <v>0</v>
      </c>
      <c r="R104" s="215">
        <v>0</v>
      </c>
      <c r="S104" s="56">
        <v>0</v>
      </c>
      <c r="T104" s="215">
        <v>0</v>
      </c>
      <c r="U104" s="56">
        <v>0</v>
      </c>
      <c r="V104" s="215">
        <v>0</v>
      </c>
      <c r="W104" s="40">
        <v>0</v>
      </c>
      <c r="X104" s="243">
        <v>0</v>
      </c>
      <c r="Y104" s="222">
        <v>0</v>
      </c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  <c r="AT104" s="240"/>
      <c r="AU104" s="240"/>
      <c r="AV104" s="240"/>
      <c r="AW104" s="240"/>
      <c r="AX104" s="240"/>
      <c r="AY104" s="240"/>
      <c r="AZ104" s="240"/>
      <c r="BA104" s="240"/>
      <c r="BB104" s="240"/>
      <c r="BC104" s="240"/>
      <c r="BD104" s="240"/>
      <c r="BE104" s="240"/>
      <c r="BF104" s="240"/>
      <c r="BG104" s="240"/>
      <c r="BH104" s="240"/>
      <c r="BI104" s="240"/>
      <c r="BJ104" s="240"/>
      <c r="BK104" s="240"/>
      <c r="BL104" s="240"/>
      <c r="BM104" s="240"/>
      <c r="BN104" s="240"/>
      <c r="BO104" s="240"/>
      <c r="BP104" s="240"/>
      <c r="BQ104" s="240"/>
      <c r="BR104" s="240"/>
      <c r="BS104" s="240"/>
      <c r="BT104" s="240"/>
      <c r="BU104" s="240"/>
      <c r="BV104" s="240"/>
      <c r="BW104" s="240"/>
      <c r="BX104" s="240"/>
      <c r="BY104" s="240"/>
      <c r="BZ104" s="240"/>
      <c r="CA104" s="240"/>
      <c r="CB104" s="240"/>
      <c r="CC104" s="240"/>
      <c r="CD104" s="240"/>
      <c r="CE104" s="240"/>
      <c r="CF104" s="240"/>
      <c r="CG104" s="240"/>
      <c r="CH104" s="240"/>
      <c r="CI104" s="240"/>
      <c r="CJ104" s="240"/>
      <c r="CK104" s="240"/>
      <c r="CL104" s="240"/>
      <c r="CM104" s="240"/>
      <c r="CN104" s="240"/>
      <c r="CO104" s="240"/>
      <c r="CP104" s="240"/>
      <c r="CQ104" s="240"/>
      <c r="CR104" s="240"/>
      <c r="CS104" s="240"/>
      <c r="CT104" s="240"/>
      <c r="CU104" s="240"/>
      <c r="CV104" s="240"/>
      <c r="CW104" s="240"/>
      <c r="CX104" s="240"/>
      <c r="CY104" s="240"/>
      <c r="CZ104" s="240"/>
      <c r="DA104" s="240"/>
      <c r="DB104" s="240"/>
      <c r="DC104" s="240"/>
      <c r="DD104" s="240"/>
      <c r="DE104" s="240"/>
      <c r="DF104" s="240"/>
      <c r="DG104" s="240"/>
      <c r="DH104" s="240"/>
      <c r="DI104" s="240"/>
      <c r="DJ104" s="240"/>
      <c r="DK104" s="240"/>
      <c r="DL104" s="240"/>
      <c r="DM104" s="240"/>
      <c r="DN104" s="240"/>
      <c r="DO104" s="240"/>
      <c r="DP104" s="240"/>
      <c r="DQ104" s="240"/>
      <c r="DR104" s="240"/>
      <c r="DS104" s="240"/>
      <c r="DT104" s="240"/>
      <c r="DU104" s="240"/>
      <c r="DV104" s="240"/>
      <c r="DW104" s="240"/>
      <c r="DX104" s="240"/>
      <c r="DY104" s="240"/>
      <c r="DZ104" s="240"/>
      <c r="EA104" s="240"/>
      <c r="EB104" s="240"/>
      <c r="EC104" s="240"/>
      <c r="ED104" s="240"/>
      <c r="EE104" s="240"/>
      <c r="EF104" s="240"/>
      <c r="EG104" s="240"/>
      <c r="EH104" s="240"/>
      <c r="EI104" s="240"/>
      <c r="EJ104" s="240"/>
      <c r="EK104" s="240"/>
      <c r="EL104" s="240"/>
      <c r="EM104" s="240"/>
      <c r="EN104" s="240"/>
      <c r="EO104" s="240"/>
      <c r="EP104" s="240"/>
      <c r="EQ104" s="240"/>
      <c r="ER104" s="240"/>
      <c r="ES104" s="240"/>
      <c r="ET104" s="240"/>
      <c r="EU104" s="240"/>
      <c r="EV104" s="240"/>
      <c r="EW104" s="240"/>
      <c r="EX104" s="240"/>
      <c r="EY104" s="240"/>
      <c r="EZ104" s="240"/>
      <c r="FA104" s="240"/>
      <c r="FB104" s="240"/>
      <c r="FC104" s="240"/>
      <c r="FD104" s="240"/>
      <c r="FE104" s="240"/>
      <c r="FF104" s="240"/>
      <c r="FG104" s="240"/>
      <c r="FH104" s="240"/>
      <c r="FI104" s="240"/>
      <c r="FJ104" s="240"/>
      <c r="FK104" s="240"/>
      <c r="FL104" s="240"/>
      <c r="FM104" s="240"/>
      <c r="FN104" s="240"/>
      <c r="FO104" s="240"/>
      <c r="FP104" s="240"/>
      <c r="FQ104" s="240"/>
      <c r="FR104" s="240"/>
      <c r="FS104" s="240"/>
      <c r="FT104" s="240"/>
      <c r="FU104" s="240"/>
      <c r="FV104" s="240"/>
      <c r="FW104" s="240"/>
      <c r="FX104" s="240"/>
      <c r="FY104" s="240"/>
      <c r="FZ104" s="240"/>
      <c r="GA104" s="240"/>
      <c r="GB104" s="240"/>
      <c r="GC104" s="240"/>
      <c r="GD104" s="240"/>
      <c r="GE104" s="240"/>
      <c r="GF104" s="240"/>
      <c r="GG104" s="240"/>
      <c r="GH104" s="240"/>
      <c r="GI104" s="240"/>
      <c r="GJ104" s="240"/>
      <c r="GK104" s="240"/>
      <c r="GL104" s="240"/>
      <c r="GM104" s="240"/>
      <c r="GN104" s="240"/>
      <c r="GO104" s="240"/>
      <c r="GP104" s="240"/>
      <c r="GQ104" s="240"/>
      <c r="GR104" s="240"/>
      <c r="GS104" s="240"/>
      <c r="GT104" s="240"/>
      <c r="GU104" s="240"/>
      <c r="GV104" s="240"/>
      <c r="GW104" s="240"/>
      <c r="GX104" s="240"/>
      <c r="GY104" s="240"/>
      <c r="GZ104" s="240"/>
      <c r="HA104" s="240"/>
      <c r="HB104" s="240"/>
      <c r="HC104" s="240"/>
      <c r="HD104" s="240"/>
      <c r="HE104" s="240"/>
      <c r="HF104" s="240"/>
      <c r="HG104" s="240"/>
      <c r="HH104" s="240"/>
      <c r="HI104" s="240"/>
      <c r="HJ104" s="240"/>
      <c r="HK104" s="240"/>
      <c r="HL104" s="240"/>
      <c r="HM104" s="240"/>
      <c r="HN104" s="240"/>
      <c r="HO104" s="240"/>
      <c r="HP104" s="240"/>
      <c r="HQ104" s="240"/>
      <c r="HR104" s="240"/>
      <c r="HS104" s="240"/>
      <c r="HT104" s="240"/>
      <c r="HU104" s="240"/>
      <c r="HV104" s="240"/>
      <c r="HW104" s="240"/>
      <c r="HX104" s="240"/>
      <c r="HY104" s="240"/>
      <c r="HZ104" s="240"/>
      <c r="IA104" s="240"/>
      <c r="IB104" s="240"/>
      <c r="IC104" s="240"/>
      <c r="ID104" s="240"/>
      <c r="IE104" s="240"/>
      <c r="IF104" s="240"/>
      <c r="IG104" s="240"/>
      <c r="IH104" s="240"/>
      <c r="II104" s="240"/>
      <c r="IJ104" s="240"/>
      <c r="IK104" s="240"/>
      <c r="IL104" s="240"/>
      <c r="IM104" s="240"/>
      <c r="IN104" s="240"/>
      <c r="IO104" s="240"/>
      <c r="IP104" s="240"/>
      <c r="IQ104" s="240"/>
      <c r="IR104" s="240"/>
      <c r="IS104" s="240"/>
      <c r="IT104" s="240"/>
    </row>
    <row r="105" spans="1:254" s="241" customFormat="1" ht="18" thickBot="1">
      <c r="A105" s="210">
        <v>97</v>
      </c>
      <c r="B105" s="242" t="s">
        <v>268</v>
      </c>
      <c r="C105" s="236">
        <v>1</v>
      </c>
      <c r="D105" s="236">
        <v>1</v>
      </c>
      <c r="E105" s="213">
        <v>100</v>
      </c>
      <c r="F105" s="237">
        <v>0</v>
      </c>
      <c r="G105" s="237">
        <v>0</v>
      </c>
      <c r="H105" s="237">
        <v>0</v>
      </c>
      <c r="I105" s="56">
        <v>0</v>
      </c>
      <c r="J105" s="237">
        <v>0</v>
      </c>
      <c r="K105" s="214">
        <v>0</v>
      </c>
      <c r="L105" s="237">
        <v>0</v>
      </c>
      <c r="M105" s="213">
        <v>0</v>
      </c>
      <c r="N105" s="237">
        <v>0</v>
      </c>
      <c r="O105" s="215">
        <v>0</v>
      </c>
      <c r="P105" s="40">
        <v>0</v>
      </c>
      <c r="Q105" s="237">
        <v>0</v>
      </c>
      <c r="R105" s="215">
        <v>0</v>
      </c>
      <c r="S105" s="237">
        <v>0</v>
      </c>
      <c r="T105" s="215">
        <v>0</v>
      </c>
      <c r="U105" s="237">
        <v>0</v>
      </c>
      <c r="V105" s="215">
        <v>0</v>
      </c>
      <c r="W105" s="40">
        <v>0</v>
      </c>
      <c r="X105" s="244">
        <v>0</v>
      </c>
      <c r="Y105" s="245">
        <v>0</v>
      </c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  <c r="AT105" s="240"/>
      <c r="AU105" s="240"/>
      <c r="AV105" s="240"/>
      <c r="AW105" s="240"/>
      <c r="AX105" s="240"/>
      <c r="AY105" s="240"/>
      <c r="AZ105" s="240"/>
      <c r="BA105" s="240"/>
      <c r="BB105" s="240"/>
      <c r="BC105" s="240"/>
      <c r="BD105" s="240"/>
      <c r="BE105" s="240"/>
      <c r="BF105" s="240"/>
      <c r="BG105" s="240"/>
      <c r="BH105" s="240"/>
      <c r="BI105" s="240"/>
      <c r="BJ105" s="240"/>
      <c r="BK105" s="240"/>
      <c r="BL105" s="240"/>
      <c r="BM105" s="240"/>
      <c r="BN105" s="240"/>
      <c r="BO105" s="240"/>
      <c r="BP105" s="240"/>
      <c r="BQ105" s="240"/>
      <c r="BR105" s="240"/>
      <c r="BS105" s="240"/>
      <c r="BT105" s="240"/>
      <c r="BU105" s="240"/>
      <c r="BV105" s="240"/>
      <c r="BW105" s="240"/>
      <c r="BX105" s="240"/>
      <c r="BY105" s="240"/>
      <c r="BZ105" s="240"/>
      <c r="CA105" s="240"/>
      <c r="CB105" s="240"/>
      <c r="CC105" s="240"/>
      <c r="CD105" s="240"/>
      <c r="CE105" s="240"/>
      <c r="CF105" s="240"/>
      <c r="CG105" s="240"/>
      <c r="CH105" s="240"/>
      <c r="CI105" s="240"/>
      <c r="CJ105" s="240"/>
      <c r="CK105" s="240"/>
      <c r="CL105" s="240"/>
      <c r="CM105" s="240"/>
      <c r="CN105" s="240"/>
      <c r="CO105" s="240"/>
      <c r="CP105" s="240"/>
      <c r="CQ105" s="240"/>
      <c r="CR105" s="240"/>
      <c r="CS105" s="240"/>
      <c r="CT105" s="240"/>
      <c r="CU105" s="240"/>
      <c r="CV105" s="240"/>
      <c r="CW105" s="240"/>
      <c r="CX105" s="240"/>
      <c r="CY105" s="240"/>
      <c r="CZ105" s="240"/>
      <c r="DA105" s="240"/>
      <c r="DB105" s="240"/>
      <c r="DC105" s="240"/>
      <c r="DD105" s="240"/>
      <c r="DE105" s="240"/>
      <c r="DF105" s="240"/>
      <c r="DG105" s="240"/>
      <c r="DH105" s="240"/>
      <c r="DI105" s="240"/>
      <c r="DJ105" s="240"/>
      <c r="DK105" s="240"/>
      <c r="DL105" s="240"/>
      <c r="DM105" s="240"/>
      <c r="DN105" s="240"/>
      <c r="DO105" s="240"/>
      <c r="DP105" s="240"/>
      <c r="DQ105" s="240"/>
      <c r="DR105" s="240"/>
      <c r="DS105" s="240"/>
      <c r="DT105" s="240"/>
      <c r="DU105" s="240"/>
      <c r="DV105" s="240"/>
      <c r="DW105" s="240"/>
      <c r="DX105" s="240"/>
      <c r="DY105" s="240"/>
      <c r="DZ105" s="240"/>
      <c r="EA105" s="240"/>
      <c r="EB105" s="240"/>
      <c r="EC105" s="240"/>
      <c r="ED105" s="240"/>
      <c r="EE105" s="240"/>
      <c r="EF105" s="240"/>
      <c r="EG105" s="240"/>
      <c r="EH105" s="240"/>
      <c r="EI105" s="240"/>
      <c r="EJ105" s="240"/>
      <c r="EK105" s="240"/>
      <c r="EL105" s="240"/>
      <c r="EM105" s="240"/>
      <c r="EN105" s="240"/>
      <c r="EO105" s="240"/>
      <c r="EP105" s="240"/>
      <c r="EQ105" s="240"/>
      <c r="ER105" s="240"/>
      <c r="ES105" s="240"/>
      <c r="ET105" s="240"/>
      <c r="EU105" s="240"/>
      <c r="EV105" s="240"/>
      <c r="EW105" s="240"/>
      <c r="EX105" s="240"/>
      <c r="EY105" s="240"/>
      <c r="EZ105" s="240"/>
      <c r="FA105" s="240"/>
      <c r="FB105" s="240"/>
      <c r="FC105" s="240"/>
      <c r="FD105" s="240"/>
      <c r="FE105" s="240"/>
      <c r="FF105" s="240"/>
      <c r="FG105" s="240"/>
      <c r="FH105" s="240"/>
      <c r="FI105" s="240"/>
      <c r="FJ105" s="240"/>
      <c r="FK105" s="240"/>
      <c r="FL105" s="240"/>
      <c r="FM105" s="240"/>
      <c r="FN105" s="240"/>
      <c r="FO105" s="240"/>
      <c r="FP105" s="240"/>
      <c r="FQ105" s="240"/>
      <c r="FR105" s="240"/>
      <c r="FS105" s="240"/>
      <c r="FT105" s="240"/>
      <c r="FU105" s="240"/>
      <c r="FV105" s="240"/>
      <c r="FW105" s="240"/>
      <c r="FX105" s="240"/>
      <c r="FY105" s="240"/>
      <c r="FZ105" s="240"/>
      <c r="GA105" s="240"/>
      <c r="GB105" s="240"/>
      <c r="GC105" s="240"/>
      <c r="GD105" s="240"/>
      <c r="GE105" s="240"/>
      <c r="GF105" s="240"/>
      <c r="GG105" s="240"/>
      <c r="GH105" s="240"/>
      <c r="GI105" s="240"/>
      <c r="GJ105" s="240"/>
      <c r="GK105" s="240"/>
      <c r="GL105" s="240"/>
      <c r="GM105" s="240"/>
      <c r="GN105" s="240"/>
      <c r="GO105" s="240"/>
      <c r="GP105" s="240"/>
      <c r="GQ105" s="240"/>
      <c r="GR105" s="240"/>
      <c r="GS105" s="240"/>
      <c r="GT105" s="240"/>
      <c r="GU105" s="240"/>
      <c r="GV105" s="240"/>
      <c r="GW105" s="240"/>
      <c r="GX105" s="240"/>
      <c r="GY105" s="240"/>
      <c r="GZ105" s="240"/>
      <c r="HA105" s="240"/>
      <c r="HB105" s="240"/>
      <c r="HC105" s="240"/>
      <c r="HD105" s="240"/>
      <c r="HE105" s="240"/>
      <c r="HF105" s="240"/>
      <c r="HG105" s="240"/>
      <c r="HH105" s="240"/>
      <c r="HI105" s="240"/>
      <c r="HJ105" s="240"/>
      <c r="HK105" s="240"/>
      <c r="HL105" s="240"/>
      <c r="HM105" s="240"/>
      <c r="HN105" s="240"/>
      <c r="HO105" s="240"/>
      <c r="HP105" s="240"/>
      <c r="HQ105" s="240"/>
      <c r="HR105" s="240"/>
      <c r="HS105" s="240"/>
      <c r="HT105" s="240"/>
      <c r="HU105" s="240"/>
      <c r="HV105" s="240"/>
      <c r="HW105" s="240"/>
      <c r="HX105" s="240"/>
      <c r="HY105" s="240"/>
      <c r="HZ105" s="240"/>
      <c r="IA105" s="240"/>
      <c r="IB105" s="240"/>
      <c r="IC105" s="240"/>
      <c r="ID105" s="240"/>
      <c r="IE105" s="240"/>
      <c r="IF105" s="240"/>
      <c r="IG105" s="240"/>
      <c r="IH105" s="240"/>
      <c r="II105" s="240"/>
      <c r="IJ105" s="240"/>
      <c r="IK105" s="240"/>
      <c r="IL105" s="240"/>
      <c r="IM105" s="240"/>
      <c r="IN105" s="240"/>
      <c r="IO105" s="240"/>
      <c r="IP105" s="240"/>
      <c r="IQ105" s="240"/>
      <c r="IR105" s="240"/>
      <c r="IS105" s="240"/>
      <c r="IT105" s="240"/>
    </row>
    <row r="106" spans="1:254" s="253" customFormat="1" ht="17.25" thickBot="1">
      <c r="A106" s="919" t="s">
        <v>13</v>
      </c>
      <c r="B106" s="920"/>
      <c r="C106" s="246">
        <f>SUM(C9:C105)</f>
        <v>97</v>
      </c>
      <c r="D106" s="246">
        <f>SUM(D9:D105)</f>
        <v>97</v>
      </c>
      <c r="E106" s="247">
        <f t="shared" si="0"/>
        <v>100</v>
      </c>
      <c r="F106" s="184">
        <f>SUM(F9:F105)</f>
        <v>1183</v>
      </c>
      <c r="G106" s="184">
        <f>SUM(G9:G105)</f>
        <v>114</v>
      </c>
      <c r="H106" s="184">
        <f>SUM(H9:H105)</f>
        <v>187</v>
      </c>
      <c r="I106" s="184">
        <f>H106+G106+F106</f>
        <v>1484</v>
      </c>
      <c r="J106" s="184">
        <f>SUM(J9:J105)</f>
        <v>591</v>
      </c>
      <c r="K106" s="248">
        <f>J106/F106*100</f>
        <v>49.95773457311919</v>
      </c>
      <c r="L106" s="184">
        <f>SUM(L9:L105)</f>
        <v>47</v>
      </c>
      <c r="M106" s="247">
        <f>L106/G106*100</f>
        <v>41.228070175438596</v>
      </c>
      <c r="N106" s="184">
        <f>SUM(N9:N105)</f>
        <v>38</v>
      </c>
      <c r="O106" s="249">
        <f>N106/H106*100</f>
        <v>20.32085561497326</v>
      </c>
      <c r="P106" s="250">
        <f>N106+L106+J106</f>
        <v>676</v>
      </c>
      <c r="Q106" s="184">
        <f>SUM(Q9:Q105)</f>
        <v>31</v>
      </c>
      <c r="R106" s="249">
        <f>Q106/J106*100</f>
        <v>5.245346869712352</v>
      </c>
      <c r="S106" s="184">
        <f>SUM(S9:S105)</f>
        <v>3</v>
      </c>
      <c r="T106" s="249">
        <f>S106/L106*100</f>
        <v>6.382978723404255</v>
      </c>
      <c r="U106" s="184">
        <f>SUM(U9:U105)</f>
        <v>1</v>
      </c>
      <c r="V106" s="249">
        <f>U106/N106*100</f>
        <v>2.631578947368421</v>
      </c>
      <c r="W106" s="250">
        <f>U106+S106+Q106</f>
        <v>35</v>
      </c>
      <c r="X106" s="251">
        <f>SUM(X9:X105)</f>
        <v>0</v>
      </c>
      <c r="Y106" s="40">
        <f>SUM(Y9:Y105)</f>
        <v>0</v>
      </c>
      <c r="Z106" s="252"/>
      <c r="AA106" s="252"/>
      <c r="CR106" s="252"/>
      <c r="CS106" s="252"/>
      <c r="CT106" s="252"/>
      <c r="CU106" s="252"/>
      <c r="CV106" s="252"/>
      <c r="CW106" s="252"/>
      <c r="CX106" s="252"/>
      <c r="CY106" s="252"/>
      <c r="CZ106" s="252"/>
      <c r="DA106" s="252"/>
      <c r="DB106" s="252"/>
      <c r="DC106" s="252"/>
      <c r="DD106" s="252"/>
      <c r="DE106" s="252"/>
      <c r="DF106" s="252"/>
      <c r="DG106" s="252"/>
      <c r="DH106" s="252"/>
      <c r="DI106" s="252"/>
      <c r="DJ106" s="252"/>
      <c r="DK106" s="252"/>
      <c r="DL106" s="252"/>
      <c r="DM106" s="252"/>
      <c r="DN106" s="252"/>
      <c r="DO106" s="252"/>
      <c r="DP106" s="252"/>
      <c r="DQ106" s="252"/>
      <c r="DR106" s="252"/>
      <c r="DS106" s="252"/>
      <c r="DT106" s="252"/>
      <c r="DU106" s="252"/>
      <c r="DV106" s="252"/>
      <c r="DW106" s="252"/>
      <c r="DX106" s="252"/>
      <c r="DY106" s="252"/>
      <c r="DZ106" s="252"/>
      <c r="EA106" s="252"/>
      <c r="EB106" s="252"/>
      <c r="EC106" s="252"/>
      <c r="ED106" s="252"/>
      <c r="EE106" s="252"/>
      <c r="EF106" s="252"/>
      <c r="EG106" s="252"/>
      <c r="EH106" s="252"/>
      <c r="EI106" s="252"/>
      <c r="EJ106" s="252"/>
      <c r="EK106" s="252"/>
      <c r="EL106" s="252"/>
      <c r="EM106" s="252"/>
      <c r="EN106" s="252"/>
      <c r="EO106" s="252"/>
      <c r="EP106" s="252"/>
      <c r="EQ106" s="252"/>
      <c r="ER106" s="252"/>
      <c r="ES106" s="252"/>
      <c r="ET106" s="252"/>
      <c r="EU106" s="252"/>
      <c r="EV106" s="252"/>
      <c r="EW106" s="252"/>
      <c r="EX106" s="252"/>
      <c r="EY106" s="252"/>
      <c r="EZ106" s="252"/>
      <c r="FA106" s="252"/>
      <c r="FB106" s="252"/>
      <c r="FC106" s="252"/>
      <c r="FD106" s="252"/>
      <c r="FE106" s="252"/>
      <c r="FF106" s="252"/>
      <c r="FG106" s="252"/>
      <c r="FH106" s="252"/>
      <c r="FI106" s="252"/>
      <c r="FJ106" s="252"/>
      <c r="FK106" s="252"/>
      <c r="FL106" s="252"/>
      <c r="FM106" s="252"/>
      <c r="FN106" s="252"/>
      <c r="FO106" s="252"/>
      <c r="FP106" s="252"/>
      <c r="FQ106" s="252"/>
      <c r="FR106" s="252"/>
      <c r="FS106" s="252"/>
      <c r="FT106" s="252"/>
      <c r="FU106" s="252"/>
      <c r="FV106" s="252"/>
      <c r="FW106" s="252"/>
      <c r="FX106" s="252"/>
      <c r="FY106" s="252"/>
      <c r="FZ106" s="252"/>
      <c r="GA106" s="252"/>
      <c r="GB106" s="252"/>
      <c r="GC106" s="252"/>
      <c r="GD106" s="252"/>
      <c r="GE106" s="252"/>
      <c r="GF106" s="252"/>
      <c r="GG106" s="252"/>
      <c r="GH106" s="252"/>
      <c r="GI106" s="252"/>
      <c r="GJ106" s="252"/>
      <c r="GK106" s="252"/>
      <c r="GL106" s="252"/>
      <c r="GM106" s="252"/>
      <c r="GN106" s="252"/>
      <c r="GO106" s="252"/>
      <c r="GP106" s="252"/>
      <c r="GQ106" s="252"/>
      <c r="GR106" s="252"/>
      <c r="GS106" s="252"/>
      <c r="GT106" s="252"/>
      <c r="GU106" s="252"/>
      <c r="GV106" s="252"/>
      <c r="GW106" s="252"/>
      <c r="GX106" s="252"/>
      <c r="GY106" s="252"/>
      <c r="GZ106" s="252"/>
      <c r="HA106" s="252"/>
      <c r="HB106" s="252"/>
      <c r="HC106" s="252"/>
      <c r="HD106" s="252"/>
      <c r="HE106" s="252"/>
      <c r="HF106" s="252"/>
      <c r="HG106" s="252"/>
      <c r="HH106" s="252"/>
      <c r="HI106" s="252"/>
      <c r="HJ106" s="252"/>
      <c r="HK106" s="252"/>
      <c r="HL106" s="252"/>
      <c r="HM106" s="252"/>
      <c r="HN106" s="252"/>
      <c r="HO106" s="252"/>
      <c r="HP106" s="252"/>
      <c r="HQ106" s="252"/>
      <c r="HR106" s="252"/>
      <c r="HS106" s="252"/>
      <c r="HT106" s="252"/>
      <c r="HU106" s="252"/>
      <c r="HV106" s="252"/>
      <c r="HW106" s="252"/>
      <c r="HX106" s="252"/>
      <c r="HY106" s="252"/>
      <c r="HZ106" s="252"/>
      <c r="IA106" s="252"/>
      <c r="IB106" s="252"/>
      <c r="IC106" s="252"/>
      <c r="ID106" s="252"/>
      <c r="IE106" s="252"/>
      <c r="IF106" s="252"/>
      <c r="IG106" s="252"/>
      <c r="IH106" s="252"/>
      <c r="II106" s="252"/>
      <c r="IJ106" s="252"/>
      <c r="IK106" s="252"/>
      <c r="IL106" s="252"/>
      <c r="IM106" s="252"/>
      <c r="IN106" s="252"/>
      <c r="IO106" s="252"/>
      <c r="IP106" s="252"/>
      <c r="IQ106" s="252"/>
      <c r="IR106" s="252"/>
      <c r="IS106" s="252"/>
      <c r="IT106" s="252"/>
    </row>
    <row r="107" spans="1:26" ht="17.25">
      <c r="A107" s="254"/>
      <c r="B107" s="255"/>
      <c r="C107" s="256"/>
      <c r="D107" s="256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7"/>
      <c r="Y107" s="257"/>
      <c r="Z107" s="258"/>
    </row>
    <row r="108" spans="1:26" s="262" customFormat="1" ht="46.5" customHeight="1">
      <c r="A108" s="1018" t="s">
        <v>269</v>
      </c>
      <c r="B108" s="1018"/>
      <c r="C108" s="1018"/>
      <c r="D108" s="1018"/>
      <c r="E108" s="1018"/>
      <c r="F108" s="1018"/>
      <c r="G108" s="1018"/>
      <c r="H108" s="1018"/>
      <c r="I108" s="1018"/>
      <c r="J108" s="1018"/>
      <c r="K108" s="1018"/>
      <c r="L108" s="1018"/>
      <c r="M108" s="1018"/>
      <c r="N108" s="1018"/>
      <c r="O108" s="1018"/>
      <c r="P108" s="259"/>
      <c r="Q108" s="259"/>
      <c r="R108" s="259"/>
      <c r="S108" s="259"/>
      <c r="T108" s="260"/>
      <c r="U108" s="260"/>
      <c r="V108" s="260"/>
      <c r="W108" s="260"/>
      <c r="X108" s="260"/>
      <c r="Y108" s="259"/>
      <c r="Z108" s="261"/>
    </row>
    <row r="109" spans="1:25" ht="16.5">
      <c r="A109" s="196"/>
      <c r="B109" s="255"/>
      <c r="C109" s="256"/>
      <c r="D109" s="256"/>
      <c r="E109" s="255"/>
      <c r="F109" s="255"/>
      <c r="G109" s="255"/>
      <c r="H109" s="255"/>
      <c r="I109" s="255"/>
      <c r="J109" s="255"/>
      <c r="K109" s="255"/>
      <c r="L109" s="263"/>
      <c r="M109" s="263"/>
      <c r="N109" s="263"/>
      <c r="O109" s="263"/>
      <c r="P109" s="263"/>
      <c r="Q109" s="263"/>
      <c r="R109" s="259"/>
      <c r="S109" s="263"/>
      <c r="T109" s="260"/>
      <c r="U109" s="263"/>
      <c r="V109" s="260"/>
      <c r="W109" s="263"/>
      <c r="X109" s="260"/>
      <c r="Y109" s="263"/>
    </row>
    <row r="110" spans="5:25" ht="17.25">
      <c r="E110" s="255"/>
      <c r="H110" s="196"/>
      <c r="I110" s="196"/>
      <c r="J110" s="267"/>
      <c r="K110" s="255"/>
      <c r="L110" s="196"/>
      <c r="M110" s="263"/>
      <c r="O110" s="263"/>
      <c r="R110" s="259"/>
      <c r="T110" s="260"/>
      <c r="V110" s="260"/>
      <c r="X110" s="260"/>
      <c r="Y110" s="196"/>
    </row>
    <row r="111" spans="5:25" ht="17.25">
      <c r="E111" s="255"/>
      <c r="H111" s="196"/>
      <c r="I111" s="196"/>
      <c r="J111" s="267"/>
      <c r="K111" s="255"/>
      <c r="L111" s="196"/>
      <c r="M111" s="263"/>
      <c r="O111" s="263"/>
      <c r="R111" s="259"/>
      <c r="T111" s="260"/>
      <c r="V111" s="260"/>
      <c r="X111" s="260"/>
      <c r="Y111" s="196"/>
    </row>
    <row r="112" spans="5:25" ht="17.25">
      <c r="E112" s="255"/>
      <c r="H112" s="196"/>
      <c r="I112" s="196"/>
      <c r="J112" s="267"/>
      <c r="K112" s="255"/>
      <c r="L112" s="196"/>
      <c r="M112" s="263"/>
      <c r="O112" s="263"/>
      <c r="R112" s="259"/>
      <c r="T112" s="260"/>
      <c r="V112" s="260"/>
      <c r="X112" s="260"/>
      <c r="Y112" s="196"/>
    </row>
    <row r="113" spans="5:25" ht="17.25">
      <c r="E113" s="255"/>
      <c r="H113" s="196"/>
      <c r="I113" s="196"/>
      <c r="J113" s="267"/>
      <c r="K113" s="255"/>
      <c r="L113" s="196"/>
      <c r="M113" s="263"/>
      <c r="O113" s="263"/>
      <c r="R113" s="259"/>
      <c r="T113" s="260"/>
      <c r="V113" s="260"/>
      <c r="X113" s="260"/>
      <c r="Y113" s="196"/>
    </row>
    <row r="114" spans="5:25" ht="16.5">
      <c r="E114" s="255"/>
      <c r="H114" s="196"/>
      <c r="I114" s="196"/>
      <c r="J114" s="196"/>
      <c r="K114" s="255"/>
      <c r="L114" s="196"/>
      <c r="M114" s="263"/>
      <c r="O114" s="263"/>
      <c r="R114" s="259"/>
      <c r="T114" s="260"/>
      <c r="V114" s="260"/>
      <c r="X114" s="260"/>
      <c r="Y114" s="196"/>
    </row>
    <row r="115" spans="5:25" ht="16.5">
      <c r="E115" s="255"/>
      <c r="K115" s="255"/>
      <c r="M115" s="263"/>
      <c r="O115" s="263"/>
      <c r="R115" s="259"/>
      <c r="T115" s="260"/>
      <c r="V115" s="260"/>
      <c r="X115" s="260"/>
      <c r="Y115" s="196"/>
    </row>
    <row r="116" spans="5:25" ht="16.5">
      <c r="E116" s="255"/>
      <c r="K116" s="255"/>
      <c r="M116" s="263"/>
      <c r="O116" s="263"/>
      <c r="R116" s="259"/>
      <c r="T116" s="260"/>
      <c r="V116" s="260"/>
      <c r="X116" s="260"/>
      <c r="Y116" s="196"/>
    </row>
    <row r="117" spans="5:25" ht="16.5">
      <c r="E117" s="255"/>
      <c r="K117" s="255"/>
      <c r="M117" s="263"/>
      <c r="O117" s="263"/>
      <c r="R117" s="259"/>
      <c r="T117" s="260"/>
      <c r="V117" s="260"/>
      <c r="X117" s="260"/>
      <c r="Y117" s="196"/>
    </row>
    <row r="118" spans="5:25" ht="16.5">
      <c r="E118" s="255"/>
      <c r="K118" s="255"/>
      <c r="M118" s="263"/>
      <c r="O118" s="263"/>
      <c r="R118" s="259"/>
      <c r="T118" s="260"/>
      <c r="V118" s="260"/>
      <c r="X118" s="260"/>
      <c r="Y118" s="196"/>
    </row>
    <row r="119" spans="5:25" ht="16.5">
      <c r="E119" s="255"/>
      <c r="K119" s="255"/>
      <c r="M119" s="263"/>
      <c r="O119" s="263"/>
      <c r="R119" s="259"/>
      <c r="T119" s="260"/>
      <c r="V119" s="260"/>
      <c r="X119" s="260"/>
      <c r="Y119" s="196"/>
    </row>
    <row r="120" spans="5:25" ht="16.5">
      <c r="E120" s="255"/>
      <c r="K120" s="255"/>
      <c r="M120" s="263"/>
      <c r="O120" s="263"/>
      <c r="R120" s="259"/>
      <c r="T120" s="260"/>
      <c r="V120" s="260"/>
      <c r="X120" s="260"/>
      <c r="Y120" s="196"/>
    </row>
    <row r="121" spans="5:25" ht="16.5">
      <c r="E121" s="255"/>
      <c r="K121" s="255"/>
      <c r="M121" s="263"/>
      <c r="O121" s="263"/>
      <c r="R121" s="259"/>
      <c r="T121" s="260"/>
      <c r="V121" s="260"/>
      <c r="X121" s="260"/>
      <c r="Y121" s="196"/>
    </row>
    <row r="122" spans="5:25" ht="16.5">
      <c r="E122" s="255"/>
      <c r="K122" s="255"/>
      <c r="M122" s="263"/>
      <c r="O122" s="263"/>
      <c r="R122" s="259"/>
      <c r="T122" s="260"/>
      <c r="V122" s="260"/>
      <c r="X122" s="260"/>
      <c r="Y122" s="196"/>
    </row>
    <row r="123" spans="5:25" ht="16.5">
      <c r="E123" s="255"/>
      <c r="K123" s="255"/>
      <c r="M123" s="263"/>
      <c r="O123" s="263"/>
      <c r="R123" s="259"/>
      <c r="T123" s="260"/>
      <c r="V123" s="260"/>
      <c r="X123" s="260"/>
      <c r="Y123" s="196"/>
    </row>
    <row r="124" spans="5:25" ht="16.5">
      <c r="E124" s="255"/>
      <c r="K124" s="255"/>
      <c r="M124" s="263"/>
      <c r="O124" s="263"/>
      <c r="R124" s="259"/>
      <c r="T124" s="260"/>
      <c r="V124" s="260"/>
      <c r="X124" s="260"/>
      <c r="Y124" s="196"/>
    </row>
    <row r="125" spans="5:25" ht="16.5">
      <c r="E125" s="255"/>
      <c r="K125" s="255"/>
      <c r="M125" s="263"/>
      <c r="O125" s="263"/>
      <c r="R125" s="259"/>
      <c r="T125" s="260"/>
      <c r="V125" s="260"/>
      <c r="X125" s="260"/>
      <c r="Y125" s="196"/>
    </row>
    <row r="126" spans="5:25" ht="16.5">
      <c r="E126" s="255"/>
      <c r="K126" s="255"/>
      <c r="M126" s="263"/>
      <c r="O126" s="263"/>
      <c r="R126" s="259"/>
      <c r="T126" s="260"/>
      <c r="V126" s="260"/>
      <c r="X126" s="260"/>
      <c r="Y126" s="196"/>
    </row>
    <row r="127" spans="5:25" ht="16.5">
      <c r="E127" s="255"/>
      <c r="K127" s="255"/>
      <c r="M127" s="263"/>
      <c r="O127" s="263"/>
      <c r="R127" s="259"/>
      <c r="T127" s="260"/>
      <c r="V127" s="260"/>
      <c r="X127" s="260"/>
      <c r="Y127" s="196"/>
    </row>
    <row r="128" spans="5:25" ht="16.5">
      <c r="E128" s="255"/>
      <c r="K128" s="255"/>
      <c r="M128" s="263"/>
      <c r="O128" s="263"/>
      <c r="R128" s="259"/>
      <c r="T128" s="260"/>
      <c r="V128" s="260"/>
      <c r="X128" s="260"/>
      <c r="Y128" s="196"/>
    </row>
    <row r="129" spans="5:25" ht="16.5">
      <c r="E129" s="255"/>
      <c r="K129" s="255"/>
      <c r="M129" s="263"/>
      <c r="O129" s="263"/>
      <c r="R129" s="259"/>
      <c r="T129" s="260"/>
      <c r="V129" s="260"/>
      <c r="X129" s="260"/>
      <c r="Y129" s="196"/>
    </row>
    <row r="130" spans="5:25" ht="16.5">
      <c r="E130" s="255"/>
      <c r="K130" s="255"/>
      <c r="M130" s="263"/>
      <c r="O130" s="263"/>
      <c r="R130" s="259"/>
      <c r="T130" s="260"/>
      <c r="V130" s="260"/>
      <c r="X130" s="260"/>
      <c r="Y130" s="196"/>
    </row>
    <row r="131" spans="5:25" ht="16.5">
      <c r="E131" s="255"/>
      <c r="K131" s="255"/>
      <c r="M131" s="263"/>
      <c r="O131" s="263"/>
      <c r="R131" s="259"/>
      <c r="T131" s="260"/>
      <c r="V131" s="260"/>
      <c r="X131" s="260"/>
      <c r="Y131" s="196"/>
    </row>
    <row r="132" spans="5:25" ht="16.5">
      <c r="E132" s="255"/>
      <c r="K132" s="255"/>
      <c r="M132" s="263"/>
      <c r="O132" s="263"/>
      <c r="R132" s="259"/>
      <c r="T132" s="260"/>
      <c r="V132" s="264"/>
      <c r="X132" s="260"/>
      <c r="Y132" s="196"/>
    </row>
    <row r="133" spans="5:25" ht="16.5">
      <c r="E133" s="255"/>
      <c r="K133" s="255"/>
      <c r="M133" s="263"/>
      <c r="O133" s="263"/>
      <c r="R133" s="259"/>
      <c r="T133" s="260"/>
      <c r="V133" s="264"/>
      <c r="X133" s="260"/>
      <c r="Y133" s="196"/>
    </row>
    <row r="134" spans="5:25" ht="16.5">
      <c r="E134" s="255"/>
      <c r="K134" s="255"/>
      <c r="M134" s="263"/>
      <c r="O134" s="263"/>
      <c r="R134" s="259"/>
      <c r="T134" s="260"/>
      <c r="V134" s="264"/>
      <c r="X134" s="260"/>
      <c r="Y134" s="196"/>
    </row>
    <row r="135" spans="5:25" ht="16.5">
      <c r="E135" s="255"/>
      <c r="K135" s="255"/>
      <c r="M135" s="263"/>
      <c r="O135" s="263"/>
      <c r="R135" s="259"/>
      <c r="T135" s="260"/>
      <c r="V135" s="264"/>
      <c r="X135" s="260"/>
      <c r="Y135" s="196"/>
    </row>
    <row r="136" spans="5:25" ht="16.5">
      <c r="E136" s="255"/>
      <c r="K136" s="255"/>
      <c r="M136" s="263"/>
      <c r="O136" s="263"/>
      <c r="R136" s="259"/>
      <c r="T136" s="260"/>
      <c r="V136" s="264"/>
      <c r="X136" s="260"/>
      <c r="Y136" s="196"/>
    </row>
    <row r="137" spans="5:25" ht="16.5">
      <c r="E137" s="255"/>
      <c r="K137" s="255"/>
      <c r="M137" s="263"/>
      <c r="O137" s="263"/>
      <c r="R137" s="259"/>
      <c r="T137" s="260"/>
      <c r="V137" s="264"/>
      <c r="X137" s="260"/>
      <c r="Y137" s="196"/>
    </row>
    <row r="138" spans="5:25" ht="16.5">
      <c r="E138" s="255"/>
      <c r="K138" s="255"/>
      <c r="M138" s="263"/>
      <c r="O138" s="263"/>
      <c r="R138" s="259"/>
      <c r="T138" s="260"/>
      <c r="V138" s="264"/>
      <c r="X138" s="264"/>
      <c r="Y138" s="196"/>
    </row>
    <row r="139" spans="5:25" ht="16.5">
      <c r="E139" s="255"/>
      <c r="K139" s="255"/>
      <c r="M139" s="263"/>
      <c r="O139" s="263"/>
      <c r="R139" s="259"/>
      <c r="T139" s="260"/>
      <c r="V139" s="264"/>
      <c r="X139" s="264"/>
      <c r="Y139" s="196"/>
    </row>
    <row r="140" spans="5:25" ht="16.5">
      <c r="E140" s="255"/>
      <c r="K140" s="255"/>
      <c r="M140" s="263"/>
      <c r="O140" s="263"/>
      <c r="R140" s="259"/>
      <c r="T140" s="260"/>
      <c r="V140" s="264"/>
      <c r="X140" s="264"/>
      <c r="Y140" s="196"/>
    </row>
    <row r="141" spans="5:25" ht="16.5">
      <c r="E141" s="255"/>
      <c r="K141" s="255"/>
      <c r="M141" s="263"/>
      <c r="O141" s="263"/>
      <c r="R141" s="259"/>
      <c r="T141" s="260"/>
      <c r="V141" s="264"/>
      <c r="X141" s="264"/>
      <c r="Y141" s="196"/>
    </row>
    <row r="142" spans="5:25" ht="16.5">
      <c r="E142" s="255"/>
      <c r="K142" s="255"/>
      <c r="M142" s="263"/>
      <c r="O142" s="263"/>
      <c r="R142" s="259"/>
      <c r="T142" s="260"/>
      <c r="V142" s="264"/>
      <c r="X142" s="264"/>
      <c r="Y142" s="196"/>
    </row>
    <row r="143" spans="5:25" ht="16.5">
      <c r="E143" s="255"/>
      <c r="K143" s="255"/>
      <c r="M143" s="263"/>
      <c r="O143" s="263"/>
      <c r="R143" s="259"/>
      <c r="T143" s="260"/>
      <c r="V143" s="264"/>
      <c r="X143" s="264"/>
      <c r="Y143" s="196"/>
    </row>
    <row r="144" spans="5:25" ht="16.5">
      <c r="E144" s="255"/>
      <c r="K144" s="255"/>
      <c r="M144" s="263"/>
      <c r="O144" s="263"/>
      <c r="R144" s="259"/>
      <c r="T144" s="260"/>
      <c r="V144" s="264"/>
      <c r="X144" s="264"/>
      <c r="Y144" s="196"/>
    </row>
    <row r="145" spans="5:25" ht="16.5">
      <c r="E145" s="255"/>
      <c r="K145" s="255"/>
      <c r="M145" s="263"/>
      <c r="O145" s="263"/>
      <c r="R145" s="259"/>
      <c r="T145" s="260"/>
      <c r="V145" s="264"/>
      <c r="X145" s="264"/>
      <c r="Y145" s="196"/>
    </row>
    <row r="146" spans="5:25" ht="16.5">
      <c r="E146" s="255"/>
      <c r="K146" s="255"/>
      <c r="M146" s="263"/>
      <c r="R146" s="259"/>
      <c r="T146" s="260"/>
      <c r="V146" s="264"/>
      <c r="X146" s="264"/>
      <c r="Y146" s="196"/>
    </row>
    <row r="147" spans="5:25" ht="16.5">
      <c r="E147" s="255"/>
      <c r="K147" s="255"/>
      <c r="M147" s="263"/>
      <c r="R147" s="259"/>
      <c r="T147" s="260"/>
      <c r="V147" s="264"/>
      <c r="X147" s="264"/>
      <c r="Y147" s="196"/>
    </row>
    <row r="148" spans="5:25" ht="16.5">
      <c r="E148" s="255"/>
      <c r="K148" s="255"/>
      <c r="M148" s="263"/>
      <c r="R148" s="259"/>
      <c r="T148" s="260"/>
      <c r="V148" s="264"/>
      <c r="X148" s="264"/>
      <c r="Y148" s="196"/>
    </row>
    <row r="149" spans="5:25" ht="16.5">
      <c r="E149" s="255"/>
      <c r="K149" s="255"/>
      <c r="M149" s="263"/>
      <c r="R149" s="259"/>
      <c r="T149" s="260"/>
      <c r="V149" s="264"/>
      <c r="X149" s="264"/>
      <c r="Y149" s="196"/>
    </row>
    <row r="150" spans="5:25" ht="16.5">
      <c r="E150" s="255"/>
      <c r="K150" s="255"/>
      <c r="M150" s="263"/>
      <c r="R150" s="259"/>
      <c r="V150" s="264"/>
      <c r="X150" s="264"/>
      <c r="Y150" s="196"/>
    </row>
    <row r="151" spans="5:25" ht="16.5">
      <c r="E151" s="255"/>
      <c r="K151" s="255"/>
      <c r="M151" s="263"/>
      <c r="R151" s="259"/>
      <c r="X151" s="264"/>
      <c r="Y151" s="196"/>
    </row>
    <row r="152" spans="5:25" ht="16.5">
      <c r="E152" s="255"/>
      <c r="K152" s="255"/>
      <c r="M152" s="263"/>
      <c r="R152" s="259"/>
      <c r="X152" s="264"/>
      <c r="Y152" s="269"/>
    </row>
    <row r="153" spans="5:24" ht="16.5">
      <c r="E153" s="255"/>
      <c r="K153" s="255"/>
      <c r="M153" s="263"/>
      <c r="R153" s="259"/>
      <c r="X153" s="264"/>
    </row>
    <row r="154" spans="5:24" ht="16.5">
      <c r="E154" s="255"/>
      <c r="K154" s="255"/>
      <c r="M154" s="263"/>
      <c r="R154" s="259"/>
      <c r="X154" s="264"/>
    </row>
    <row r="155" spans="5:24" ht="16.5">
      <c r="E155" s="255"/>
      <c r="K155" s="255"/>
      <c r="R155" s="259"/>
      <c r="X155" s="264"/>
    </row>
    <row r="156" spans="5:24" ht="16.5">
      <c r="E156" s="255"/>
      <c r="K156" s="255"/>
      <c r="R156" s="259"/>
      <c r="X156" s="264"/>
    </row>
    <row r="157" spans="5:24" ht="16.5">
      <c r="E157" s="255"/>
      <c r="K157" s="255"/>
      <c r="R157" s="259"/>
      <c r="X157" s="264"/>
    </row>
    <row r="158" spans="5:24" ht="16.5">
      <c r="E158" s="255"/>
      <c r="K158" s="255"/>
      <c r="X158" s="264"/>
    </row>
    <row r="159" spans="5:24" ht="16.5">
      <c r="E159" s="255"/>
      <c r="K159" s="255"/>
      <c r="X159" s="264"/>
    </row>
    <row r="160" spans="5:24" ht="16.5">
      <c r="E160" s="255"/>
      <c r="K160" s="255"/>
      <c r="X160" s="264"/>
    </row>
    <row r="161" spans="5:24" ht="16.5">
      <c r="E161" s="255"/>
      <c r="K161" s="255"/>
      <c r="X161" s="264"/>
    </row>
    <row r="162" spans="5:24" ht="16.5">
      <c r="E162" s="255"/>
      <c r="K162" s="255"/>
      <c r="X162" s="264"/>
    </row>
    <row r="163" ht="16.5">
      <c r="E163" s="255"/>
    </row>
    <row r="164" ht="16.5">
      <c r="E164" s="255"/>
    </row>
    <row r="165" ht="16.5">
      <c r="E165" s="255"/>
    </row>
    <row r="166" ht="16.5">
      <c r="E166" s="255"/>
    </row>
    <row r="167" ht="16.5">
      <c r="E167" s="255"/>
    </row>
    <row r="168" ht="16.5">
      <c r="E168" s="255"/>
    </row>
  </sheetData>
  <sheetProtection/>
  <mergeCells count="27">
    <mergeCell ref="A108:O108"/>
    <mergeCell ref="S6:T6"/>
    <mergeCell ref="U6:V6"/>
    <mergeCell ref="W6:W7"/>
    <mergeCell ref="X6:X7"/>
    <mergeCell ref="Y6:Y7"/>
    <mergeCell ref="A106:B106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Q6:R6"/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Q5:W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65"/>
  <sheetViews>
    <sheetView zoomScalePageLayoutView="0" workbookViewId="0" topLeftCell="A1">
      <pane xSplit="2" ySplit="7" topLeftCell="C5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Y70" sqref="Y70"/>
    </sheetView>
  </sheetViews>
  <sheetFormatPr defaultColWidth="9.140625" defaultRowHeight="15"/>
  <cols>
    <col min="1" max="1" width="3.8515625" style="467" customWidth="1"/>
    <col min="2" max="2" width="17.28125" style="467" customWidth="1"/>
    <col min="3" max="3" width="8.57421875" style="467" customWidth="1"/>
    <col min="4" max="4" width="6.28125" style="467" customWidth="1"/>
    <col min="5" max="5" width="7.57421875" style="467" customWidth="1"/>
    <col min="6" max="6" width="9.57421875" style="467" customWidth="1"/>
    <col min="7" max="7" width="9.00390625" style="467" customWidth="1"/>
    <col min="8" max="9" width="10.28125" style="467" customWidth="1"/>
    <col min="10" max="10" width="8.57421875" style="467" customWidth="1"/>
    <col min="11" max="11" width="9.8515625" style="467" customWidth="1"/>
    <col min="12" max="12" width="7.421875" style="467" customWidth="1"/>
    <col min="13" max="13" width="9.7109375" style="467" customWidth="1"/>
    <col min="14" max="14" width="7.7109375" style="467" customWidth="1"/>
    <col min="15" max="16" width="9.00390625" style="467" customWidth="1"/>
    <col min="17" max="17" width="9.57421875" style="467" customWidth="1"/>
    <col min="18" max="18" width="9.140625" style="467" customWidth="1"/>
    <col min="19" max="19" width="7.140625" style="467" customWidth="1"/>
    <col min="20" max="20" width="11.28125" style="467" customWidth="1"/>
    <col min="21" max="21" width="7.140625" style="467" customWidth="1"/>
    <col min="22" max="22" width="10.00390625" style="467" customWidth="1"/>
    <col min="23" max="23" width="7.7109375" style="467" customWidth="1"/>
    <col min="24" max="24" width="13.140625" style="467" customWidth="1"/>
    <col min="25" max="25" width="11.8515625" style="467" customWidth="1"/>
    <col min="26" max="16384" width="9.140625" style="467" customWidth="1"/>
  </cols>
  <sheetData>
    <row r="1" spans="1:24" ht="16.5">
      <c r="A1" s="466"/>
      <c r="B1" s="466"/>
      <c r="C1" s="466"/>
      <c r="D1" s="466"/>
      <c r="E1" s="466"/>
      <c r="F1" s="466"/>
      <c r="G1" s="466"/>
      <c r="H1" s="466"/>
      <c r="I1" s="466"/>
      <c r="J1" s="466"/>
      <c r="K1" s="466" t="s">
        <v>0</v>
      </c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</row>
    <row r="2" spans="1:24" ht="37.5" customHeight="1">
      <c r="A2" s="1031" t="s">
        <v>377</v>
      </c>
      <c r="B2" s="1031"/>
      <c r="C2" s="1031"/>
      <c r="D2" s="1031"/>
      <c r="E2" s="1031"/>
      <c r="F2" s="1031"/>
      <c r="G2" s="1031"/>
      <c r="H2" s="1031"/>
      <c r="I2" s="1031"/>
      <c r="J2" s="1031"/>
      <c r="K2" s="1031"/>
      <c r="L2" s="1031"/>
      <c r="M2" s="1031"/>
      <c r="N2" s="1031"/>
      <c r="O2" s="1031"/>
      <c r="P2" s="1031"/>
      <c r="Q2" s="1031"/>
      <c r="R2" s="1031"/>
      <c r="S2" s="1031"/>
      <c r="T2" s="1031"/>
      <c r="U2" s="1031"/>
      <c r="V2" s="1031"/>
      <c r="W2" s="1031"/>
      <c r="X2" s="1031"/>
    </row>
    <row r="3" spans="1:24" ht="19.5" customHeight="1">
      <c r="A3" s="1032" t="s">
        <v>378</v>
      </c>
      <c r="B3" s="1032"/>
      <c r="C3" s="1032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1032"/>
      <c r="P3" s="1032"/>
      <c r="Q3" s="1032"/>
      <c r="R3" s="1032"/>
      <c r="S3" s="1032"/>
      <c r="T3" s="1032"/>
      <c r="U3" s="1032"/>
      <c r="V3" s="1032"/>
      <c r="W3" s="1032"/>
      <c r="X3" s="1033"/>
    </row>
    <row r="4" spans="1:25" ht="83.25" customHeight="1">
      <c r="A4" s="1034"/>
      <c r="B4" s="1034" t="s">
        <v>379</v>
      </c>
      <c r="C4" s="1034"/>
      <c r="D4" s="1034"/>
      <c r="E4" s="1034"/>
      <c r="F4" s="1035" t="s">
        <v>380</v>
      </c>
      <c r="G4" s="1036"/>
      <c r="H4" s="1036"/>
      <c r="I4" s="1037"/>
      <c r="J4" s="1035" t="s">
        <v>381</v>
      </c>
      <c r="K4" s="1036"/>
      <c r="L4" s="1036"/>
      <c r="M4" s="1036"/>
      <c r="N4" s="1036"/>
      <c r="O4" s="1036"/>
      <c r="P4" s="1037"/>
      <c r="Q4" s="1038" t="s">
        <v>382</v>
      </c>
      <c r="R4" s="1039"/>
      <c r="S4" s="1039"/>
      <c r="T4" s="1039"/>
      <c r="U4" s="1039"/>
      <c r="V4" s="1039"/>
      <c r="W4" s="1040"/>
      <c r="X4" s="1038" t="s">
        <v>383</v>
      </c>
      <c r="Y4" s="1040"/>
    </row>
    <row r="5" spans="1:25" ht="36.75" customHeight="1">
      <c r="A5" s="1034"/>
      <c r="B5" s="1026" t="s">
        <v>272</v>
      </c>
      <c r="C5" s="1029" t="s">
        <v>384</v>
      </c>
      <c r="D5" s="1026" t="s">
        <v>385</v>
      </c>
      <c r="E5" s="1026"/>
      <c r="F5" s="1024" t="s">
        <v>10</v>
      </c>
      <c r="G5" s="1024" t="s">
        <v>386</v>
      </c>
      <c r="H5" s="1024" t="s">
        <v>387</v>
      </c>
      <c r="I5" s="1029" t="s">
        <v>13</v>
      </c>
      <c r="J5" s="1026" t="s">
        <v>10</v>
      </c>
      <c r="K5" s="1026"/>
      <c r="L5" s="1026" t="s">
        <v>388</v>
      </c>
      <c r="M5" s="1026"/>
      <c r="N5" s="1027" t="s">
        <v>389</v>
      </c>
      <c r="O5" s="1028"/>
      <c r="P5" s="1029" t="s">
        <v>13</v>
      </c>
      <c r="Q5" s="1026" t="s">
        <v>10</v>
      </c>
      <c r="R5" s="1026"/>
      <c r="S5" s="1026" t="s">
        <v>388</v>
      </c>
      <c r="T5" s="1026"/>
      <c r="U5" s="1026" t="s">
        <v>389</v>
      </c>
      <c r="V5" s="1026"/>
      <c r="W5" s="1024" t="s">
        <v>13</v>
      </c>
      <c r="X5" s="1025" t="s">
        <v>390</v>
      </c>
      <c r="Y5" s="1025" t="s">
        <v>15</v>
      </c>
    </row>
    <row r="6" spans="1:25" ht="40.5">
      <c r="A6" s="1034"/>
      <c r="B6" s="1026"/>
      <c r="C6" s="1030"/>
      <c r="D6" s="468" t="s">
        <v>391</v>
      </c>
      <c r="E6" s="469" t="s">
        <v>17</v>
      </c>
      <c r="F6" s="1024"/>
      <c r="G6" s="1024"/>
      <c r="H6" s="1024"/>
      <c r="I6" s="1030"/>
      <c r="J6" s="469" t="s">
        <v>16</v>
      </c>
      <c r="K6" s="469" t="s">
        <v>17</v>
      </c>
      <c r="L6" s="469" t="s">
        <v>16</v>
      </c>
      <c r="M6" s="469" t="s">
        <v>17</v>
      </c>
      <c r="N6" s="469" t="s">
        <v>16</v>
      </c>
      <c r="O6" s="469" t="s">
        <v>17</v>
      </c>
      <c r="P6" s="1030"/>
      <c r="Q6" s="469" t="s">
        <v>16</v>
      </c>
      <c r="R6" s="469" t="s">
        <v>17</v>
      </c>
      <c r="S6" s="469" t="s">
        <v>16</v>
      </c>
      <c r="T6" s="469" t="s">
        <v>17</v>
      </c>
      <c r="U6" s="469" t="s">
        <v>16</v>
      </c>
      <c r="V6" s="469" t="s">
        <v>17</v>
      </c>
      <c r="W6" s="1024"/>
      <c r="X6" s="1025"/>
      <c r="Y6" s="1025"/>
    </row>
    <row r="7" spans="1:25" ht="16.5">
      <c r="A7" s="470">
        <v>1</v>
      </c>
      <c r="B7" s="470">
        <v>2</v>
      </c>
      <c r="C7" s="470">
        <v>3</v>
      </c>
      <c r="D7" s="470">
        <v>4</v>
      </c>
      <c r="E7" s="470">
        <v>5</v>
      </c>
      <c r="F7" s="470">
        <v>6</v>
      </c>
      <c r="G7" s="470">
        <v>7</v>
      </c>
      <c r="H7" s="470">
        <v>8</v>
      </c>
      <c r="I7" s="470">
        <v>9</v>
      </c>
      <c r="J7" s="470">
        <v>10</v>
      </c>
      <c r="K7" s="470">
        <v>11</v>
      </c>
      <c r="L7" s="470">
        <v>12</v>
      </c>
      <c r="M7" s="470">
        <v>13</v>
      </c>
      <c r="N7" s="470">
        <v>14</v>
      </c>
      <c r="O7" s="470">
        <v>15</v>
      </c>
      <c r="P7" s="470">
        <v>16</v>
      </c>
      <c r="Q7" s="470">
        <v>17</v>
      </c>
      <c r="R7" s="470">
        <v>18</v>
      </c>
      <c r="S7" s="470">
        <v>19</v>
      </c>
      <c r="T7" s="470">
        <v>20</v>
      </c>
      <c r="U7" s="470">
        <v>21</v>
      </c>
      <c r="V7" s="470">
        <v>22</v>
      </c>
      <c r="W7" s="470">
        <v>23</v>
      </c>
      <c r="X7" s="470">
        <v>24</v>
      </c>
      <c r="Y7" s="471">
        <v>25</v>
      </c>
    </row>
    <row r="8" spans="1:25" ht="16.5">
      <c r="A8" s="472">
        <v>1</v>
      </c>
      <c r="B8" s="473" t="s">
        <v>392</v>
      </c>
      <c r="C8" s="470">
        <v>1</v>
      </c>
      <c r="D8" s="470">
        <v>1</v>
      </c>
      <c r="E8" s="470">
        <f>D8/C8*100</f>
        <v>100</v>
      </c>
      <c r="F8" s="470">
        <v>68</v>
      </c>
      <c r="G8" s="470">
        <v>6</v>
      </c>
      <c r="H8" s="470">
        <v>5</v>
      </c>
      <c r="I8" s="470">
        <f>F8+G8+H8</f>
        <v>79</v>
      </c>
      <c r="J8" s="470">
        <v>5</v>
      </c>
      <c r="K8" s="474">
        <f>J8/F8*100</f>
        <v>7.352941176470589</v>
      </c>
      <c r="L8" s="470"/>
      <c r="M8" s="470">
        <f>L8/G8*100</f>
        <v>0</v>
      </c>
      <c r="N8" s="470"/>
      <c r="O8" s="470">
        <f>N8/H8*100</f>
        <v>0</v>
      </c>
      <c r="P8" s="470">
        <f>J8+L8+N8</f>
        <v>5</v>
      </c>
      <c r="Q8" s="470"/>
      <c r="R8" s="470">
        <f>Q8/J8*100</f>
        <v>0</v>
      </c>
      <c r="S8" s="470"/>
      <c r="T8" s="470" t="e">
        <f>S8/L8*100</f>
        <v>#DIV/0!</v>
      </c>
      <c r="U8" s="470"/>
      <c r="V8" s="470" t="e">
        <f>U8/N8*100</f>
        <v>#DIV/0!</v>
      </c>
      <c r="W8" s="470">
        <f>Q8+S8+U8</f>
        <v>0</v>
      </c>
      <c r="X8" s="470"/>
      <c r="Y8" s="475"/>
    </row>
    <row r="9" spans="1:25" ht="16.5">
      <c r="A9" s="472">
        <v>2</v>
      </c>
      <c r="B9" s="473" t="s">
        <v>393</v>
      </c>
      <c r="C9" s="470">
        <v>1</v>
      </c>
      <c r="D9" s="470">
        <v>1</v>
      </c>
      <c r="E9" s="470">
        <f aca="true" t="shared" si="0" ref="E9:E65">D9/C9*100</f>
        <v>100</v>
      </c>
      <c r="F9" s="470">
        <v>65</v>
      </c>
      <c r="G9" s="470">
        <v>7</v>
      </c>
      <c r="H9" s="470">
        <v>8</v>
      </c>
      <c r="I9" s="470">
        <f aca="true" t="shared" si="1" ref="I9:I65">F9+G9+H9</f>
        <v>80</v>
      </c>
      <c r="J9" s="470">
        <v>4</v>
      </c>
      <c r="K9" s="474">
        <f aca="true" t="shared" si="2" ref="K9:K65">J9/F9*100</f>
        <v>6.153846153846154</v>
      </c>
      <c r="L9" s="470"/>
      <c r="M9" s="470">
        <f aca="true" t="shared" si="3" ref="M9:M65">L9/G9*100</f>
        <v>0</v>
      </c>
      <c r="N9" s="470"/>
      <c r="O9" s="470">
        <f aca="true" t="shared" si="4" ref="O9:O65">N9/H9*100</f>
        <v>0</v>
      </c>
      <c r="P9" s="470">
        <f aca="true" t="shared" si="5" ref="P9:P65">J9+L9+N9</f>
        <v>4</v>
      </c>
      <c r="Q9" s="470"/>
      <c r="R9" s="470">
        <f aca="true" t="shared" si="6" ref="R9:R65">Q9/J9*100</f>
        <v>0</v>
      </c>
      <c r="S9" s="470"/>
      <c r="T9" s="470" t="e">
        <f aca="true" t="shared" si="7" ref="T9:T65">S9/L9*100</f>
        <v>#DIV/0!</v>
      </c>
      <c r="U9" s="470"/>
      <c r="V9" s="470" t="e">
        <f aca="true" t="shared" si="8" ref="V9:V65">U9/N9*100</f>
        <v>#DIV/0!</v>
      </c>
      <c r="W9" s="470">
        <f aca="true" t="shared" si="9" ref="W9:W65">Q9+S9+U9</f>
        <v>0</v>
      </c>
      <c r="X9" s="470"/>
      <c r="Y9" s="475"/>
    </row>
    <row r="10" spans="1:25" ht="16.5">
      <c r="A10" s="472">
        <v>3</v>
      </c>
      <c r="B10" s="473" t="s">
        <v>394</v>
      </c>
      <c r="C10" s="470">
        <v>1</v>
      </c>
      <c r="D10" s="470">
        <v>1</v>
      </c>
      <c r="E10" s="470">
        <f t="shared" si="0"/>
        <v>100</v>
      </c>
      <c r="F10" s="470">
        <v>80</v>
      </c>
      <c r="G10" s="470">
        <v>8</v>
      </c>
      <c r="H10" s="470">
        <v>5</v>
      </c>
      <c r="I10" s="470">
        <f t="shared" si="1"/>
        <v>93</v>
      </c>
      <c r="J10" s="470">
        <v>3</v>
      </c>
      <c r="K10" s="474">
        <f t="shared" si="2"/>
        <v>3.75</v>
      </c>
      <c r="L10" s="470"/>
      <c r="M10" s="470">
        <f t="shared" si="3"/>
        <v>0</v>
      </c>
      <c r="N10" s="470"/>
      <c r="O10" s="470">
        <f t="shared" si="4"/>
        <v>0</v>
      </c>
      <c r="P10" s="470">
        <f t="shared" si="5"/>
        <v>3</v>
      </c>
      <c r="Q10" s="470"/>
      <c r="R10" s="470">
        <f t="shared" si="6"/>
        <v>0</v>
      </c>
      <c r="S10" s="470"/>
      <c r="T10" s="470" t="e">
        <f t="shared" si="7"/>
        <v>#DIV/0!</v>
      </c>
      <c r="U10" s="470"/>
      <c r="V10" s="470" t="e">
        <f t="shared" si="8"/>
        <v>#DIV/0!</v>
      </c>
      <c r="W10" s="470">
        <f t="shared" si="9"/>
        <v>0</v>
      </c>
      <c r="X10" s="470"/>
      <c r="Y10" s="475"/>
    </row>
    <row r="11" spans="1:25" ht="16.5">
      <c r="A11" s="472">
        <v>4</v>
      </c>
      <c r="B11" s="473" t="s">
        <v>395</v>
      </c>
      <c r="C11" s="470">
        <v>1</v>
      </c>
      <c r="D11" s="470">
        <v>1</v>
      </c>
      <c r="E11" s="470">
        <f t="shared" si="0"/>
        <v>100</v>
      </c>
      <c r="F11" s="470">
        <v>42</v>
      </c>
      <c r="G11" s="470">
        <v>5</v>
      </c>
      <c r="H11" s="470">
        <v>8</v>
      </c>
      <c r="I11" s="470">
        <f t="shared" si="1"/>
        <v>55</v>
      </c>
      <c r="J11" s="470">
        <v>6</v>
      </c>
      <c r="K11" s="474">
        <f t="shared" si="2"/>
        <v>14.285714285714285</v>
      </c>
      <c r="L11" s="470"/>
      <c r="M11" s="470">
        <f t="shared" si="3"/>
        <v>0</v>
      </c>
      <c r="N11" s="470"/>
      <c r="O11" s="470">
        <f t="shared" si="4"/>
        <v>0</v>
      </c>
      <c r="P11" s="470">
        <f t="shared" si="5"/>
        <v>6</v>
      </c>
      <c r="Q11" s="470"/>
      <c r="R11" s="470">
        <f t="shared" si="6"/>
        <v>0</v>
      </c>
      <c r="S11" s="470"/>
      <c r="T11" s="470" t="e">
        <f t="shared" si="7"/>
        <v>#DIV/0!</v>
      </c>
      <c r="U11" s="470"/>
      <c r="V11" s="470" t="e">
        <f t="shared" si="8"/>
        <v>#DIV/0!</v>
      </c>
      <c r="W11" s="470">
        <f t="shared" si="9"/>
        <v>0</v>
      </c>
      <c r="X11" s="470"/>
      <c r="Y11" s="475"/>
    </row>
    <row r="12" spans="1:25" ht="16.5">
      <c r="A12" s="472">
        <v>5</v>
      </c>
      <c r="B12" s="473" t="s">
        <v>396</v>
      </c>
      <c r="C12" s="470">
        <v>1</v>
      </c>
      <c r="D12" s="470">
        <v>1</v>
      </c>
      <c r="E12" s="470">
        <f t="shared" si="0"/>
        <v>100</v>
      </c>
      <c r="F12" s="470">
        <v>54</v>
      </c>
      <c r="G12" s="470">
        <v>4</v>
      </c>
      <c r="H12" s="470">
        <v>3</v>
      </c>
      <c r="I12" s="470">
        <f t="shared" si="1"/>
        <v>61</v>
      </c>
      <c r="J12" s="476">
        <v>2</v>
      </c>
      <c r="K12" s="474">
        <f t="shared" si="2"/>
        <v>3.7037037037037033</v>
      </c>
      <c r="L12" s="470"/>
      <c r="M12" s="470">
        <f t="shared" si="3"/>
        <v>0</v>
      </c>
      <c r="N12" s="470"/>
      <c r="O12" s="470">
        <f t="shared" si="4"/>
        <v>0</v>
      </c>
      <c r="P12" s="470">
        <f t="shared" si="5"/>
        <v>2</v>
      </c>
      <c r="Q12" s="470"/>
      <c r="R12" s="470">
        <f t="shared" si="6"/>
        <v>0</v>
      </c>
      <c r="S12" s="470"/>
      <c r="T12" s="470" t="e">
        <f t="shared" si="7"/>
        <v>#DIV/0!</v>
      </c>
      <c r="U12" s="470"/>
      <c r="V12" s="470" t="e">
        <f t="shared" si="8"/>
        <v>#DIV/0!</v>
      </c>
      <c r="W12" s="470">
        <f t="shared" si="9"/>
        <v>0</v>
      </c>
      <c r="X12" s="470"/>
      <c r="Y12" s="477"/>
    </row>
    <row r="13" spans="1:25" ht="16.5">
      <c r="A13" s="472">
        <v>6</v>
      </c>
      <c r="B13" s="473" t="s">
        <v>397</v>
      </c>
      <c r="C13" s="470">
        <v>1</v>
      </c>
      <c r="D13" s="470">
        <v>1</v>
      </c>
      <c r="E13" s="470">
        <f t="shared" si="0"/>
        <v>100</v>
      </c>
      <c r="F13" s="470">
        <v>0</v>
      </c>
      <c r="G13" s="470">
        <v>0</v>
      </c>
      <c r="H13" s="470">
        <v>0</v>
      </c>
      <c r="I13" s="470">
        <f t="shared" si="1"/>
        <v>0</v>
      </c>
      <c r="J13" s="478"/>
      <c r="K13" s="474" t="e">
        <f t="shared" si="2"/>
        <v>#DIV/0!</v>
      </c>
      <c r="L13" s="470"/>
      <c r="M13" s="470" t="e">
        <f t="shared" si="3"/>
        <v>#DIV/0!</v>
      </c>
      <c r="N13" s="470"/>
      <c r="O13" s="470" t="e">
        <f t="shared" si="4"/>
        <v>#DIV/0!</v>
      </c>
      <c r="P13" s="470">
        <f t="shared" si="5"/>
        <v>0</v>
      </c>
      <c r="Q13" s="470"/>
      <c r="R13" s="470" t="e">
        <f t="shared" si="6"/>
        <v>#DIV/0!</v>
      </c>
      <c r="S13" s="470"/>
      <c r="T13" s="470" t="e">
        <f t="shared" si="7"/>
        <v>#DIV/0!</v>
      </c>
      <c r="U13" s="470"/>
      <c r="V13" s="470" t="e">
        <f t="shared" si="8"/>
        <v>#DIV/0!</v>
      </c>
      <c r="W13" s="470">
        <f t="shared" si="9"/>
        <v>0</v>
      </c>
      <c r="X13" s="470"/>
      <c r="Y13" s="475"/>
    </row>
    <row r="14" spans="1:25" ht="16.5">
      <c r="A14" s="472">
        <v>7</v>
      </c>
      <c r="B14" s="473" t="s">
        <v>100</v>
      </c>
      <c r="C14" s="470">
        <v>1</v>
      </c>
      <c r="D14" s="470">
        <v>1</v>
      </c>
      <c r="E14" s="470">
        <f t="shared" si="0"/>
        <v>100</v>
      </c>
      <c r="F14" s="470">
        <v>14</v>
      </c>
      <c r="G14" s="470">
        <v>0</v>
      </c>
      <c r="H14" s="470">
        <v>0</v>
      </c>
      <c r="I14" s="470">
        <f t="shared" si="1"/>
        <v>14</v>
      </c>
      <c r="J14" s="470">
        <v>2</v>
      </c>
      <c r="K14" s="474">
        <f t="shared" si="2"/>
        <v>14.285714285714285</v>
      </c>
      <c r="L14" s="470"/>
      <c r="M14" s="470" t="e">
        <f t="shared" si="3"/>
        <v>#DIV/0!</v>
      </c>
      <c r="N14" s="470"/>
      <c r="O14" s="470" t="e">
        <f t="shared" si="4"/>
        <v>#DIV/0!</v>
      </c>
      <c r="P14" s="470">
        <f t="shared" si="5"/>
        <v>2</v>
      </c>
      <c r="Q14" s="470"/>
      <c r="R14" s="470">
        <f t="shared" si="6"/>
        <v>0</v>
      </c>
      <c r="S14" s="470"/>
      <c r="T14" s="470" t="e">
        <f t="shared" si="7"/>
        <v>#DIV/0!</v>
      </c>
      <c r="U14" s="470"/>
      <c r="V14" s="470" t="e">
        <f t="shared" si="8"/>
        <v>#DIV/0!</v>
      </c>
      <c r="W14" s="470">
        <f t="shared" si="9"/>
        <v>0</v>
      </c>
      <c r="X14" s="470"/>
      <c r="Y14" s="475"/>
    </row>
    <row r="15" spans="1:25" ht="16.5">
      <c r="A15" s="472">
        <v>8</v>
      </c>
      <c r="B15" s="186" t="s">
        <v>398</v>
      </c>
      <c r="C15" s="470">
        <v>1</v>
      </c>
      <c r="D15" s="470">
        <v>1</v>
      </c>
      <c r="E15" s="470">
        <f t="shared" si="0"/>
        <v>100</v>
      </c>
      <c r="F15" s="470">
        <v>10</v>
      </c>
      <c r="G15" s="470">
        <v>0</v>
      </c>
      <c r="H15" s="470">
        <v>0</v>
      </c>
      <c r="I15" s="470">
        <f t="shared" si="1"/>
        <v>10</v>
      </c>
      <c r="J15" s="470">
        <v>7</v>
      </c>
      <c r="K15" s="474">
        <f t="shared" si="2"/>
        <v>70</v>
      </c>
      <c r="L15" s="470"/>
      <c r="M15" s="470" t="e">
        <f t="shared" si="3"/>
        <v>#DIV/0!</v>
      </c>
      <c r="N15" s="470"/>
      <c r="O15" s="470" t="e">
        <f t="shared" si="4"/>
        <v>#DIV/0!</v>
      </c>
      <c r="P15" s="470">
        <f t="shared" si="5"/>
        <v>7</v>
      </c>
      <c r="Q15" s="470"/>
      <c r="R15" s="470">
        <f t="shared" si="6"/>
        <v>0</v>
      </c>
      <c r="S15" s="470"/>
      <c r="T15" s="470" t="e">
        <f t="shared" si="7"/>
        <v>#DIV/0!</v>
      </c>
      <c r="U15" s="470"/>
      <c r="V15" s="470" t="e">
        <f t="shared" si="8"/>
        <v>#DIV/0!</v>
      </c>
      <c r="W15" s="470">
        <f t="shared" si="9"/>
        <v>0</v>
      </c>
      <c r="X15" s="470"/>
      <c r="Y15" s="475"/>
    </row>
    <row r="16" spans="1:25" ht="16.5">
      <c r="A16" s="472">
        <v>9</v>
      </c>
      <c r="B16" s="473" t="s">
        <v>399</v>
      </c>
      <c r="C16" s="470">
        <v>1</v>
      </c>
      <c r="D16" s="470">
        <v>0</v>
      </c>
      <c r="E16" s="470">
        <f t="shared" si="0"/>
        <v>0</v>
      </c>
      <c r="F16" s="470">
        <v>12</v>
      </c>
      <c r="G16" s="470">
        <v>0</v>
      </c>
      <c r="H16" s="470">
        <v>0</v>
      </c>
      <c r="I16" s="470">
        <f t="shared" si="1"/>
        <v>12</v>
      </c>
      <c r="J16" s="470">
        <v>3</v>
      </c>
      <c r="K16" s="474">
        <f t="shared" si="2"/>
        <v>25</v>
      </c>
      <c r="L16" s="470"/>
      <c r="M16" s="470" t="e">
        <f t="shared" si="3"/>
        <v>#DIV/0!</v>
      </c>
      <c r="N16" s="470"/>
      <c r="O16" s="470" t="e">
        <f t="shared" si="4"/>
        <v>#DIV/0!</v>
      </c>
      <c r="P16" s="470">
        <f t="shared" si="5"/>
        <v>3</v>
      </c>
      <c r="Q16" s="470"/>
      <c r="R16" s="470">
        <f t="shared" si="6"/>
        <v>0</v>
      </c>
      <c r="S16" s="470"/>
      <c r="T16" s="470" t="e">
        <f t="shared" si="7"/>
        <v>#DIV/0!</v>
      </c>
      <c r="U16" s="470"/>
      <c r="V16" s="470" t="e">
        <f t="shared" si="8"/>
        <v>#DIV/0!</v>
      </c>
      <c r="W16" s="470">
        <f t="shared" si="9"/>
        <v>0</v>
      </c>
      <c r="X16" s="470"/>
      <c r="Y16" s="475"/>
    </row>
    <row r="17" spans="1:25" ht="16.5">
      <c r="A17" s="472">
        <v>10</v>
      </c>
      <c r="B17" s="473" t="s">
        <v>400</v>
      </c>
      <c r="C17" s="470">
        <v>1</v>
      </c>
      <c r="D17" s="470">
        <v>0</v>
      </c>
      <c r="E17" s="470">
        <f t="shared" si="0"/>
        <v>0</v>
      </c>
      <c r="F17" s="470">
        <v>0</v>
      </c>
      <c r="G17" s="470">
        <v>0</v>
      </c>
      <c r="H17" s="470">
        <v>0</v>
      </c>
      <c r="I17" s="470">
        <f t="shared" si="1"/>
        <v>0</v>
      </c>
      <c r="J17" s="470"/>
      <c r="K17" s="474" t="e">
        <f t="shared" si="2"/>
        <v>#DIV/0!</v>
      </c>
      <c r="L17" s="470"/>
      <c r="M17" s="470" t="e">
        <f t="shared" si="3"/>
        <v>#DIV/0!</v>
      </c>
      <c r="N17" s="470"/>
      <c r="O17" s="470" t="e">
        <f t="shared" si="4"/>
        <v>#DIV/0!</v>
      </c>
      <c r="P17" s="470">
        <f t="shared" si="5"/>
        <v>0</v>
      </c>
      <c r="Q17" s="470"/>
      <c r="R17" s="470" t="e">
        <f t="shared" si="6"/>
        <v>#DIV/0!</v>
      </c>
      <c r="S17" s="470"/>
      <c r="T17" s="470" t="e">
        <f t="shared" si="7"/>
        <v>#DIV/0!</v>
      </c>
      <c r="U17" s="470"/>
      <c r="V17" s="470" t="e">
        <f t="shared" si="8"/>
        <v>#DIV/0!</v>
      </c>
      <c r="W17" s="470">
        <f t="shared" si="9"/>
        <v>0</v>
      </c>
      <c r="X17" s="470"/>
      <c r="Y17" s="475"/>
    </row>
    <row r="18" spans="1:25" ht="16.5">
      <c r="A18" s="472">
        <v>11</v>
      </c>
      <c r="B18" s="473" t="s">
        <v>401</v>
      </c>
      <c r="C18" s="470">
        <v>1</v>
      </c>
      <c r="D18" s="470">
        <v>1</v>
      </c>
      <c r="E18" s="470">
        <f t="shared" si="0"/>
        <v>100</v>
      </c>
      <c r="F18" s="470">
        <v>10</v>
      </c>
      <c r="G18" s="470">
        <v>0</v>
      </c>
      <c r="H18" s="470">
        <v>0</v>
      </c>
      <c r="I18" s="470">
        <f t="shared" si="1"/>
        <v>10</v>
      </c>
      <c r="J18" s="470">
        <v>3</v>
      </c>
      <c r="K18" s="474">
        <f t="shared" si="2"/>
        <v>30</v>
      </c>
      <c r="L18" s="470"/>
      <c r="M18" s="470" t="e">
        <f t="shared" si="3"/>
        <v>#DIV/0!</v>
      </c>
      <c r="N18" s="470"/>
      <c r="O18" s="470" t="e">
        <f t="shared" si="4"/>
        <v>#DIV/0!</v>
      </c>
      <c r="P18" s="470">
        <f t="shared" si="5"/>
        <v>3</v>
      </c>
      <c r="Q18" s="470"/>
      <c r="R18" s="470">
        <f t="shared" si="6"/>
        <v>0</v>
      </c>
      <c r="S18" s="470"/>
      <c r="T18" s="470" t="e">
        <f t="shared" si="7"/>
        <v>#DIV/0!</v>
      </c>
      <c r="U18" s="470"/>
      <c r="V18" s="470" t="e">
        <f t="shared" si="8"/>
        <v>#DIV/0!</v>
      </c>
      <c r="W18" s="470">
        <f t="shared" si="9"/>
        <v>0</v>
      </c>
      <c r="X18" s="470"/>
      <c r="Y18" s="475"/>
    </row>
    <row r="19" spans="1:25" ht="16.5">
      <c r="A19" s="472">
        <v>12</v>
      </c>
      <c r="B19" s="473" t="s">
        <v>402</v>
      </c>
      <c r="C19" s="470">
        <v>1</v>
      </c>
      <c r="D19" s="470">
        <v>1</v>
      </c>
      <c r="E19" s="470">
        <f t="shared" si="0"/>
        <v>100</v>
      </c>
      <c r="F19" s="470">
        <v>3</v>
      </c>
      <c r="G19" s="470">
        <v>0</v>
      </c>
      <c r="H19" s="470">
        <v>0</v>
      </c>
      <c r="I19" s="470">
        <f t="shared" si="1"/>
        <v>3</v>
      </c>
      <c r="J19" s="470">
        <v>0</v>
      </c>
      <c r="K19" s="474">
        <f t="shared" si="2"/>
        <v>0</v>
      </c>
      <c r="L19" s="470"/>
      <c r="M19" s="470" t="e">
        <f t="shared" si="3"/>
        <v>#DIV/0!</v>
      </c>
      <c r="N19" s="470"/>
      <c r="O19" s="470" t="e">
        <f t="shared" si="4"/>
        <v>#DIV/0!</v>
      </c>
      <c r="P19" s="470">
        <f t="shared" si="5"/>
        <v>0</v>
      </c>
      <c r="Q19" s="470"/>
      <c r="R19" s="470" t="e">
        <f t="shared" si="6"/>
        <v>#DIV/0!</v>
      </c>
      <c r="S19" s="470"/>
      <c r="T19" s="470" t="e">
        <f t="shared" si="7"/>
        <v>#DIV/0!</v>
      </c>
      <c r="U19" s="470"/>
      <c r="V19" s="470" t="e">
        <f t="shared" si="8"/>
        <v>#DIV/0!</v>
      </c>
      <c r="W19" s="470">
        <f t="shared" si="9"/>
        <v>0</v>
      </c>
      <c r="X19" s="470"/>
      <c r="Y19" s="475"/>
    </row>
    <row r="20" spans="1:25" ht="16.5">
      <c r="A20" s="472">
        <v>13</v>
      </c>
      <c r="B20" s="473" t="s">
        <v>403</v>
      </c>
      <c r="C20" s="470">
        <v>1</v>
      </c>
      <c r="D20" s="470">
        <v>0</v>
      </c>
      <c r="E20" s="470">
        <f t="shared" si="0"/>
        <v>0</v>
      </c>
      <c r="F20" s="470">
        <v>7</v>
      </c>
      <c r="G20" s="470">
        <v>0</v>
      </c>
      <c r="H20" s="470">
        <v>0</v>
      </c>
      <c r="I20" s="470">
        <f t="shared" si="1"/>
        <v>7</v>
      </c>
      <c r="J20" s="470">
        <v>0</v>
      </c>
      <c r="K20" s="474">
        <f t="shared" si="2"/>
        <v>0</v>
      </c>
      <c r="L20" s="470"/>
      <c r="M20" s="470" t="e">
        <f t="shared" si="3"/>
        <v>#DIV/0!</v>
      </c>
      <c r="N20" s="470"/>
      <c r="O20" s="470" t="e">
        <f t="shared" si="4"/>
        <v>#DIV/0!</v>
      </c>
      <c r="P20" s="470">
        <f t="shared" si="5"/>
        <v>0</v>
      </c>
      <c r="Q20" s="470"/>
      <c r="R20" s="470" t="e">
        <f t="shared" si="6"/>
        <v>#DIV/0!</v>
      </c>
      <c r="S20" s="470"/>
      <c r="T20" s="470" t="e">
        <f t="shared" si="7"/>
        <v>#DIV/0!</v>
      </c>
      <c r="U20" s="470"/>
      <c r="V20" s="470" t="e">
        <f t="shared" si="8"/>
        <v>#DIV/0!</v>
      </c>
      <c r="W20" s="470">
        <f t="shared" si="9"/>
        <v>0</v>
      </c>
      <c r="X20" s="470"/>
      <c r="Y20" s="475"/>
    </row>
    <row r="21" spans="1:25" ht="16.5">
      <c r="A21" s="472">
        <v>14</v>
      </c>
      <c r="B21" s="479" t="s">
        <v>404</v>
      </c>
      <c r="C21" s="470">
        <v>1</v>
      </c>
      <c r="D21" s="470">
        <v>1</v>
      </c>
      <c r="E21" s="470">
        <f t="shared" si="0"/>
        <v>100</v>
      </c>
      <c r="F21" s="470">
        <v>10</v>
      </c>
      <c r="G21" s="470">
        <v>0</v>
      </c>
      <c r="H21" s="470">
        <v>0</v>
      </c>
      <c r="I21" s="470">
        <f t="shared" si="1"/>
        <v>10</v>
      </c>
      <c r="J21" s="470">
        <v>3</v>
      </c>
      <c r="K21" s="474">
        <f t="shared" si="2"/>
        <v>30</v>
      </c>
      <c r="L21" s="470"/>
      <c r="M21" s="470" t="e">
        <f t="shared" si="3"/>
        <v>#DIV/0!</v>
      </c>
      <c r="N21" s="470"/>
      <c r="O21" s="470" t="e">
        <f t="shared" si="4"/>
        <v>#DIV/0!</v>
      </c>
      <c r="P21" s="470">
        <f t="shared" si="5"/>
        <v>3</v>
      </c>
      <c r="Q21" s="470">
        <v>1</v>
      </c>
      <c r="R21" s="470">
        <f t="shared" si="6"/>
        <v>33.33333333333333</v>
      </c>
      <c r="S21" s="470"/>
      <c r="T21" s="470" t="e">
        <f t="shared" si="7"/>
        <v>#DIV/0!</v>
      </c>
      <c r="U21" s="470"/>
      <c r="V21" s="470" t="e">
        <f t="shared" si="8"/>
        <v>#DIV/0!</v>
      </c>
      <c r="W21" s="470">
        <f t="shared" si="9"/>
        <v>1</v>
      </c>
      <c r="X21" s="470">
        <v>10</v>
      </c>
      <c r="Y21" s="490">
        <v>0</v>
      </c>
    </row>
    <row r="22" spans="1:25" ht="16.5">
      <c r="A22" s="472">
        <v>15</v>
      </c>
      <c r="B22" s="473" t="s">
        <v>405</v>
      </c>
      <c r="C22" s="470">
        <v>1</v>
      </c>
      <c r="D22" s="470">
        <v>0</v>
      </c>
      <c r="E22" s="470">
        <f t="shared" si="0"/>
        <v>0</v>
      </c>
      <c r="F22" s="470">
        <v>0</v>
      </c>
      <c r="G22" s="470">
        <v>0</v>
      </c>
      <c r="H22" s="470">
        <v>0</v>
      </c>
      <c r="I22" s="470">
        <f t="shared" si="1"/>
        <v>0</v>
      </c>
      <c r="J22" s="470"/>
      <c r="K22" s="474" t="e">
        <f t="shared" si="2"/>
        <v>#DIV/0!</v>
      </c>
      <c r="L22" s="470"/>
      <c r="M22" s="470" t="e">
        <f t="shared" si="3"/>
        <v>#DIV/0!</v>
      </c>
      <c r="N22" s="470"/>
      <c r="O22" s="470" t="e">
        <f t="shared" si="4"/>
        <v>#DIV/0!</v>
      </c>
      <c r="P22" s="470">
        <f t="shared" si="5"/>
        <v>0</v>
      </c>
      <c r="Q22" s="470"/>
      <c r="R22" s="470" t="e">
        <f t="shared" si="6"/>
        <v>#DIV/0!</v>
      </c>
      <c r="S22" s="470"/>
      <c r="T22" s="470" t="e">
        <f t="shared" si="7"/>
        <v>#DIV/0!</v>
      </c>
      <c r="U22" s="470"/>
      <c r="V22" s="470" t="e">
        <f t="shared" si="8"/>
        <v>#DIV/0!</v>
      </c>
      <c r="W22" s="470">
        <f t="shared" si="9"/>
        <v>0</v>
      </c>
      <c r="X22" s="470"/>
      <c r="Y22" s="475"/>
    </row>
    <row r="23" spans="1:25" ht="16.5">
      <c r="A23" s="472">
        <v>16</v>
      </c>
      <c r="B23" s="473" t="s">
        <v>406</v>
      </c>
      <c r="C23" s="470">
        <v>1</v>
      </c>
      <c r="D23" s="470">
        <v>1</v>
      </c>
      <c r="E23" s="470">
        <f t="shared" si="0"/>
        <v>100</v>
      </c>
      <c r="F23" s="470">
        <v>10</v>
      </c>
      <c r="G23" s="470">
        <v>0</v>
      </c>
      <c r="H23" s="470">
        <v>0</v>
      </c>
      <c r="I23" s="470">
        <f t="shared" si="1"/>
        <v>10</v>
      </c>
      <c r="J23" s="470">
        <v>10</v>
      </c>
      <c r="K23" s="474">
        <f t="shared" si="2"/>
        <v>100</v>
      </c>
      <c r="L23" s="470"/>
      <c r="M23" s="470" t="e">
        <f t="shared" si="3"/>
        <v>#DIV/0!</v>
      </c>
      <c r="N23" s="470"/>
      <c r="O23" s="470" t="e">
        <f t="shared" si="4"/>
        <v>#DIV/0!</v>
      </c>
      <c r="P23" s="470">
        <f t="shared" si="5"/>
        <v>10</v>
      </c>
      <c r="Q23" s="470"/>
      <c r="R23" s="470">
        <f t="shared" si="6"/>
        <v>0</v>
      </c>
      <c r="S23" s="470"/>
      <c r="T23" s="470" t="e">
        <f t="shared" si="7"/>
        <v>#DIV/0!</v>
      </c>
      <c r="U23" s="470"/>
      <c r="V23" s="470" t="e">
        <f t="shared" si="8"/>
        <v>#DIV/0!</v>
      </c>
      <c r="W23" s="470">
        <f t="shared" si="9"/>
        <v>0</v>
      </c>
      <c r="X23" s="470"/>
      <c r="Y23" s="475"/>
    </row>
    <row r="24" spans="1:25" ht="16.5">
      <c r="A24" s="472">
        <v>17</v>
      </c>
      <c r="B24" s="473" t="s">
        <v>407</v>
      </c>
      <c r="C24" s="470">
        <v>1</v>
      </c>
      <c r="D24" s="470">
        <v>0</v>
      </c>
      <c r="E24" s="470">
        <f t="shared" si="0"/>
        <v>0</v>
      </c>
      <c r="F24" s="470">
        <v>3</v>
      </c>
      <c r="G24" s="470">
        <v>0</v>
      </c>
      <c r="H24" s="470">
        <v>0</v>
      </c>
      <c r="I24" s="470">
        <f t="shared" si="1"/>
        <v>3</v>
      </c>
      <c r="J24" s="470">
        <v>1</v>
      </c>
      <c r="K24" s="474">
        <f t="shared" si="2"/>
        <v>33.33333333333333</v>
      </c>
      <c r="L24" s="470"/>
      <c r="M24" s="470" t="e">
        <f t="shared" si="3"/>
        <v>#DIV/0!</v>
      </c>
      <c r="N24" s="470"/>
      <c r="O24" s="470" t="e">
        <f t="shared" si="4"/>
        <v>#DIV/0!</v>
      </c>
      <c r="P24" s="470">
        <f t="shared" si="5"/>
        <v>1</v>
      </c>
      <c r="Q24" s="470"/>
      <c r="R24" s="470">
        <f t="shared" si="6"/>
        <v>0</v>
      </c>
      <c r="S24" s="470"/>
      <c r="T24" s="470" t="e">
        <f t="shared" si="7"/>
        <v>#DIV/0!</v>
      </c>
      <c r="U24" s="470"/>
      <c r="V24" s="470" t="e">
        <f t="shared" si="8"/>
        <v>#DIV/0!</v>
      </c>
      <c r="W24" s="470">
        <f t="shared" si="9"/>
        <v>0</v>
      </c>
      <c r="X24" s="470"/>
      <c r="Y24" s="475"/>
    </row>
    <row r="25" spans="1:25" ht="16.5">
      <c r="A25" s="472">
        <v>18</v>
      </c>
      <c r="B25" s="473" t="s">
        <v>408</v>
      </c>
      <c r="C25" s="470">
        <v>1</v>
      </c>
      <c r="D25" s="470">
        <v>1</v>
      </c>
      <c r="E25" s="470">
        <f t="shared" si="0"/>
        <v>100</v>
      </c>
      <c r="F25" s="470">
        <v>9</v>
      </c>
      <c r="G25" s="470">
        <v>0</v>
      </c>
      <c r="H25" s="470">
        <v>0</v>
      </c>
      <c r="I25" s="470">
        <f t="shared" si="1"/>
        <v>9</v>
      </c>
      <c r="J25" s="470">
        <v>9</v>
      </c>
      <c r="K25" s="474">
        <f t="shared" si="2"/>
        <v>100</v>
      </c>
      <c r="L25" s="470"/>
      <c r="M25" s="470" t="e">
        <f t="shared" si="3"/>
        <v>#DIV/0!</v>
      </c>
      <c r="N25" s="470"/>
      <c r="O25" s="470" t="e">
        <f t="shared" si="4"/>
        <v>#DIV/0!</v>
      </c>
      <c r="P25" s="470">
        <f t="shared" si="5"/>
        <v>9</v>
      </c>
      <c r="Q25" s="470"/>
      <c r="R25" s="470">
        <f t="shared" si="6"/>
        <v>0</v>
      </c>
      <c r="S25" s="470"/>
      <c r="T25" s="470" t="e">
        <f t="shared" si="7"/>
        <v>#DIV/0!</v>
      </c>
      <c r="U25" s="470"/>
      <c r="V25" s="470" t="e">
        <f t="shared" si="8"/>
        <v>#DIV/0!</v>
      </c>
      <c r="W25" s="470">
        <f t="shared" si="9"/>
        <v>0</v>
      </c>
      <c r="X25" s="470"/>
      <c r="Y25" s="475"/>
    </row>
    <row r="26" spans="1:25" ht="16.5">
      <c r="A26" s="472">
        <v>19</v>
      </c>
      <c r="B26" s="473" t="s">
        <v>409</v>
      </c>
      <c r="C26" s="470">
        <v>1</v>
      </c>
      <c r="D26" s="470">
        <v>0</v>
      </c>
      <c r="E26" s="470">
        <f t="shared" si="0"/>
        <v>0</v>
      </c>
      <c r="F26" s="470">
        <v>7</v>
      </c>
      <c r="G26" s="470">
        <v>0</v>
      </c>
      <c r="H26" s="470">
        <v>0</v>
      </c>
      <c r="I26" s="470">
        <f t="shared" si="1"/>
        <v>7</v>
      </c>
      <c r="J26" s="470">
        <v>0</v>
      </c>
      <c r="K26" s="474">
        <f t="shared" si="2"/>
        <v>0</v>
      </c>
      <c r="L26" s="470"/>
      <c r="M26" s="470" t="e">
        <f t="shared" si="3"/>
        <v>#DIV/0!</v>
      </c>
      <c r="N26" s="470"/>
      <c r="O26" s="470" t="e">
        <f t="shared" si="4"/>
        <v>#DIV/0!</v>
      </c>
      <c r="P26" s="470">
        <f t="shared" si="5"/>
        <v>0</v>
      </c>
      <c r="Q26" s="470"/>
      <c r="R26" s="470" t="e">
        <f t="shared" si="6"/>
        <v>#DIV/0!</v>
      </c>
      <c r="S26" s="470"/>
      <c r="T26" s="470" t="e">
        <f t="shared" si="7"/>
        <v>#DIV/0!</v>
      </c>
      <c r="U26" s="470"/>
      <c r="V26" s="470" t="e">
        <f t="shared" si="8"/>
        <v>#DIV/0!</v>
      </c>
      <c r="W26" s="470">
        <f t="shared" si="9"/>
        <v>0</v>
      </c>
      <c r="X26" s="470"/>
      <c r="Y26" s="475"/>
    </row>
    <row r="27" spans="1:25" ht="16.5">
      <c r="A27" s="472">
        <v>20</v>
      </c>
      <c r="B27" s="473" t="s">
        <v>410</v>
      </c>
      <c r="C27" s="470">
        <v>1</v>
      </c>
      <c r="D27" s="470">
        <v>1</v>
      </c>
      <c r="E27" s="470">
        <f t="shared" si="0"/>
        <v>100</v>
      </c>
      <c r="F27" s="470">
        <v>5</v>
      </c>
      <c r="G27" s="470">
        <v>0</v>
      </c>
      <c r="H27" s="470">
        <v>0</v>
      </c>
      <c r="I27" s="470">
        <f t="shared" si="1"/>
        <v>5</v>
      </c>
      <c r="J27" s="470">
        <v>5</v>
      </c>
      <c r="K27" s="474">
        <f t="shared" si="2"/>
        <v>100</v>
      </c>
      <c r="L27" s="470"/>
      <c r="M27" s="470" t="e">
        <f t="shared" si="3"/>
        <v>#DIV/0!</v>
      </c>
      <c r="N27" s="470"/>
      <c r="O27" s="470" t="e">
        <f t="shared" si="4"/>
        <v>#DIV/0!</v>
      </c>
      <c r="P27" s="470">
        <f t="shared" si="5"/>
        <v>5</v>
      </c>
      <c r="Q27" s="470"/>
      <c r="R27" s="470">
        <f t="shared" si="6"/>
        <v>0</v>
      </c>
      <c r="S27" s="470"/>
      <c r="T27" s="470" t="e">
        <f t="shared" si="7"/>
        <v>#DIV/0!</v>
      </c>
      <c r="U27" s="470"/>
      <c r="V27" s="470" t="e">
        <f t="shared" si="8"/>
        <v>#DIV/0!</v>
      </c>
      <c r="W27" s="470">
        <f t="shared" si="9"/>
        <v>0</v>
      </c>
      <c r="X27" s="470"/>
      <c r="Y27" s="475"/>
    </row>
    <row r="28" spans="1:25" ht="16.5">
      <c r="A28" s="472">
        <v>21</v>
      </c>
      <c r="B28" s="473" t="s">
        <v>411</v>
      </c>
      <c r="C28" s="470">
        <v>1</v>
      </c>
      <c r="D28" s="470">
        <v>1</v>
      </c>
      <c r="E28" s="470">
        <f t="shared" si="0"/>
        <v>100</v>
      </c>
      <c r="F28" s="470">
        <v>8</v>
      </c>
      <c r="G28" s="470">
        <v>0</v>
      </c>
      <c r="H28" s="470">
        <v>0</v>
      </c>
      <c r="I28" s="470">
        <f t="shared" si="1"/>
        <v>8</v>
      </c>
      <c r="J28" s="470">
        <v>1</v>
      </c>
      <c r="K28" s="474">
        <f t="shared" si="2"/>
        <v>12.5</v>
      </c>
      <c r="L28" s="470"/>
      <c r="M28" s="470" t="e">
        <f t="shared" si="3"/>
        <v>#DIV/0!</v>
      </c>
      <c r="N28" s="470"/>
      <c r="O28" s="470" t="e">
        <f t="shared" si="4"/>
        <v>#DIV/0!</v>
      </c>
      <c r="P28" s="470">
        <f t="shared" si="5"/>
        <v>1</v>
      </c>
      <c r="Q28" s="470"/>
      <c r="R28" s="470">
        <f t="shared" si="6"/>
        <v>0</v>
      </c>
      <c r="S28" s="470"/>
      <c r="T28" s="470" t="e">
        <f t="shared" si="7"/>
        <v>#DIV/0!</v>
      </c>
      <c r="U28" s="470"/>
      <c r="V28" s="470" t="e">
        <f t="shared" si="8"/>
        <v>#DIV/0!</v>
      </c>
      <c r="W28" s="470">
        <f t="shared" si="9"/>
        <v>0</v>
      </c>
      <c r="X28" s="470"/>
      <c r="Y28" s="475"/>
    </row>
    <row r="29" spans="1:25" ht="16.5">
      <c r="A29" s="472">
        <v>22</v>
      </c>
      <c r="B29" s="473" t="s">
        <v>412</v>
      </c>
      <c r="C29" s="470">
        <v>1</v>
      </c>
      <c r="D29" s="470">
        <v>1</v>
      </c>
      <c r="E29" s="470">
        <f t="shared" si="0"/>
        <v>100</v>
      </c>
      <c r="F29" s="470">
        <v>14</v>
      </c>
      <c r="G29" s="470">
        <v>4</v>
      </c>
      <c r="H29" s="470">
        <v>5</v>
      </c>
      <c r="I29" s="470">
        <f t="shared" si="1"/>
        <v>23</v>
      </c>
      <c r="J29" s="470">
        <v>12</v>
      </c>
      <c r="K29" s="474">
        <f t="shared" si="2"/>
        <v>85.71428571428571</v>
      </c>
      <c r="L29" s="470">
        <v>1</v>
      </c>
      <c r="M29" s="470">
        <f t="shared" si="3"/>
        <v>25</v>
      </c>
      <c r="N29" s="470">
        <v>2</v>
      </c>
      <c r="O29" s="470">
        <f t="shared" si="4"/>
        <v>40</v>
      </c>
      <c r="P29" s="470">
        <f t="shared" si="5"/>
        <v>15</v>
      </c>
      <c r="Q29" s="470"/>
      <c r="R29" s="470">
        <f t="shared" si="6"/>
        <v>0</v>
      </c>
      <c r="S29" s="470"/>
      <c r="T29" s="470">
        <f t="shared" si="7"/>
        <v>0</v>
      </c>
      <c r="U29" s="470"/>
      <c r="V29" s="470">
        <f t="shared" si="8"/>
        <v>0</v>
      </c>
      <c r="W29" s="470">
        <f t="shared" si="9"/>
        <v>0</v>
      </c>
      <c r="X29" s="470"/>
      <c r="Y29" s="475"/>
    </row>
    <row r="30" spans="1:25" ht="16.5">
      <c r="A30" s="472">
        <v>23</v>
      </c>
      <c r="B30" s="473" t="s">
        <v>413</v>
      </c>
      <c r="C30" s="470">
        <v>1</v>
      </c>
      <c r="D30" s="470">
        <v>1</v>
      </c>
      <c r="E30" s="470">
        <f t="shared" si="0"/>
        <v>100</v>
      </c>
      <c r="F30" s="470">
        <v>14</v>
      </c>
      <c r="G30" s="470">
        <v>1</v>
      </c>
      <c r="H30" s="470">
        <v>0</v>
      </c>
      <c r="I30" s="470">
        <f t="shared" si="1"/>
        <v>15</v>
      </c>
      <c r="J30" s="470">
        <v>4</v>
      </c>
      <c r="K30" s="474">
        <f t="shared" si="2"/>
        <v>28.57142857142857</v>
      </c>
      <c r="L30" s="470"/>
      <c r="M30" s="470">
        <f t="shared" si="3"/>
        <v>0</v>
      </c>
      <c r="N30" s="470"/>
      <c r="O30" s="470" t="e">
        <f t="shared" si="4"/>
        <v>#DIV/0!</v>
      </c>
      <c r="P30" s="470">
        <f t="shared" si="5"/>
        <v>4</v>
      </c>
      <c r="Q30" s="470"/>
      <c r="R30" s="470">
        <f t="shared" si="6"/>
        <v>0</v>
      </c>
      <c r="S30" s="470"/>
      <c r="T30" s="470" t="e">
        <f t="shared" si="7"/>
        <v>#DIV/0!</v>
      </c>
      <c r="U30" s="470"/>
      <c r="V30" s="470" t="e">
        <f t="shared" si="8"/>
        <v>#DIV/0!</v>
      </c>
      <c r="W30" s="470">
        <f t="shared" si="9"/>
        <v>0</v>
      </c>
      <c r="X30" s="470"/>
      <c r="Y30" s="475"/>
    </row>
    <row r="31" spans="1:25" ht="16.5">
      <c r="A31" s="472">
        <v>24</v>
      </c>
      <c r="B31" s="473" t="s">
        <v>414</v>
      </c>
      <c r="C31" s="470">
        <v>1</v>
      </c>
      <c r="D31" s="470">
        <v>0</v>
      </c>
      <c r="E31" s="470">
        <f t="shared" si="0"/>
        <v>0</v>
      </c>
      <c r="F31" s="470">
        <v>3</v>
      </c>
      <c r="G31" s="470">
        <v>0</v>
      </c>
      <c r="H31" s="470">
        <v>0</v>
      </c>
      <c r="I31" s="470">
        <f t="shared" si="1"/>
        <v>3</v>
      </c>
      <c r="J31" s="470">
        <v>0</v>
      </c>
      <c r="K31" s="474">
        <f t="shared" si="2"/>
        <v>0</v>
      </c>
      <c r="L31" s="470"/>
      <c r="M31" s="470" t="e">
        <f t="shared" si="3"/>
        <v>#DIV/0!</v>
      </c>
      <c r="N31" s="470"/>
      <c r="O31" s="470" t="e">
        <f t="shared" si="4"/>
        <v>#DIV/0!</v>
      </c>
      <c r="P31" s="470">
        <f t="shared" si="5"/>
        <v>0</v>
      </c>
      <c r="Q31" s="470"/>
      <c r="R31" s="470" t="e">
        <f t="shared" si="6"/>
        <v>#DIV/0!</v>
      </c>
      <c r="S31" s="470"/>
      <c r="T31" s="470" t="e">
        <f t="shared" si="7"/>
        <v>#DIV/0!</v>
      </c>
      <c r="U31" s="470"/>
      <c r="V31" s="470" t="e">
        <f t="shared" si="8"/>
        <v>#DIV/0!</v>
      </c>
      <c r="W31" s="470">
        <f t="shared" si="9"/>
        <v>0</v>
      </c>
      <c r="X31" s="470"/>
      <c r="Y31" s="475"/>
    </row>
    <row r="32" spans="1:25" ht="16.5">
      <c r="A32" s="472">
        <v>25</v>
      </c>
      <c r="B32" s="473" t="s">
        <v>415</v>
      </c>
      <c r="C32" s="470">
        <v>1</v>
      </c>
      <c r="D32" s="470">
        <v>1</v>
      </c>
      <c r="E32" s="470">
        <f t="shared" si="0"/>
        <v>100</v>
      </c>
      <c r="F32" s="470">
        <v>3</v>
      </c>
      <c r="G32" s="470">
        <v>0</v>
      </c>
      <c r="H32" s="470">
        <v>0</v>
      </c>
      <c r="I32" s="470">
        <f t="shared" si="1"/>
        <v>3</v>
      </c>
      <c r="J32" s="470">
        <v>2</v>
      </c>
      <c r="K32" s="474">
        <f t="shared" si="2"/>
        <v>66.66666666666666</v>
      </c>
      <c r="L32" s="470"/>
      <c r="M32" s="470" t="e">
        <f t="shared" si="3"/>
        <v>#DIV/0!</v>
      </c>
      <c r="N32" s="470"/>
      <c r="O32" s="470" t="e">
        <f t="shared" si="4"/>
        <v>#DIV/0!</v>
      </c>
      <c r="P32" s="470">
        <f t="shared" si="5"/>
        <v>2</v>
      </c>
      <c r="Q32" s="470"/>
      <c r="R32" s="470">
        <f t="shared" si="6"/>
        <v>0</v>
      </c>
      <c r="S32" s="470"/>
      <c r="T32" s="470" t="e">
        <f t="shared" si="7"/>
        <v>#DIV/0!</v>
      </c>
      <c r="U32" s="470"/>
      <c r="V32" s="470" t="e">
        <f t="shared" si="8"/>
        <v>#DIV/0!</v>
      </c>
      <c r="W32" s="470">
        <f t="shared" si="9"/>
        <v>0</v>
      </c>
      <c r="X32" s="470"/>
      <c r="Y32" s="475"/>
    </row>
    <row r="33" spans="1:25" ht="16.5">
      <c r="A33" s="472">
        <v>26</v>
      </c>
      <c r="B33" s="473" t="s">
        <v>416</v>
      </c>
      <c r="C33" s="470">
        <v>1</v>
      </c>
      <c r="D33" s="470">
        <v>1</v>
      </c>
      <c r="E33" s="470">
        <f t="shared" si="0"/>
        <v>100</v>
      </c>
      <c r="F33" s="470">
        <v>5</v>
      </c>
      <c r="G33" s="470">
        <v>0</v>
      </c>
      <c r="H33" s="470">
        <v>0</v>
      </c>
      <c r="I33" s="470">
        <f t="shared" si="1"/>
        <v>5</v>
      </c>
      <c r="J33" s="470">
        <v>5</v>
      </c>
      <c r="K33" s="474">
        <f t="shared" si="2"/>
        <v>100</v>
      </c>
      <c r="L33" s="470"/>
      <c r="M33" s="470" t="e">
        <f t="shared" si="3"/>
        <v>#DIV/0!</v>
      </c>
      <c r="N33" s="470"/>
      <c r="O33" s="470" t="e">
        <f t="shared" si="4"/>
        <v>#DIV/0!</v>
      </c>
      <c r="P33" s="470">
        <f t="shared" si="5"/>
        <v>5</v>
      </c>
      <c r="Q33" s="470"/>
      <c r="R33" s="470">
        <f t="shared" si="6"/>
        <v>0</v>
      </c>
      <c r="S33" s="470"/>
      <c r="T33" s="470" t="e">
        <f t="shared" si="7"/>
        <v>#DIV/0!</v>
      </c>
      <c r="U33" s="470"/>
      <c r="V33" s="470" t="e">
        <f t="shared" si="8"/>
        <v>#DIV/0!</v>
      </c>
      <c r="W33" s="470">
        <f t="shared" si="9"/>
        <v>0</v>
      </c>
      <c r="X33" s="470"/>
      <c r="Y33" s="475"/>
    </row>
    <row r="34" spans="1:25" ht="16.5">
      <c r="A34" s="472">
        <v>27</v>
      </c>
      <c r="B34" s="473" t="s">
        <v>417</v>
      </c>
      <c r="C34" s="470">
        <v>1</v>
      </c>
      <c r="D34" s="470">
        <v>0</v>
      </c>
      <c r="E34" s="470">
        <f t="shared" si="0"/>
        <v>0</v>
      </c>
      <c r="F34" s="470">
        <v>2</v>
      </c>
      <c r="G34" s="470">
        <v>0</v>
      </c>
      <c r="H34" s="470">
        <v>0</v>
      </c>
      <c r="I34" s="470">
        <f t="shared" si="1"/>
        <v>2</v>
      </c>
      <c r="J34" s="470">
        <v>1</v>
      </c>
      <c r="K34" s="474">
        <f t="shared" si="2"/>
        <v>50</v>
      </c>
      <c r="L34" s="470"/>
      <c r="M34" s="470" t="e">
        <f t="shared" si="3"/>
        <v>#DIV/0!</v>
      </c>
      <c r="N34" s="470"/>
      <c r="O34" s="470" t="e">
        <f t="shared" si="4"/>
        <v>#DIV/0!</v>
      </c>
      <c r="P34" s="470">
        <f t="shared" si="5"/>
        <v>1</v>
      </c>
      <c r="Q34" s="470"/>
      <c r="R34" s="470">
        <f t="shared" si="6"/>
        <v>0</v>
      </c>
      <c r="S34" s="470"/>
      <c r="T34" s="470" t="e">
        <f t="shared" si="7"/>
        <v>#DIV/0!</v>
      </c>
      <c r="U34" s="470"/>
      <c r="V34" s="470" t="e">
        <f t="shared" si="8"/>
        <v>#DIV/0!</v>
      </c>
      <c r="W34" s="470">
        <f t="shared" si="9"/>
        <v>0</v>
      </c>
      <c r="X34" s="470"/>
      <c r="Y34" s="475"/>
    </row>
    <row r="35" spans="1:25" ht="16.5">
      <c r="A35" s="472">
        <v>28</v>
      </c>
      <c r="B35" s="479" t="s">
        <v>418</v>
      </c>
      <c r="C35" s="470">
        <v>1</v>
      </c>
      <c r="D35" s="470">
        <v>1</v>
      </c>
      <c r="E35" s="470">
        <f t="shared" si="0"/>
        <v>100</v>
      </c>
      <c r="F35" s="470">
        <v>7</v>
      </c>
      <c r="G35" s="470">
        <v>0</v>
      </c>
      <c r="H35" s="470">
        <v>0</v>
      </c>
      <c r="I35" s="470">
        <f t="shared" si="1"/>
        <v>7</v>
      </c>
      <c r="J35" s="470">
        <v>7</v>
      </c>
      <c r="K35" s="474">
        <f t="shared" si="2"/>
        <v>100</v>
      </c>
      <c r="L35" s="470"/>
      <c r="M35" s="470" t="e">
        <f t="shared" si="3"/>
        <v>#DIV/0!</v>
      </c>
      <c r="N35" s="470"/>
      <c r="O35" s="470" t="e">
        <f t="shared" si="4"/>
        <v>#DIV/0!</v>
      </c>
      <c r="P35" s="470">
        <f t="shared" si="5"/>
        <v>7</v>
      </c>
      <c r="Q35" s="470"/>
      <c r="R35" s="470">
        <f t="shared" si="6"/>
        <v>0</v>
      </c>
      <c r="S35" s="470"/>
      <c r="T35" s="470" t="e">
        <f t="shared" si="7"/>
        <v>#DIV/0!</v>
      </c>
      <c r="U35" s="470"/>
      <c r="V35" s="470" t="e">
        <f t="shared" si="8"/>
        <v>#DIV/0!</v>
      </c>
      <c r="W35" s="470">
        <f t="shared" si="9"/>
        <v>0</v>
      </c>
      <c r="X35" s="470"/>
      <c r="Y35" s="475"/>
    </row>
    <row r="36" spans="1:25" ht="16.5">
      <c r="A36" s="472">
        <v>29</v>
      </c>
      <c r="B36" s="479" t="s">
        <v>419</v>
      </c>
      <c r="C36" s="470">
        <v>1</v>
      </c>
      <c r="D36" s="470">
        <v>1</v>
      </c>
      <c r="E36" s="470">
        <f t="shared" si="0"/>
        <v>100</v>
      </c>
      <c r="F36" s="470">
        <v>2</v>
      </c>
      <c r="G36" s="470">
        <v>0</v>
      </c>
      <c r="H36" s="470">
        <v>0</v>
      </c>
      <c r="I36" s="470">
        <f t="shared" si="1"/>
        <v>2</v>
      </c>
      <c r="J36" s="470">
        <v>2</v>
      </c>
      <c r="K36" s="474">
        <f t="shared" si="2"/>
        <v>100</v>
      </c>
      <c r="L36" s="470"/>
      <c r="M36" s="470" t="e">
        <f t="shared" si="3"/>
        <v>#DIV/0!</v>
      </c>
      <c r="N36" s="470"/>
      <c r="O36" s="470" t="e">
        <f t="shared" si="4"/>
        <v>#DIV/0!</v>
      </c>
      <c r="P36" s="470">
        <f t="shared" si="5"/>
        <v>2</v>
      </c>
      <c r="Q36" s="470"/>
      <c r="R36" s="470">
        <f t="shared" si="6"/>
        <v>0</v>
      </c>
      <c r="S36" s="470"/>
      <c r="T36" s="470" t="e">
        <f t="shared" si="7"/>
        <v>#DIV/0!</v>
      </c>
      <c r="U36" s="470"/>
      <c r="V36" s="470" t="e">
        <f t="shared" si="8"/>
        <v>#DIV/0!</v>
      </c>
      <c r="W36" s="470">
        <f t="shared" si="9"/>
        <v>0</v>
      </c>
      <c r="X36" s="470"/>
      <c r="Y36" s="475"/>
    </row>
    <row r="37" spans="1:25" ht="16.5">
      <c r="A37" s="472">
        <v>30</v>
      </c>
      <c r="B37" s="473" t="s">
        <v>197</v>
      </c>
      <c r="C37" s="470">
        <v>1</v>
      </c>
      <c r="D37" s="470">
        <v>1</v>
      </c>
      <c r="E37" s="470">
        <f t="shared" si="0"/>
        <v>100</v>
      </c>
      <c r="F37" s="470">
        <v>4</v>
      </c>
      <c r="G37" s="470">
        <v>0</v>
      </c>
      <c r="H37" s="470">
        <v>0</v>
      </c>
      <c r="I37" s="470">
        <f t="shared" si="1"/>
        <v>4</v>
      </c>
      <c r="J37" s="470">
        <v>2</v>
      </c>
      <c r="K37" s="474">
        <f t="shared" si="2"/>
        <v>50</v>
      </c>
      <c r="L37" s="470"/>
      <c r="M37" s="470" t="e">
        <f t="shared" si="3"/>
        <v>#DIV/0!</v>
      </c>
      <c r="N37" s="470"/>
      <c r="O37" s="470" t="e">
        <f t="shared" si="4"/>
        <v>#DIV/0!</v>
      </c>
      <c r="P37" s="470">
        <f t="shared" si="5"/>
        <v>2</v>
      </c>
      <c r="Q37" s="470"/>
      <c r="R37" s="470">
        <f t="shared" si="6"/>
        <v>0</v>
      </c>
      <c r="S37" s="470"/>
      <c r="T37" s="470" t="e">
        <f t="shared" si="7"/>
        <v>#DIV/0!</v>
      </c>
      <c r="U37" s="470"/>
      <c r="V37" s="470" t="e">
        <f t="shared" si="8"/>
        <v>#DIV/0!</v>
      </c>
      <c r="W37" s="470">
        <f t="shared" si="9"/>
        <v>0</v>
      </c>
      <c r="X37" s="470"/>
      <c r="Y37" s="475"/>
    </row>
    <row r="38" spans="1:25" ht="16.5">
      <c r="A38" s="472">
        <v>31</v>
      </c>
      <c r="B38" s="473" t="s">
        <v>420</v>
      </c>
      <c r="C38" s="470">
        <v>1</v>
      </c>
      <c r="D38" s="470">
        <v>1</v>
      </c>
      <c r="E38" s="470">
        <f t="shared" si="0"/>
        <v>100</v>
      </c>
      <c r="F38" s="470">
        <v>4</v>
      </c>
      <c r="G38" s="470">
        <v>0</v>
      </c>
      <c r="H38" s="470">
        <v>0</v>
      </c>
      <c r="I38" s="470">
        <f t="shared" si="1"/>
        <v>4</v>
      </c>
      <c r="J38" s="470">
        <v>4</v>
      </c>
      <c r="K38" s="474">
        <f t="shared" si="2"/>
        <v>100</v>
      </c>
      <c r="L38" s="470"/>
      <c r="M38" s="470" t="e">
        <f t="shared" si="3"/>
        <v>#DIV/0!</v>
      </c>
      <c r="N38" s="470"/>
      <c r="O38" s="470" t="e">
        <f t="shared" si="4"/>
        <v>#DIV/0!</v>
      </c>
      <c r="P38" s="470">
        <f t="shared" si="5"/>
        <v>4</v>
      </c>
      <c r="Q38" s="470"/>
      <c r="R38" s="470">
        <f t="shared" si="6"/>
        <v>0</v>
      </c>
      <c r="S38" s="470"/>
      <c r="T38" s="470" t="e">
        <f t="shared" si="7"/>
        <v>#DIV/0!</v>
      </c>
      <c r="U38" s="470"/>
      <c r="V38" s="470" t="e">
        <f t="shared" si="8"/>
        <v>#DIV/0!</v>
      </c>
      <c r="W38" s="470">
        <f t="shared" si="9"/>
        <v>0</v>
      </c>
      <c r="X38" s="470"/>
      <c r="Y38" s="475"/>
    </row>
    <row r="39" spans="1:25" ht="16.5">
      <c r="A39" s="472">
        <v>32</v>
      </c>
      <c r="B39" s="473" t="s">
        <v>421</v>
      </c>
      <c r="C39" s="470">
        <v>1</v>
      </c>
      <c r="D39" s="470">
        <v>0</v>
      </c>
      <c r="E39" s="470">
        <f t="shared" si="0"/>
        <v>0</v>
      </c>
      <c r="F39" s="470">
        <v>4</v>
      </c>
      <c r="G39" s="470">
        <v>0</v>
      </c>
      <c r="H39" s="470">
        <v>0</v>
      </c>
      <c r="I39" s="470">
        <f t="shared" si="1"/>
        <v>4</v>
      </c>
      <c r="J39" s="470">
        <v>0</v>
      </c>
      <c r="K39" s="474">
        <f t="shared" si="2"/>
        <v>0</v>
      </c>
      <c r="L39" s="470"/>
      <c r="M39" s="470" t="e">
        <f t="shared" si="3"/>
        <v>#DIV/0!</v>
      </c>
      <c r="N39" s="470"/>
      <c r="O39" s="470" t="e">
        <f t="shared" si="4"/>
        <v>#DIV/0!</v>
      </c>
      <c r="P39" s="470">
        <f t="shared" si="5"/>
        <v>0</v>
      </c>
      <c r="Q39" s="470"/>
      <c r="R39" s="470" t="e">
        <f t="shared" si="6"/>
        <v>#DIV/0!</v>
      </c>
      <c r="S39" s="470"/>
      <c r="T39" s="470" t="e">
        <f t="shared" si="7"/>
        <v>#DIV/0!</v>
      </c>
      <c r="U39" s="470"/>
      <c r="V39" s="470" t="e">
        <f t="shared" si="8"/>
        <v>#DIV/0!</v>
      </c>
      <c r="W39" s="470">
        <f t="shared" si="9"/>
        <v>0</v>
      </c>
      <c r="X39" s="470"/>
      <c r="Y39" s="475"/>
    </row>
    <row r="40" spans="1:25" ht="16.5">
      <c r="A40" s="472">
        <v>33</v>
      </c>
      <c r="B40" s="473" t="s">
        <v>422</v>
      </c>
      <c r="C40" s="470">
        <v>1</v>
      </c>
      <c r="D40" s="470">
        <v>1</v>
      </c>
      <c r="E40" s="470">
        <f t="shared" si="0"/>
        <v>100</v>
      </c>
      <c r="F40" s="470">
        <v>7</v>
      </c>
      <c r="G40" s="470">
        <v>1</v>
      </c>
      <c r="H40" s="470"/>
      <c r="I40" s="470">
        <f t="shared" si="1"/>
        <v>8</v>
      </c>
      <c r="J40" s="470">
        <v>7</v>
      </c>
      <c r="K40" s="474">
        <f t="shared" si="2"/>
        <v>100</v>
      </c>
      <c r="L40" s="470"/>
      <c r="M40" s="470">
        <f t="shared" si="3"/>
        <v>0</v>
      </c>
      <c r="N40" s="470"/>
      <c r="O40" s="470" t="e">
        <f t="shared" si="4"/>
        <v>#DIV/0!</v>
      </c>
      <c r="P40" s="470">
        <f t="shared" si="5"/>
        <v>7</v>
      </c>
      <c r="Q40" s="470"/>
      <c r="R40" s="470">
        <f t="shared" si="6"/>
        <v>0</v>
      </c>
      <c r="S40" s="470"/>
      <c r="T40" s="470" t="e">
        <f t="shared" si="7"/>
        <v>#DIV/0!</v>
      </c>
      <c r="U40" s="470"/>
      <c r="V40" s="470" t="e">
        <f t="shared" si="8"/>
        <v>#DIV/0!</v>
      </c>
      <c r="W40" s="470">
        <f t="shared" si="9"/>
        <v>0</v>
      </c>
      <c r="X40" s="470"/>
      <c r="Y40" s="475"/>
    </row>
    <row r="41" spans="1:25" ht="16.5">
      <c r="A41" s="472">
        <v>34</v>
      </c>
      <c r="B41" s="473" t="s">
        <v>423</v>
      </c>
      <c r="C41" s="470">
        <v>1</v>
      </c>
      <c r="D41" s="470">
        <v>1</v>
      </c>
      <c r="E41" s="470">
        <f t="shared" si="0"/>
        <v>100</v>
      </c>
      <c r="F41" s="470">
        <v>4</v>
      </c>
      <c r="G41" s="470">
        <v>0</v>
      </c>
      <c r="H41" s="470">
        <v>0</v>
      </c>
      <c r="I41" s="470">
        <f t="shared" si="1"/>
        <v>4</v>
      </c>
      <c r="J41" s="470">
        <v>2</v>
      </c>
      <c r="K41" s="474">
        <f t="shared" si="2"/>
        <v>50</v>
      </c>
      <c r="L41" s="470"/>
      <c r="M41" s="470" t="e">
        <f t="shared" si="3"/>
        <v>#DIV/0!</v>
      </c>
      <c r="N41" s="470"/>
      <c r="O41" s="470" t="e">
        <f t="shared" si="4"/>
        <v>#DIV/0!</v>
      </c>
      <c r="P41" s="470">
        <f t="shared" si="5"/>
        <v>2</v>
      </c>
      <c r="Q41" s="470"/>
      <c r="R41" s="470">
        <f t="shared" si="6"/>
        <v>0</v>
      </c>
      <c r="S41" s="470"/>
      <c r="T41" s="470" t="e">
        <f t="shared" si="7"/>
        <v>#DIV/0!</v>
      </c>
      <c r="U41" s="470"/>
      <c r="V41" s="470" t="e">
        <f t="shared" si="8"/>
        <v>#DIV/0!</v>
      </c>
      <c r="W41" s="470">
        <f t="shared" si="9"/>
        <v>0</v>
      </c>
      <c r="X41" s="470"/>
      <c r="Y41" s="475"/>
    </row>
    <row r="42" spans="1:25" ht="16.5">
      <c r="A42" s="472">
        <v>35</v>
      </c>
      <c r="B42" s="479" t="s">
        <v>424</v>
      </c>
      <c r="C42" s="470">
        <v>1</v>
      </c>
      <c r="D42" s="470">
        <v>1</v>
      </c>
      <c r="E42" s="470">
        <f t="shared" si="0"/>
        <v>100</v>
      </c>
      <c r="F42" s="470">
        <v>6</v>
      </c>
      <c r="G42" s="470">
        <v>1</v>
      </c>
      <c r="H42" s="470">
        <v>0</v>
      </c>
      <c r="I42" s="470">
        <f t="shared" si="1"/>
        <v>7</v>
      </c>
      <c r="J42" s="470">
        <v>0</v>
      </c>
      <c r="K42" s="474">
        <f t="shared" si="2"/>
        <v>0</v>
      </c>
      <c r="L42" s="470"/>
      <c r="M42" s="470">
        <f t="shared" si="3"/>
        <v>0</v>
      </c>
      <c r="N42" s="470"/>
      <c r="O42" s="470" t="e">
        <f t="shared" si="4"/>
        <v>#DIV/0!</v>
      </c>
      <c r="P42" s="470">
        <f t="shared" si="5"/>
        <v>0</v>
      </c>
      <c r="Q42" s="470"/>
      <c r="R42" s="470" t="e">
        <f t="shared" si="6"/>
        <v>#DIV/0!</v>
      </c>
      <c r="S42" s="470"/>
      <c r="T42" s="470" t="e">
        <f t="shared" si="7"/>
        <v>#DIV/0!</v>
      </c>
      <c r="U42" s="470"/>
      <c r="V42" s="470" t="e">
        <f t="shared" si="8"/>
        <v>#DIV/0!</v>
      </c>
      <c r="W42" s="470">
        <f t="shared" si="9"/>
        <v>0</v>
      </c>
      <c r="X42" s="470"/>
      <c r="Y42" s="475"/>
    </row>
    <row r="43" spans="1:25" ht="16.5">
      <c r="A43" s="472">
        <v>36</v>
      </c>
      <c r="B43" s="473" t="s">
        <v>425</v>
      </c>
      <c r="C43" s="470">
        <v>1</v>
      </c>
      <c r="D43" s="470">
        <v>1</v>
      </c>
      <c r="E43" s="470">
        <f t="shared" si="0"/>
        <v>100</v>
      </c>
      <c r="F43" s="470">
        <v>10</v>
      </c>
      <c r="G43" s="470">
        <v>0</v>
      </c>
      <c r="H43" s="470">
        <v>0</v>
      </c>
      <c r="I43" s="470">
        <f t="shared" si="1"/>
        <v>10</v>
      </c>
      <c r="J43" s="470">
        <v>6</v>
      </c>
      <c r="K43" s="474">
        <f t="shared" si="2"/>
        <v>60</v>
      </c>
      <c r="L43" s="470"/>
      <c r="M43" s="470" t="e">
        <f t="shared" si="3"/>
        <v>#DIV/0!</v>
      </c>
      <c r="N43" s="470"/>
      <c r="O43" s="470" t="e">
        <f t="shared" si="4"/>
        <v>#DIV/0!</v>
      </c>
      <c r="P43" s="470">
        <f t="shared" si="5"/>
        <v>6</v>
      </c>
      <c r="Q43" s="470"/>
      <c r="R43" s="470">
        <f t="shared" si="6"/>
        <v>0</v>
      </c>
      <c r="S43" s="470"/>
      <c r="T43" s="470" t="e">
        <f t="shared" si="7"/>
        <v>#DIV/0!</v>
      </c>
      <c r="U43" s="470"/>
      <c r="V43" s="470" t="e">
        <f t="shared" si="8"/>
        <v>#DIV/0!</v>
      </c>
      <c r="W43" s="470">
        <f t="shared" si="9"/>
        <v>0</v>
      </c>
      <c r="X43" s="470"/>
      <c r="Y43" s="475"/>
    </row>
    <row r="44" spans="1:25" ht="16.5">
      <c r="A44" s="472">
        <v>37</v>
      </c>
      <c r="B44" s="473" t="s">
        <v>426</v>
      </c>
      <c r="C44" s="470">
        <v>1</v>
      </c>
      <c r="D44" s="470">
        <v>1</v>
      </c>
      <c r="E44" s="470">
        <f t="shared" si="0"/>
        <v>100</v>
      </c>
      <c r="F44" s="470">
        <v>12</v>
      </c>
      <c r="G44" s="470">
        <v>0</v>
      </c>
      <c r="H44" s="470">
        <v>0</v>
      </c>
      <c r="I44" s="470">
        <f t="shared" si="1"/>
        <v>12</v>
      </c>
      <c r="J44" s="470">
        <v>12</v>
      </c>
      <c r="K44" s="474">
        <f t="shared" si="2"/>
        <v>100</v>
      </c>
      <c r="L44" s="470"/>
      <c r="M44" s="470" t="e">
        <f t="shared" si="3"/>
        <v>#DIV/0!</v>
      </c>
      <c r="N44" s="470"/>
      <c r="O44" s="470" t="e">
        <f t="shared" si="4"/>
        <v>#DIV/0!</v>
      </c>
      <c r="P44" s="470">
        <f t="shared" si="5"/>
        <v>12</v>
      </c>
      <c r="Q44" s="470"/>
      <c r="R44" s="470">
        <f t="shared" si="6"/>
        <v>0</v>
      </c>
      <c r="S44" s="470"/>
      <c r="T44" s="470" t="e">
        <f t="shared" si="7"/>
        <v>#DIV/0!</v>
      </c>
      <c r="U44" s="470"/>
      <c r="V44" s="470" t="e">
        <f t="shared" si="8"/>
        <v>#DIV/0!</v>
      </c>
      <c r="W44" s="470">
        <f t="shared" si="9"/>
        <v>0</v>
      </c>
      <c r="X44" s="470"/>
      <c r="Y44" s="475"/>
    </row>
    <row r="45" spans="1:25" ht="16.5">
      <c r="A45" s="472">
        <v>38</v>
      </c>
      <c r="B45" s="473" t="s">
        <v>427</v>
      </c>
      <c r="C45" s="470">
        <v>1</v>
      </c>
      <c r="D45" s="470">
        <v>1</v>
      </c>
      <c r="E45" s="470">
        <f t="shared" si="0"/>
        <v>100</v>
      </c>
      <c r="F45" s="470">
        <v>1</v>
      </c>
      <c r="G45" s="470">
        <v>0</v>
      </c>
      <c r="H45" s="470">
        <v>0</v>
      </c>
      <c r="I45" s="470">
        <f t="shared" si="1"/>
        <v>1</v>
      </c>
      <c r="J45" s="470">
        <v>1</v>
      </c>
      <c r="K45" s="474">
        <f t="shared" si="2"/>
        <v>100</v>
      </c>
      <c r="L45" s="470"/>
      <c r="M45" s="470" t="e">
        <f t="shared" si="3"/>
        <v>#DIV/0!</v>
      </c>
      <c r="N45" s="470"/>
      <c r="O45" s="470" t="e">
        <f t="shared" si="4"/>
        <v>#DIV/0!</v>
      </c>
      <c r="P45" s="470">
        <f t="shared" si="5"/>
        <v>1</v>
      </c>
      <c r="Q45" s="470"/>
      <c r="R45" s="470">
        <f t="shared" si="6"/>
        <v>0</v>
      </c>
      <c r="S45" s="470"/>
      <c r="T45" s="470" t="e">
        <f t="shared" si="7"/>
        <v>#DIV/0!</v>
      </c>
      <c r="U45" s="470"/>
      <c r="V45" s="470" t="e">
        <f t="shared" si="8"/>
        <v>#DIV/0!</v>
      </c>
      <c r="W45" s="470">
        <f t="shared" si="9"/>
        <v>0</v>
      </c>
      <c r="X45" s="470"/>
      <c r="Y45" s="475"/>
    </row>
    <row r="46" spans="1:25" ht="16.5">
      <c r="A46" s="472">
        <v>39</v>
      </c>
      <c r="B46" s="473" t="s">
        <v>428</v>
      </c>
      <c r="C46" s="470">
        <v>1</v>
      </c>
      <c r="D46" s="470">
        <v>1</v>
      </c>
      <c r="E46" s="470">
        <f t="shared" si="0"/>
        <v>100</v>
      </c>
      <c r="F46" s="470">
        <v>8</v>
      </c>
      <c r="G46" s="470">
        <v>0</v>
      </c>
      <c r="H46" s="470">
        <v>0</v>
      </c>
      <c r="I46" s="470">
        <f t="shared" si="1"/>
        <v>8</v>
      </c>
      <c r="J46" s="470">
        <v>8</v>
      </c>
      <c r="K46" s="474">
        <f t="shared" si="2"/>
        <v>100</v>
      </c>
      <c r="L46" s="470"/>
      <c r="M46" s="470" t="e">
        <f t="shared" si="3"/>
        <v>#DIV/0!</v>
      </c>
      <c r="N46" s="470">
        <v>1</v>
      </c>
      <c r="O46" s="470" t="e">
        <f t="shared" si="4"/>
        <v>#DIV/0!</v>
      </c>
      <c r="P46" s="470">
        <f t="shared" si="5"/>
        <v>9</v>
      </c>
      <c r="Q46" s="470"/>
      <c r="R46" s="470">
        <f t="shared" si="6"/>
        <v>0</v>
      </c>
      <c r="S46" s="470"/>
      <c r="T46" s="470" t="e">
        <f t="shared" si="7"/>
        <v>#DIV/0!</v>
      </c>
      <c r="U46" s="470"/>
      <c r="V46" s="470">
        <f t="shared" si="8"/>
        <v>0</v>
      </c>
      <c r="W46" s="470">
        <f t="shared" si="9"/>
        <v>0</v>
      </c>
      <c r="X46" s="470"/>
      <c r="Y46" s="475"/>
    </row>
    <row r="47" spans="1:25" ht="16.5">
      <c r="A47" s="472">
        <v>40</v>
      </c>
      <c r="B47" s="473" t="s">
        <v>429</v>
      </c>
      <c r="C47" s="470">
        <v>1</v>
      </c>
      <c r="D47" s="470">
        <v>1</v>
      </c>
      <c r="E47" s="470">
        <f t="shared" si="0"/>
        <v>100</v>
      </c>
      <c r="F47" s="470">
        <v>3</v>
      </c>
      <c r="G47" s="470">
        <v>0</v>
      </c>
      <c r="H47" s="470">
        <v>0</v>
      </c>
      <c r="I47" s="470">
        <f t="shared" si="1"/>
        <v>3</v>
      </c>
      <c r="J47" s="470">
        <v>3</v>
      </c>
      <c r="K47" s="474">
        <f t="shared" si="2"/>
        <v>100</v>
      </c>
      <c r="L47" s="470"/>
      <c r="M47" s="470" t="e">
        <f t="shared" si="3"/>
        <v>#DIV/0!</v>
      </c>
      <c r="N47" s="470"/>
      <c r="O47" s="470" t="e">
        <f t="shared" si="4"/>
        <v>#DIV/0!</v>
      </c>
      <c r="P47" s="470">
        <f t="shared" si="5"/>
        <v>3</v>
      </c>
      <c r="Q47" s="470"/>
      <c r="R47" s="470">
        <f t="shared" si="6"/>
        <v>0</v>
      </c>
      <c r="S47" s="470"/>
      <c r="T47" s="470" t="e">
        <f t="shared" si="7"/>
        <v>#DIV/0!</v>
      </c>
      <c r="U47" s="470"/>
      <c r="V47" s="470" t="e">
        <f t="shared" si="8"/>
        <v>#DIV/0!</v>
      </c>
      <c r="W47" s="470">
        <f t="shared" si="9"/>
        <v>0</v>
      </c>
      <c r="X47" s="470"/>
      <c r="Y47" s="475"/>
    </row>
    <row r="48" spans="1:25" ht="16.5">
      <c r="A48" s="472">
        <v>41</v>
      </c>
      <c r="B48" s="473" t="s">
        <v>430</v>
      </c>
      <c r="C48" s="470">
        <v>1</v>
      </c>
      <c r="D48" s="470">
        <v>0</v>
      </c>
      <c r="E48" s="470">
        <f t="shared" si="0"/>
        <v>0</v>
      </c>
      <c r="F48" s="470">
        <v>1</v>
      </c>
      <c r="G48" s="470">
        <v>0</v>
      </c>
      <c r="H48" s="470">
        <v>0</v>
      </c>
      <c r="I48" s="470">
        <f t="shared" si="1"/>
        <v>1</v>
      </c>
      <c r="J48" s="470">
        <v>0</v>
      </c>
      <c r="K48" s="474">
        <f t="shared" si="2"/>
        <v>0</v>
      </c>
      <c r="L48" s="470"/>
      <c r="M48" s="470" t="e">
        <f t="shared" si="3"/>
        <v>#DIV/0!</v>
      </c>
      <c r="N48" s="470"/>
      <c r="O48" s="470" t="e">
        <f t="shared" si="4"/>
        <v>#DIV/0!</v>
      </c>
      <c r="P48" s="470">
        <f t="shared" si="5"/>
        <v>0</v>
      </c>
      <c r="Q48" s="470"/>
      <c r="R48" s="470" t="e">
        <f t="shared" si="6"/>
        <v>#DIV/0!</v>
      </c>
      <c r="S48" s="470"/>
      <c r="T48" s="470" t="e">
        <f t="shared" si="7"/>
        <v>#DIV/0!</v>
      </c>
      <c r="U48" s="470"/>
      <c r="V48" s="470" t="e">
        <f t="shared" si="8"/>
        <v>#DIV/0!</v>
      </c>
      <c r="W48" s="470">
        <f t="shared" si="9"/>
        <v>0</v>
      </c>
      <c r="X48" s="470"/>
      <c r="Y48" s="475"/>
    </row>
    <row r="49" spans="1:25" ht="16.5">
      <c r="A49" s="472">
        <v>42</v>
      </c>
      <c r="B49" s="473" t="s">
        <v>431</v>
      </c>
      <c r="C49" s="470">
        <v>1</v>
      </c>
      <c r="D49" s="470">
        <v>1</v>
      </c>
      <c r="E49" s="470">
        <f t="shared" si="0"/>
        <v>100</v>
      </c>
      <c r="F49" s="470">
        <v>14</v>
      </c>
      <c r="G49" s="470">
        <v>2</v>
      </c>
      <c r="H49" s="470">
        <v>0</v>
      </c>
      <c r="I49" s="470">
        <f t="shared" si="1"/>
        <v>16</v>
      </c>
      <c r="J49" s="470">
        <v>14</v>
      </c>
      <c r="K49" s="474">
        <f t="shared" si="2"/>
        <v>100</v>
      </c>
      <c r="L49" s="470"/>
      <c r="M49" s="470">
        <f t="shared" si="3"/>
        <v>0</v>
      </c>
      <c r="N49" s="470"/>
      <c r="O49" s="470" t="e">
        <f t="shared" si="4"/>
        <v>#DIV/0!</v>
      </c>
      <c r="P49" s="470">
        <f t="shared" si="5"/>
        <v>14</v>
      </c>
      <c r="Q49" s="470"/>
      <c r="R49" s="470">
        <f t="shared" si="6"/>
        <v>0</v>
      </c>
      <c r="S49" s="470"/>
      <c r="T49" s="470" t="e">
        <f t="shared" si="7"/>
        <v>#DIV/0!</v>
      </c>
      <c r="U49" s="470"/>
      <c r="V49" s="470" t="e">
        <f t="shared" si="8"/>
        <v>#DIV/0!</v>
      </c>
      <c r="W49" s="470">
        <f t="shared" si="9"/>
        <v>0</v>
      </c>
      <c r="X49" s="470"/>
      <c r="Y49" s="475"/>
    </row>
    <row r="50" spans="1:25" ht="16.5">
      <c r="A50" s="472">
        <v>43</v>
      </c>
      <c r="B50" s="473" t="s">
        <v>432</v>
      </c>
      <c r="C50" s="470">
        <v>1</v>
      </c>
      <c r="D50" s="470">
        <v>1</v>
      </c>
      <c r="E50" s="470">
        <f t="shared" si="0"/>
        <v>100</v>
      </c>
      <c r="F50" s="470">
        <v>16</v>
      </c>
      <c r="G50" s="470">
        <v>0</v>
      </c>
      <c r="H50" s="470">
        <v>0</v>
      </c>
      <c r="I50" s="470">
        <f t="shared" si="1"/>
        <v>16</v>
      </c>
      <c r="J50" s="470">
        <v>9</v>
      </c>
      <c r="K50" s="474">
        <f t="shared" si="2"/>
        <v>56.25</v>
      </c>
      <c r="L50" s="470"/>
      <c r="M50" s="470" t="e">
        <f t="shared" si="3"/>
        <v>#DIV/0!</v>
      </c>
      <c r="N50" s="470"/>
      <c r="O50" s="470" t="e">
        <f t="shared" si="4"/>
        <v>#DIV/0!</v>
      </c>
      <c r="P50" s="470">
        <f t="shared" si="5"/>
        <v>9</v>
      </c>
      <c r="Q50" s="470"/>
      <c r="R50" s="470">
        <f t="shared" si="6"/>
        <v>0</v>
      </c>
      <c r="S50" s="470"/>
      <c r="T50" s="470" t="e">
        <f t="shared" si="7"/>
        <v>#DIV/0!</v>
      </c>
      <c r="U50" s="470"/>
      <c r="V50" s="470" t="e">
        <f t="shared" si="8"/>
        <v>#DIV/0!</v>
      </c>
      <c r="W50" s="470">
        <f t="shared" si="9"/>
        <v>0</v>
      </c>
      <c r="X50" s="470"/>
      <c r="Y50" s="475"/>
    </row>
    <row r="51" spans="1:25" ht="16.5">
      <c r="A51" s="472">
        <v>44</v>
      </c>
      <c r="B51" s="473" t="s">
        <v>206</v>
      </c>
      <c r="C51" s="470">
        <v>1</v>
      </c>
      <c r="D51" s="470">
        <v>1</v>
      </c>
      <c r="E51" s="470">
        <f t="shared" si="0"/>
        <v>100</v>
      </c>
      <c r="F51" s="470">
        <v>1</v>
      </c>
      <c r="G51" s="470">
        <v>1</v>
      </c>
      <c r="H51" s="470">
        <v>0</v>
      </c>
      <c r="I51" s="470">
        <f t="shared" si="1"/>
        <v>2</v>
      </c>
      <c r="J51" s="470">
        <v>1</v>
      </c>
      <c r="K51" s="474">
        <f t="shared" si="2"/>
        <v>100</v>
      </c>
      <c r="L51" s="470"/>
      <c r="M51" s="470">
        <f t="shared" si="3"/>
        <v>0</v>
      </c>
      <c r="N51" s="470"/>
      <c r="O51" s="470" t="e">
        <f t="shared" si="4"/>
        <v>#DIV/0!</v>
      </c>
      <c r="P51" s="470">
        <f t="shared" si="5"/>
        <v>1</v>
      </c>
      <c r="Q51" s="470"/>
      <c r="R51" s="470">
        <f t="shared" si="6"/>
        <v>0</v>
      </c>
      <c r="S51" s="470"/>
      <c r="T51" s="470" t="e">
        <f t="shared" si="7"/>
        <v>#DIV/0!</v>
      </c>
      <c r="U51" s="470"/>
      <c r="V51" s="470" t="e">
        <f t="shared" si="8"/>
        <v>#DIV/0!</v>
      </c>
      <c r="W51" s="470">
        <f t="shared" si="9"/>
        <v>0</v>
      </c>
      <c r="X51" s="470"/>
      <c r="Y51" s="475"/>
    </row>
    <row r="52" spans="1:25" ht="16.5">
      <c r="A52" s="472">
        <v>45</v>
      </c>
      <c r="B52" s="473" t="s">
        <v>433</v>
      </c>
      <c r="C52" s="470">
        <v>1</v>
      </c>
      <c r="D52" s="470">
        <v>0</v>
      </c>
      <c r="E52" s="470">
        <f t="shared" si="0"/>
        <v>0</v>
      </c>
      <c r="F52" s="470">
        <v>0</v>
      </c>
      <c r="G52" s="470">
        <v>0</v>
      </c>
      <c r="H52" s="470">
        <v>0</v>
      </c>
      <c r="I52" s="470">
        <f t="shared" si="1"/>
        <v>0</v>
      </c>
      <c r="J52" s="470"/>
      <c r="K52" s="474" t="e">
        <f t="shared" si="2"/>
        <v>#DIV/0!</v>
      </c>
      <c r="L52" s="470"/>
      <c r="M52" s="470" t="e">
        <f t="shared" si="3"/>
        <v>#DIV/0!</v>
      </c>
      <c r="N52" s="470"/>
      <c r="O52" s="470" t="e">
        <f t="shared" si="4"/>
        <v>#DIV/0!</v>
      </c>
      <c r="P52" s="470">
        <f t="shared" si="5"/>
        <v>0</v>
      </c>
      <c r="Q52" s="470"/>
      <c r="R52" s="470" t="e">
        <f t="shared" si="6"/>
        <v>#DIV/0!</v>
      </c>
      <c r="S52" s="470"/>
      <c r="T52" s="470" t="e">
        <f t="shared" si="7"/>
        <v>#DIV/0!</v>
      </c>
      <c r="U52" s="470"/>
      <c r="V52" s="470" t="e">
        <f t="shared" si="8"/>
        <v>#DIV/0!</v>
      </c>
      <c r="W52" s="470">
        <f t="shared" si="9"/>
        <v>0</v>
      </c>
      <c r="X52" s="470"/>
      <c r="Y52" s="475"/>
    </row>
    <row r="53" spans="1:25" ht="16.5">
      <c r="A53" s="472">
        <v>46</v>
      </c>
      <c r="B53" s="473" t="s">
        <v>434</v>
      </c>
      <c r="C53" s="470">
        <v>1</v>
      </c>
      <c r="D53" s="470">
        <v>1</v>
      </c>
      <c r="E53" s="470">
        <f t="shared" si="0"/>
        <v>100</v>
      </c>
      <c r="F53" s="470">
        <v>11</v>
      </c>
      <c r="G53" s="470">
        <v>2</v>
      </c>
      <c r="H53" s="470">
        <v>1</v>
      </c>
      <c r="I53" s="470">
        <f t="shared" si="1"/>
        <v>14</v>
      </c>
      <c r="J53" s="470">
        <v>10</v>
      </c>
      <c r="K53" s="474">
        <f t="shared" si="2"/>
        <v>90.9090909090909</v>
      </c>
      <c r="L53" s="470">
        <v>1</v>
      </c>
      <c r="M53" s="470">
        <f t="shared" si="3"/>
        <v>50</v>
      </c>
      <c r="N53" s="470">
        <v>1</v>
      </c>
      <c r="O53" s="470">
        <f t="shared" si="4"/>
        <v>100</v>
      </c>
      <c r="P53" s="470">
        <f t="shared" si="5"/>
        <v>12</v>
      </c>
      <c r="Q53" s="470"/>
      <c r="R53" s="470">
        <f t="shared" si="6"/>
        <v>0</v>
      </c>
      <c r="S53" s="470"/>
      <c r="T53" s="470">
        <f t="shared" si="7"/>
        <v>0</v>
      </c>
      <c r="U53" s="470"/>
      <c r="V53" s="470">
        <f t="shared" si="8"/>
        <v>0</v>
      </c>
      <c r="W53" s="470">
        <f t="shared" si="9"/>
        <v>0</v>
      </c>
      <c r="X53" s="470"/>
      <c r="Y53" s="475"/>
    </row>
    <row r="54" spans="1:25" ht="16.5">
      <c r="A54" s="472">
        <v>47</v>
      </c>
      <c r="B54" s="473" t="s">
        <v>435</v>
      </c>
      <c r="C54" s="470">
        <v>1</v>
      </c>
      <c r="D54" s="470">
        <v>1</v>
      </c>
      <c r="E54" s="470">
        <f t="shared" si="0"/>
        <v>100</v>
      </c>
      <c r="F54" s="470">
        <v>2</v>
      </c>
      <c r="G54" s="470">
        <v>0</v>
      </c>
      <c r="H54" s="470">
        <v>0</v>
      </c>
      <c r="I54" s="470">
        <f t="shared" si="1"/>
        <v>2</v>
      </c>
      <c r="J54" s="470">
        <v>2</v>
      </c>
      <c r="K54" s="474">
        <f t="shared" si="2"/>
        <v>100</v>
      </c>
      <c r="L54" s="470"/>
      <c r="M54" s="470" t="e">
        <f t="shared" si="3"/>
        <v>#DIV/0!</v>
      </c>
      <c r="N54" s="470"/>
      <c r="O54" s="470" t="e">
        <f t="shared" si="4"/>
        <v>#DIV/0!</v>
      </c>
      <c r="P54" s="470">
        <f t="shared" si="5"/>
        <v>2</v>
      </c>
      <c r="Q54" s="470"/>
      <c r="R54" s="470">
        <f t="shared" si="6"/>
        <v>0</v>
      </c>
      <c r="S54" s="470"/>
      <c r="T54" s="470" t="e">
        <f t="shared" si="7"/>
        <v>#DIV/0!</v>
      </c>
      <c r="U54" s="470"/>
      <c r="V54" s="470" t="e">
        <f t="shared" si="8"/>
        <v>#DIV/0!</v>
      </c>
      <c r="W54" s="470">
        <f t="shared" si="9"/>
        <v>0</v>
      </c>
      <c r="X54" s="470"/>
      <c r="Y54" s="475"/>
    </row>
    <row r="55" spans="1:25" ht="16.5">
      <c r="A55" s="472">
        <v>48</v>
      </c>
      <c r="B55" s="473" t="s">
        <v>436</v>
      </c>
      <c r="C55" s="470">
        <v>1</v>
      </c>
      <c r="D55" s="470">
        <v>1</v>
      </c>
      <c r="E55" s="470">
        <f t="shared" si="0"/>
        <v>100</v>
      </c>
      <c r="F55" s="470">
        <v>19</v>
      </c>
      <c r="G55" s="470">
        <v>0</v>
      </c>
      <c r="H55" s="470">
        <v>0</v>
      </c>
      <c r="I55" s="470">
        <f t="shared" si="1"/>
        <v>19</v>
      </c>
      <c r="J55" s="470">
        <v>4</v>
      </c>
      <c r="K55" s="474">
        <f t="shared" si="2"/>
        <v>21.052631578947366</v>
      </c>
      <c r="L55" s="470"/>
      <c r="M55" s="470" t="e">
        <f t="shared" si="3"/>
        <v>#DIV/0!</v>
      </c>
      <c r="N55" s="470"/>
      <c r="O55" s="470" t="e">
        <f t="shared" si="4"/>
        <v>#DIV/0!</v>
      </c>
      <c r="P55" s="470">
        <f t="shared" si="5"/>
        <v>4</v>
      </c>
      <c r="Q55" s="470"/>
      <c r="R55" s="470">
        <f t="shared" si="6"/>
        <v>0</v>
      </c>
      <c r="S55" s="470"/>
      <c r="T55" s="470" t="e">
        <f t="shared" si="7"/>
        <v>#DIV/0!</v>
      </c>
      <c r="U55" s="470"/>
      <c r="V55" s="470" t="e">
        <f t="shared" si="8"/>
        <v>#DIV/0!</v>
      </c>
      <c r="W55" s="470">
        <f t="shared" si="9"/>
        <v>0</v>
      </c>
      <c r="X55" s="470"/>
      <c r="Y55" s="475"/>
    </row>
    <row r="56" spans="1:25" ht="16.5">
      <c r="A56" s="472">
        <v>49</v>
      </c>
      <c r="B56" s="473" t="s">
        <v>437</v>
      </c>
      <c r="C56" s="470">
        <v>1</v>
      </c>
      <c r="D56" s="470">
        <v>0</v>
      </c>
      <c r="E56" s="470">
        <f t="shared" si="0"/>
        <v>0</v>
      </c>
      <c r="F56" s="470">
        <v>0</v>
      </c>
      <c r="G56" s="470">
        <v>0</v>
      </c>
      <c r="H56" s="470">
        <v>0</v>
      </c>
      <c r="I56" s="470">
        <f t="shared" si="1"/>
        <v>0</v>
      </c>
      <c r="J56" s="470"/>
      <c r="K56" s="474" t="e">
        <f t="shared" si="2"/>
        <v>#DIV/0!</v>
      </c>
      <c r="L56" s="470"/>
      <c r="M56" s="470" t="e">
        <f t="shared" si="3"/>
        <v>#DIV/0!</v>
      </c>
      <c r="N56" s="470"/>
      <c r="O56" s="470" t="e">
        <f t="shared" si="4"/>
        <v>#DIV/0!</v>
      </c>
      <c r="P56" s="470">
        <f t="shared" si="5"/>
        <v>0</v>
      </c>
      <c r="Q56" s="470"/>
      <c r="R56" s="470" t="e">
        <f t="shared" si="6"/>
        <v>#DIV/0!</v>
      </c>
      <c r="S56" s="470"/>
      <c r="T56" s="470" t="e">
        <f t="shared" si="7"/>
        <v>#DIV/0!</v>
      </c>
      <c r="U56" s="470"/>
      <c r="V56" s="470" t="e">
        <f t="shared" si="8"/>
        <v>#DIV/0!</v>
      </c>
      <c r="W56" s="470">
        <f t="shared" si="9"/>
        <v>0</v>
      </c>
      <c r="X56" s="470"/>
      <c r="Y56" s="480"/>
    </row>
    <row r="57" spans="1:25" ht="16.5">
      <c r="A57" s="472">
        <v>50</v>
      </c>
      <c r="B57" s="473" t="s">
        <v>438</v>
      </c>
      <c r="C57" s="470">
        <v>1</v>
      </c>
      <c r="D57" s="470">
        <v>1</v>
      </c>
      <c r="E57" s="470">
        <f t="shared" si="0"/>
        <v>100</v>
      </c>
      <c r="F57" s="470">
        <v>5</v>
      </c>
      <c r="G57" s="470">
        <v>0</v>
      </c>
      <c r="H57" s="470"/>
      <c r="I57" s="470">
        <f t="shared" si="1"/>
        <v>5</v>
      </c>
      <c r="J57" s="470">
        <v>5</v>
      </c>
      <c r="K57" s="474">
        <f t="shared" si="2"/>
        <v>100</v>
      </c>
      <c r="L57" s="470">
        <v>1</v>
      </c>
      <c r="M57" s="470" t="e">
        <f t="shared" si="3"/>
        <v>#DIV/0!</v>
      </c>
      <c r="N57" s="470"/>
      <c r="O57" s="470" t="e">
        <f t="shared" si="4"/>
        <v>#DIV/0!</v>
      </c>
      <c r="P57" s="470">
        <f t="shared" si="5"/>
        <v>6</v>
      </c>
      <c r="Q57" s="470"/>
      <c r="R57" s="470">
        <f t="shared" si="6"/>
        <v>0</v>
      </c>
      <c r="S57" s="470"/>
      <c r="T57" s="470">
        <f t="shared" si="7"/>
        <v>0</v>
      </c>
      <c r="U57" s="470"/>
      <c r="V57" s="470" t="e">
        <f t="shared" si="8"/>
        <v>#DIV/0!</v>
      </c>
      <c r="W57" s="470">
        <f t="shared" si="9"/>
        <v>0</v>
      </c>
      <c r="X57" s="470"/>
      <c r="Y57" s="475"/>
    </row>
    <row r="58" spans="1:25" ht="16.5">
      <c r="A58" s="472">
        <v>51</v>
      </c>
      <c r="B58" s="473" t="s">
        <v>439</v>
      </c>
      <c r="C58" s="470">
        <v>1</v>
      </c>
      <c r="D58" s="470">
        <v>1</v>
      </c>
      <c r="E58" s="470">
        <f t="shared" si="0"/>
        <v>100</v>
      </c>
      <c r="F58" s="470">
        <v>2</v>
      </c>
      <c r="G58" s="470">
        <v>0</v>
      </c>
      <c r="H58" s="470">
        <v>0</v>
      </c>
      <c r="I58" s="470">
        <f t="shared" si="1"/>
        <v>2</v>
      </c>
      <c r="J58" s="470">
        <v>1</v>
      </c>
      <c r="K58" s="474">
        <f t="shared" si="2"/>
        <v>50</v>
      </c>
      <c r="L58" s="470"/>
      <c r="M58" s="470" t="e">
        <f t="shared" si="3"/>
        <v>#DIV/0!</v>
      </c>
      <c r="N58" s="470"/>
      <c r="O58" s="470" t="e">
        <f t="shared" si="4"/>
        <v>#DIV/0!</v>
      </c>
      <c r="P58" s="470">
        <f t="shared" si="5"/>
        <v>1</v>
      </c>
      <c r="Q58" s="470"/>
      <c r="R58" s="470">
        <f t="shared" si="6"/>
        <v>0</v>
      </c>
      <c r="S58" s="470"/>
      <c r="T58" s="470" t="e">
        <f t="shared" si="7"/>
        <v>#DIV/0!</v>
      </c>
      <c r="U58" s="470"/>
      <c r="V58" s="470" t="e">
        <f t="shared" si="8"/>
        <v>#DIV/0!</v>
      </c>
      <c r="W58" s="470">
        <f t="shared" si="9"/>
        <v>0</v>
      </c>
      <c r="X58" s="470"/>
      <c r="Y58" s="475"/>
    </row>
    <row r="59" spans="1:25" ht="16.5">
      <c r="A59" s="472">
        <v>52</v>
      </c>
      <c r="B59" s="473" t="s">
        <v>440</v>
      </c>
      <c r="C59" s="470">
        <v>1</v>
      </c>
      <c r="D59" s="470">
        <v>1</v>
      </c>
      <c r="E59" s="470">
        <f t="shared" si="0"/>
        <v>100</v>
      </c>
      <c r="F59" s="470">
        <v>4</v>
      </c>
      <c r="G59" s="470">
        <v>0</v>
      </c>
      <c r="H59" s="470">
        <v>0</v>
      </c>
      <c r="I59" s="470">
        <f t="shared" si="1"/>
        <v>4</v>
      </c>
      <c r="J59" s="470">
        <v>5</v>
      </c>
      <c r="K59" s="474">
        <f t="shared" si="2"/>
        <v>125</v>
      </c>
      <c r="L59" s="470"/>
      <c r="M59" s="470" t="e">
        <f t="shared" si="3"/>
        <v>#DIV/0!</v>
      </c>
      <c r="N59" s="470"/>
      <c r="O59" s="470" t="e">
        <f t="shared" si="4"/>
        <v>#DIV/0!</v>
      </c>
      <c r="P59" s="470">
        <f t="shared" si="5"/>
        <v>5</v>
      </c>
      <c r="Q59" s="470"/>
      <c r="R59" s="470">
        <f t="shared" si="6"/>
        <v>0</v>
      </c>
      <c r="S59" s="470"/>
      <c r="T59" s="470" t="e">
        <f t="shared" si="7"/>
        <v>#DIV/0!</v>
      </c>
      <c r="U59" s="470"/>
      <c r="V59" s="470" t="e">
        <f t="shared" si="8"/>
        <v>#DIV/0!</v>
      </c>
      <c r="W59" s="470">
        <f t="shared" si="9"/>
        <v>0</v>
      </c>
      <c r="X59" s="470"/>
      <c r="Y59" s="475"/>
    </row>
    <row r="60" spans="1:25" ht="16.5">
      <c r="A60" s="472">
        <v>53</v>
      </c>
      <c r="B60" s="473" t="s">
        <v>441</v>
      </c>
      <c r="C60" s="470">
        <v>1</v>
      </c>
      <c r="D60" s="470">
        <v>1</v>
      </c>
      <c r="E60" s="470">
        <f t="shared" si="0"/>
        <v>100</v>
      </c>
      <c r="F60" s="470">
        <v>23</v>
      </c>
      <c r="G60" s="470">
        <v>0</v>
      </c>
      <c r="H60" s="470"/>
      <c r="I60" s="470">
        <f t="shared" si="1"/>
        <v>23</v>
      </c>
      <c r="J60" s="470">
        <v>14</v>
      </c>
      <c r="K60" s="474">
        <f t="shared" si="2"/>
        <v>60.86956521739131</v>
      </c>
      <c r="L60" s="470"/>
      <c r="M60" s="470" t="e">
        <f t="shared" si="3"/>
        <v>#DIV/0!</v>
      </c>
      <c r="N60" s="470"/>
      <c r="O60" s="470" t="e">
        <f t="shared" si="4"/>
        <v>#DIV/0!</v>
      </c>
      <c r="P60" s="470">
        <f t="shared" si="5"/>
        <v>14</v>
      </c>
      <c r="Q60" s="470"/>
      <c r="R60" s="470">
        <f t="shared" si="6"/>
        <v>0</v>
      </c>
      <c r="S60" s="470"/>
      <c r="T60" s="470" t="e">
        <f t="shared" si="7"/>
        <v>#DIV/0!</v>
      </c>
      <c r="U60" s="470"/>
      <c r="V60" s="470" t="e">
        <f t="shared" si="8"/>
        <v>#DIV/0!</v>
      </c>
      <c r="W60" s="470">
        <f t="shared" si="9"/>
        <v>0</v>
      </c>
      <c r="X60" s="470"/>
      <c r="Y60" s="475"/>
    </row>
    <row r="61" spans="1:25" ht="16.5">
      <c r="A61" s="472">
        <v>54</v>
      </c>
      <c r="B61" s="473" t="s">
        <v>442</v>
      </c>
      <c r="C61" s="470">
        <v>1</v>
      </c>
      <c r="D61" s="470">
        <v>1</v>
      </c>
      <c r="E61" s="470">
        <f t="shared" si="0"/>
        <v>100</v>
      </c>
      <c r="F61" s="470">
        <v>4</v>
      </c>
      <c r="G61" s="470">
        <v>0</v>
      </c>
      <c r="H61" s="470">
        <v>0</v>
      </c>
      <c r="I61" s="470">
        <f t="shared" si="1"/>
        <v>4</v>
      </c>
      <c r="J61" s="470">
        <v>1</v>
      </c>
      <c r="K61" s="474">
        <f t="shared" si="2"/>
        <v>25</v>
      </c>
      <c r="L61" s="470"/>
      <c r="M61" s="470" t="e">
        <f t="shared" si="3"/>
        <v>#DIV/0!</v>
      </c>
      <c r="N61" s="470"/>
      <c r="O61" s="470" t="e">
        <f t="shared" si="4"/>
        <v>#DIV/0!</v>
      </c>
      <c r="P61" s="470">
        <f t="shared" si="5"/>
        <v>1</v>
      </c>
      <c r="Q61" s="470"/>
      <c r="R61" s="470">
        <f t="shared" si="6"/>
        <v>0</v>
      </c>
      <c r="S61" s="470"/>
      <c r="T61" s="470" t="e">
        <f t="shared" si="7"/>
        <v>#DIV/0!</v>
      </c>
      <c r="U61" s="470"/>
      <c r="V61" s="470" t="e">
        <f t="shared" si="8"/>
        <v>#DIV/0!</v>
      </c>
      <c r="W61" s="470">
        <f t="shared" si="9"/>
        <v>0</v>
      </c>
      <c r="X61" s="470"/>
      <c r="Y61" s="475"/>
    </row>
    <row r="62" spans="1:25" ht="16.5">
      <c r="A62" s="472">
        <v>55</v>
      </c>
      <c r="B62" s="473" t="s">
        <v>443</v>
      </c>
      <c r="C62" s="470">
        <v>1</v>
      </c>
      <c r="D62" s="470">
        <v>1</v>
      </c>
      <c r="E62" s="470">
        <f t="shared" si="0"/>
        <v>100</v>
      </c>
      <c r="F62" s="470">
        <v>8</v>
      </c>
      <c r="G62" s="470">
        <v>0</v>
      </c>
      <c r="H62" s="470">
        <v>0</v>
      </c>
      <c r="I62" s="470">
        <f t="shared" si="1"/>
        <v>8</v>
      </c>
      <c r="J62" s="470">
        <v>8</v>
      </c>
      <c r="K62" s="474">
        <f t="shared" si="2"/>
        <v>100</v>
      </c>
      <c r="L62" s="470"/>
      <c r="M62" s="470" t="e">
        <f t="shared" si="3"/>
        <v>#DIV/0!</v>
      </c>
      <c r="N62" s="470"/>
      <c r="O62" s="470" t="e">
        <f t="shared" si="4"/>
        <v>#DIV/0!</v>
      </c>
      <c r="P62" s="470">
        <f t="shared" si="5"/>
        <v>8</v>
      </c>
      <c r="Q62" s="470"/>
      <c r="R62" s="470">
        <f t="shared" si="6"/>
        <v>0</v>
      </c>
      <c r="S62" s="470"/>
      <c r="T62" s="470" t="e">
        <f t="shared" si="7"/>
        <v>#DIV/0!</v>
      </c>
      <c r="U62" s="470"/>
      <c r="V62" s="470" t="e">
        <f t="shared" si="8"/>
        <v>#DIV/0!</v>
      </c>
      <c r="W62" s="470">
        <f t="shared" si="9"/>
        <v>0</v>
      </c>
      <c r="X62" s="470"/>
      <c r="Y62" s="475"/>
    </row>
    <row r="63" spans="1:25" ht="16.5">
      <c r="A63" s="472">
        <v>56</v>
      </c>
      <c r="B63" s="481" t="s">
        <v>444</v>
      </c>
      <c r="C63" s="470">
        <v>1</v>
      </c>
      <c r="D63" s="470">
        <v>1</v>
      </c>
      <c r="E63" s="470">
        <f t="shared" si="0"/>
        <v>100</v>
      </c>
      <c r="F63" s="470"/>
      <c r="G63" s="470"/>
      <c r="H63" s="470"/>
      <c r="I63" s="470"/>
      <c r="J63" s="470"/>
      <c r="K63" s="474"/>
      <c r="L63" s="470"/>
      <c r="M63" s="470"/>
      <c r="N63" s="470"/>
      <c r="O63" s="470" t="e">
        <f t="shared" si="4"/>
        <v>#DIV/0!</v>
      </c>
      <c r="P63" s="470"/>
      <c r="Q63" s="470"/>
      <c r="R63" s="470"/>
      <c r="S63" s="470"/>
      <c r="T63" s="470"/>
      <c r="U63" s="470"/>
      <c r="V63" s="470"/>
      <c r="W63" s="470"/>
      <c r="X63" s="470"/>
      <c r="Y63" s="475"/>
    </row>
    <row r="64" spans="1:25" ht="17.25" thickBot="1">
      <c r="A64" s="472">
        <v>57</v>
      </c>
      <c r="B64" s="479" t="s">
        <v>445</v>
      </c>
      <c r="C64" s="470">
        <v>1</v>
      </c>
      <c r="D64" s="470">
        <v>0</v>
      </c>
      <c r="E64" s="470">
        <f t="shared" si="0"/>
        <v>0</v>
      </c>
      <c r="F64" s="470">
        <v>0</v>
      </c>
      <c r="G64" s="470">
        <v>0</v>
      </c>
      <c r="H64" s="470">
        <v>0</v>
      </c>
      <c r="I64" s="470">
        <f t="shared" si="1"/>
        <v>0</v>
      </c>
      <c r="J64" s="470">
        <v>0</v>
      </c>
      <c r="K64" s="474" t="e">
        <f t="shared" si="2"/>
        <v>#DIV/0!</v>
      </c>
      <c r="L64" s="470"/>
      <c r="M64" s="470" t="e">
        <f t="shared" si="3"/>
        <v>#DIV/0!</v>
      </c>
      <c r="N64" s="470"/>
      <c r="O64" s="470" t="e">
        <f t="shared" si="4"/>
        <v>#DIV/0!</v>
      </c>
      <c r="P64" s="470">
        <f t="shared" si="5"/>
        <v>0</v>
      </c>
      <c r="Q64" s="470"/>
      <c r="R64" s="470" t="e">
        <f t="shared" si="6"/>
        <v>#DIV/0!</v>
      </c>
      <c r="S64" s="470"/>
      <c r="T64" s="470" t="e">
        <f t="shared" si="7"/>
        <v>#DIV/0!</v>
      </c>
      <c r="U64" s="470"/>
      <c r="V64" s="470" t="e">
        <f t="shared" si="8"/>
        <v>#DIV/0!</v>
      </c>
      <c r="W64" s="470">
        <f t="shared" si="9"/>
        <v>0</v>
      </c>
      <c r="X64" s="470"/>
      <c r="Y64" s="475"/>
    </row>
    <row r="65" spans="1:25" ht="22.5" customHeight="1" thickBot="1">
      <c r="A65" s="482"/>
      <c r="B65" s="483" t="s">
        <v>13</v>
      </c>
      <c r="C65" s="484">
        <v>57</v>
      </c>
      <c r="D65" s="484">
        <f>SUM(D8:D64)</f>
        <v>44</v>
      </c>
      <c r="E65" s="485">
        <f t="shared" si="0"/>
        <v>77.19298245614034</v>
      </c>
      <c r="F65" s="484">
        <f>SUM(F8:F64)</f>
        <v>640</v>
      </c>
      <c r="G65" s="484">
        <f>SUM(G8:G64)</f>
        <v>42</v>
      </c>
      <c r="H65" s="484">
        <f>SUM(H8:H64)</f>
        <v>35</v>
      </c>
      <c r="I65" s="484">
        <f t="shared" si="1"/>
        <v>717</v>
      </c>
      <c r="J65" s="484">
        <f>SUM(J8:J64)</f>
        <v>216</v>
      </c>
      <c r="K65" s="485">
        <f t="shared" si="2"/>
        <v>33.75</v>
      </c>
      <c r="L65" s="484">
        <v>3</v>
      </c>
      <c r="M65" s="485">
        <f t="shared" si="3"/>
        <v>7.142857142857142</v>
      </c>
      <c r="N65" s="484">
        <v>4</v>
      </c>
      <c r="O65" s="470">
        <f t="shared" si="4"/>
        <v>11.428571428571429</v>
      </c>
      <c r="P65" s="484">
        <f t="shared" si="5"/>
        <v>223</v>
      </c>
      <c r="Q65" s="484">
        <v>1</v>
      </c>
      <c r="R65" s="486">
        <f t="shared" si="6"/>
        <v>0.4629629629629629</v>
      </c>
      <c r="S65" s="484"/>
      <c r="T65" s="487">
        <f t="shared" si="7"/>
        <v>0</v>
      </c>
      <c r="U65" s="484"/>
      <c r="V65" s="487">
        <f t="shared" si="8"/>
        <v>0</v>
      </c>
      <c r="W65" s="484">
        <f t="shared" si="9"/>
        <v>1</v>
      </c>
      <c r="X65" s="484">
        <f>SUM(X8:X64)</f>
        <v>10</v>
      </c>
      <c r="Y65" s="489">
        <v>0</v>
      </c>
    </row>
    <row r="66" ht="19.5" customHeight="1"/>
  </sheetData>
  <sheetProtection/>
  <mergeCells count="25">
    <mergeCell ref="A2:X2"/>
    <mergeCell ref="A3:X3"/>
    <mergeCell ref="A4:A6"/>
    <mergeCell ref="B4:E4"/>
    <mergeCell ref="F4:I4"/>
    <mergeCell ref="J4:P4"/>
    <mergeCell ref="Q4:W4"/>
    <mergeCell ref="X4:Y4"/>
    <mergeCell ref="B5:B6"/>
    <mergeCell ref="C5:C6"/>
    <mergeCell ref="D5:E5"/>
    <mergeCell ref="F5:F6"/>
    <mergeCell ref="G5:G6"/>
    <mergeCell ref="H5:H6"/>
    <mergeCell ref="I5:I6"/>
    <mergeCell ref="J5:K5"/>
    <mergeCell ref="W5:W6"/>
    <mergeCell ref="X5:X6"/>
    <mergeCell ref="Y5:Y6"/>
    <mergeCell ref="L5:M5"/>
    <mergeCell ref="N5:O5"/>
    <mergeCell ref="P5:P6"/>
    <mergeCell ref="Q5:R5"/>
    <mergeCell ref="S5:T5"/>
    <mergeCell ref="U5:V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J4" sqref="J4:K4"/>
    </sheetView>
  </sheetViews>
  <sheetFormatPr defaultColWidth="9.140625" defaultRowHeight="15"/>
  <cols>
    <col min="1" max="1" width="5.421875" style="358" customWidth="1"/>
    <col min="2" max="2" width="17.8515625" style="358" customWidth="1"/>
    <col min="3" max="3" width="6.8515625" style="358" customWidth="1"/>
    <col min="4" max="4" width="6.7109375" style="358" customWidth="1"/>
    <col min="5" max="5" width="6.57421875" style="358" customWidth="1"/>
    <col min="6" max="9" width="9.28125" style="358" customWidth="1"/>
    <col min="10" max="10" width="7.57421875" style="358" customWidth="1"/>
    <col min="11" max="11" width="6.28125" style="358" customWidth="1"/>
    <col min="12" max="12" width="6.8515625" style="358" customWidth="1"/>
    <col min="13" max="13" width="6.7109375" style="358" customWidth="1"/>
    <col min="14" max="14" width="6.57421875" style="358" customWidth="1"/>
    <col min="15" max="15" width="7.140625" style="358" customWidth="1"/>
    <col min="16" max="16" width="7.57421875" style="358" customWidth="1"/>
    <col min="17" max="18" width="7.140625" style="358" customWidth="1"/>
    <col min="19" max="19" width="6.57421875" style="358" customWidth="1"/>
    <col min="20" max="20" width="6.28125" style="358" customWidth="1"/>
    <col min="21" max="21" width="7.140625" style="358" customWidth="1"/>
    <col min="22" max="22" width="5.57421875" style="358" customWidth="1"/>
    <col min="23" max="23" width="6.8515625" style="358" customWidth="1"/>
    <col min="24" max="25" width="8.8515625" style="358" customWidth="1"/>
    <col min="26" max="16384" width="9.140625" style="358" customWidth="1"/>
  </cols>
  <sheetData>
    <row r="1" spans="1:25" ht="17.25">
      <c r="A1" s="1106" t="s">
        <v>0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s="1107"/>
      <c r="O1" s="1107"/>
      <c r="P1" s="1107"/>
      <c r="Q1" s="1107"/>
      <c r="R1" s="1107"/>
      <c r="S1" s="1107"/>
      <c r="T1" s="1107"/>
      <c r="U1" s="1107"/>
      <c r="V1" s="1107"/>
      <c r="W1" s="1107"/>
      <c r="X1" s="1107"/>
      <c r="Y1" s="357"/>
    </row>
    <row r="2" spans="1:25" ht="42" customHeight="1" thickBot="1">
      <c r="A2" s="1108" t="s">
        <v>594</v>
      </c>
      <c r="B2" s="1109"/>
      <c r="C2" s="1109"/>
      <c r="D2" s="1109"/>
      <c r="E2" s="1109"/>
      <c r="F2" s="1109"/>
      <c r="G2" s="1109"/>
      <c r="H2" s="1109"/>
      <c r="I2" s="1109"/>
      <c r="J2" s="1109"/>
      <c r="K2" s="1109"/>
      <c r="L2" s="1109"/>
      <c r="M2" s="1109"/>
      <c r="N2" s="1109"/>
      <c r="O2" s="1109"/>
      <c r="P2" s="1109"/>
      <c r="Q2" s="1109"/>
      <c r="R2" s="1109"/>
      <c r="S2" s="1109"/>
      <c r="T2" s="1109"/>
      <c r="U2" s="1109"/>
      <c r="V2" s="1109"/>
      <c r="W2" s="1109"/>
      <c r="X2" s="1109"/>
      <c r="Y2" s="1110"/>
    </row>
    <row r="3" spans="1:25" ht="62.25" customHeight="1">
      <c r="A3" s="1111" t="s">
        <v>308</v>
      </c>
      <c r="B3" s="1112" t="s">
        <v>309</v>
      </c>
      <c r="C3" s="1113"/>
      <c r="D3" s="1113"/>
      <c r="E3" s="1114"/>
      <c r="F3" s="1115" t="s">
        <v>6</v>
      </c>
      <c r="G3" s="1116"/>
      <c r="H3" s="1117"/>
      <c r="I3" s="1118"/>
      <c r="J3" s="1115" t="s">
        <v>310</v>
      </c>
      <c r="K3" s="1116"/>
      <c r="L3" s="1116"/>
      <c r="M3" s="1116"/>
      <c r="N3" s="1116"/>
      <c r="O3" s="1116"/>
      <c r="P3" s="1118"/>
      <c r="Q3" s="1119" t="s">
        <v>8</v>
      </c>
      <c r="R3" s="1120"/>
      <c r="S3" s="1120"/>
      <c r="T3" s="1120"/>
      <c r="U3" s="1120"/>
      <c r="V3" s="1120"/>
      <c r="W3" s="1121"/>
      <c r="X3" s="1115" t="s">
        <v>311</v>
      </c>
      <c r="Y3" s="1122"/>
    </row>
    <row r="4" spans="1:28" ht="44.25" customHeight="1">
      <c r="A4" s="1111"/>
      <c r="B4" s="1097" t="s">
        <v>172</v>
      </c>
      <c r="C4" s="1099" t="s">
        <v>312</v>
      </c>
      <c r="D4" s="1089" t="s">
        <v>313</v>
      </c>
      <c r="E4" s="1096"/>
      <c r="F4" s="1097" t="s">
        <v>10</v>
      </c>
      <c r="G4" s="1099" t="s">
        <v>314</v>
      </c>
      <c r="H4" s="1101" t="s">
        <v>315</v>
      </c>
      <c r="I4" s="1091" t="s">
        <v>13</v>
      </c>
      <c r="J4" s="1104" t="s">
        <v>10</v>
      </c>
      <c r="K4" s="1105"/>
      <c r="L4" s="1089" t="s">
        <v>314</v>
      </c>
      <c r="M4" s="1090"/>
      <c r="N4" s="1089" t="s">
        <v>316</v>
      </c>
      <c r="O4" s="1090"/>
      <c r="P4" s="1091" t="s">
        <v>13</v>
      </c>
      <c r="Q4" s="1092" t="s">
        <v>10</v>
      </c>
      <c r="R4" s="1093"/>
      <c r="S4" s="1094" t="s">
        <v>314</v>
      </c>
      <c r="T4" s="1093"/>
      <c r="U4" s="1089" t="s">
        <v>316</v>
      </c>
      <c r="V4" s="1095"/>
      <c r="W4" s="1079" t="s">
        <v>13</v>
      </c>
      <c r="X4" s="1081" t="s">
        <v>317</v>
      </c>
      <c r="Y4" s="1083" t="s">
        <v>318</v>
      </c>
      <c r="AB4" s="359"/>
    </row>
    <row r="5" spans="1:25" ht="31.5" customHeight="1" thickBot="1">
      <c r="A5" s="1111"/>
      <c r="B5" s="1082"/>
      <c r="C5" s="1123"/>
      <c r="D5" s="360" t="s">
        <v>319</v>
      </c>
      <c r="E5" s="361" t="s">
        <v>17</v>
      </c>
      <c r="F5" s="1098"/>
      <c r="G5" s="1100"/>
      <c r="H5" s="1102"/>
      <c r="I5" s="1103"/>
      <c r="J5" s="362" t="s">
        <v>320</v>
      </c>
      <c r="K5" s="360" t="s">
        <v>17</v>
      </c>
      <c r="L5" s="363" t="s">
        <v>320</v>
      </c>
      <c r="M5" s="360" t="s">
        <v>17</v>
      </c>
      <c r="N5" s="364" t="s">
        <v>320</v>
      </c>
      <c r="O5" s="360" t="s">
        <v>17</v>
      </c>
      <c r="P5" s="1080"/>
      <c r="Q5" s="362" t="s">
        <v>320</v>
      </c>
      <c r="R5" s="360" t="s">
        <v>17</v>
      </c>
      <c r="S5" s="363" t="s">
        <v>320</v>
      </c>
      <c r="T5" s="360" t="s">
        <v>17</v>
      </c>
      <c r="U5" s="363" t="s">
        <v>320</v>
      </c>
      <c r="V5" s="360" t="s">
        <v>17</v>
      </c>
      <c r="W5" s="1080"/>
      <c r="X5" s="1082"/>
      <c r="Y5" s="1084"/>
    </row>
    <row r="6" spans="1:25" ht="17.25" thickBot="1">
      <c r="A6" s="365">
        <v>1</v>
      </c>
      <c r="B6" s="366">
        <v>2</v>
      </c>
      <c r="C6" s="367">
        <v>3</v>
      </c>
      <c r="D6" s="368">
        <v>4</v>
      </c>
      <c r="E6" s="369">
        <v>5</v>
      </c>
      <c r="F6" s="366">
        <v>6</v>
      </c>
      <c r="G6" s="370">
        <v>7</v>
      </c>
      <c r="H6" s="370">
        <v>8</v>
      </c>
      <c r="I6" s="371">
        <v>9</v>
      </c>
      <c r="J6" s="367">
        <v>10</v>
      </c>
      <c r="K6" s="370">
        <v>11</v>
      </c>
      <c r="L6" s="370">
        <v>12</v>
      </c>
      <c r="M6" s="370">
        <v>13</v>
      </c>
      <c r="N6" s="370">
        <v>14</v>
      </c>
      <c r="O6" s="372">
        <v>15</v>
      </c>
      <c r="P6" s="373">
        <v>16</v>
      </c>
      <c r="Q6" s="367">
        <v>17</v>
      </c>
      <c r="R6" s="370">
        <v>18</v>
      </c>
      <c r="S6" s="370">
        <v>19</v>
      </c>
      <c r="T6" s="370">
        <v>20</v>
      </c>
      <c r="U6" s="370">
        <v>21</v>
      </c>
      <c r="V6" s="372">
        <v>22</v>
      </c>
      <c r="W6" s="373">
        <v>23</v>
      </c>
      <c r="X6" s="366">
        <v>24</v>
      </c>
      <c r="Y6" s="374">
        <v>25</v>
      </c>
    </row>
    <row r="7" spans="1:25" ht="16.5" customHeight="1">
      <c r="A7" s="375">
        <v>1</v>
      </c>
      <c r="B7" s="376" t="s">
        <v>321</v>
      </c>
      <c r="C7" s="377">
        <v>1</v>
      </c>
      <c r="D7" s="378">
        <f>IF(((J7=0)*AND(L7=0)*AND(N7=0)),0,1)</f>
        <v>1</v>
      </c>
      <c r="E7" s="377">
        <f>D7/C7*100</f>
        <v>100</v>
      </c>
      <c r="F7" s="379">
        <v>794</v>
      </c>
      <c r="G7" s="380">
        <v>61</v>
      </c>
      <c r="H7" s="381">
        <v>47</v>
      </c>
      <c r="I7" s="382">
        <f>SUM(F7:H7)</f>
        <v>902</v>
      </c>
      <c r="J7" s="383">
        <v>7</v>
      </c>
      <c r="K7" s="384">
        <f aca="true" t="shared" si="0" ref="K7:K59">IF((F7=0),,J7/F7*100)</f>
        <v>0.8816120906801008</v>
      </c>
      <c r="L7" s="385">
        <v>4</v>
      </c>
      <c r="M7" s="384">
        <f aca="true" t="shared" si="1" ref="M7:M59">IF((G7=0),,L7/G7*100)</f>
        <v>6.557377049180328</v>
      </c>
      <c r="N7" s="385">
        <v>3</v>
      </c>
      <c r="O7" s="386">
        <f aca="true" t="shared" si="2" ref="O7:O59">IF((H7=0),,N7/H7*100)</f>
        <v>6.382978723404255</v>
      </c>
      <c r="P7" s="387">
        <f>J7+L7+N7</f>
        <v>14</v>
      </c>
      <c r="Q7" s="388">
        <v>0</v>
      </c>
      <c r="R7" s="384">
        <f aca="true" t="shared" si="3" ref="R7:R59">IF((J7=0),,Q7/J7*100)</f>
        <v>0</v>
      </c>
      <c r="S7" s="389">
        <v>0</v>
      </c>
      <c r="T7" s="384">
        <f aca="true" t="shared" si="4" ref="T7:T59">IF((L7=0),,S7/L7*100)</f>
        <v>0</v>
      </c>
      <c r="U7" s="389">
        <v>0</v>
      </c>
      <c r="V7" s="386">
        <f aca="true" t="shared" si="5" ref="V7:V59">IF((N7=0),,U7/N7*100)</f>
        <v>0</v>
      </c>
      <c r="W7" s="390">
        <f>Q7+S7+U7</f>
        <v>0</v>
      </c>
      <c r="X7" s="391">
        <v>0</v>
      </c>
      <c r="Y7" s="392">
        <v>0</v>
      </c>
    </row>
    <row r="8" spans="1:25" ht="16.5" customHeight="1">
      <c r="A8" s="393">
        <v>2</v>
      </c>
      <c r="B8" s="394" t="s">
        <v>322</v>
      </c>
      <c r="C8" s="395">
        <v>1</v>
      </c>
      <c r="D8" s="385">
        <f aca="true" t="shared" si="6" ref="D8:D62">IF(((J8=0)*AND(L8=0)*AND(N8=0)),0,1)</f>
        <v>0</v>
      </c>
      <c r="E8" s="395">
        <f aca="true" t="shared" si="7" ref="E8:E53">D8/C8*100</f>
        <v>0</v>
      </c>
      <c r="F8" s="396">
        <v>1</v>
      </c>
      <c r="G8" s="397">
        <v>0</v>
      </c>
      <c r="H8" s="397">
        <v>0</v>
      </c>
      <c r="I8" s="382">
        <f aca="true" t="shared" si="8" ref="I8:I62">SUM(F8:H8)</f>
        <v>1</v>
      </c>
      <c r="J8" s="383">
        <v>0</v>
      </c>
      <c r="K8" s="384">
        <f t="shared" si="0"/>
        <v>0</v>
      </c>
      <c r="L8" s="385">
        <v>0</v>
      </c>
      <c r="M8" s="384">
        <f t="shared" si="1"/>
        <v>0</v>
      </c>
      <c r="N8" s="385">
        <v>0</v>
      </c>
      <c r="O8" s="384">
        <f t="shared" si="2"/>
        <v>0</v>
      </c>
      <c r="P8" s="387">
        <f aca="true" t="shared" si="9" ref="P8:P63">J8+L8+N8</f>
        <v>0</v>
      </c>
      <c r="Q8" s="398">
        <v>0</v>
      </c>
      <c r="R8" s="384">
        <f t="shared" si="3"/>
        <v>0</v>
      </c>
      <c r="S8" s="389">
        <v>0</v>
      </c>
      <c r="T8" s="384">
        <f t="shared" si="4"/>
        <v>0</v>
      </c>
      <c r="U8" s="389">
        <v>0</v>
      </c>
      <c r="V8" s="399">
        <f t="shared" si="5"/>
        <v>0</v>
      </c>
      <c r="W8" s="390">
        <f aca="true" t="shared" si="10" ref="W8:W58">Q8+S8+U8</f>
        <v>0</v>
      </c>
      <c r="X8" s="400">
        <v>0</v>
      </c>
      <c r="Y8" s="401">
        <v>0</v>
      </c>
    </row>
    <row r="9" spans="1:25" ht="16.5" customHeight="1">
      <c r="A9" s="393">
        <v>3</v>
      </c>
      <c r="B9" s="402" t="s">
        <v>323</v>
      </c>
      <c r="C9" s="395">
        <v>1</v>
      </c>
      <c r="D9" s="385">
        <f t="shared" si="6"/>
        <v>1</v>
      </c>
      <c r="E9" s="395">
        <f t="shared" si="7"/>
        <v>100</v>
      </c>
      <c r="F9" s="396">
        <v>1</v>
      </c>
      <c r="G9" s="397">
        <v>0</v>
      </c>
      <c r="H9" s="397">
        <v>0</v>
      </c>
      <c r="I9" s="382">
        <f t="shared" si="8"/>
        <v>1</v>
      </c>
      <c r="J9" s="383">
        <v>1</v>
      </c>
      <c r="K9" s="384">
        <f t="shared" si="0"/>
        <v>100</v>
      </c>
      <c r="L9" s="385">
        <v>0</v>
      </c>
      <c r="M9" s="384">
        <f t="shared" si="1"/>
        <v>0</v>
      </c>
      <c r="N9" s="385">
        <v>0</v>
      </c>
      <c r="O9" s="384">
        <f t="shared" si="2"/>
        <v>0</v>
      </c>
      <c r="P9" s="387">
        <f t="shared" si="9"/>
        <v>1</v>
      </c>
      <c r="Q9" s="398">
        <v>0</v>
      </c>
      <c r="R9" s="384">
        <f t="shared" si="3"/>
        <v>0</v>
      </c>
      <c r="S9" s="389">
        <v>0</v>
      </c>
      <c r="T9" s="384">
        <f t="shared" si="4"/>
        <v>0</v>
      </c>
      <c r="U9" s="389">
        <v>0</v>
      </c>
      <c r="V9" s="399">
        <f t="shared" si="5"/>
        <v>0</v>
      </c>
      <c r="W9" s="390">
        <f t="shared" si="10"/>
        <v>0</v>
      </c>
      <c r="X9" s="400">
        <v>0</v>
      </c>
      <c r="Y9" s="403">
        <v>0</v>
      </c>
    </row>
    <row r="10" spans="1:25" ht="16.5" customHeight="1">
      <c r="A10" s="393">
        <v>4</v>
      </c>
      <c r="B10" s="402" t="s">
        <v>324</v>
      </c>
      <c r="C10" s="395">
        <v>1</v>
      </c>
      <c r="D10" s="385">
        <f t="shared" si="6"/>
        <v>0</v>
      </c>
      <c r="E10" s="395">
        <f t="shared" si="7"/>
        <v>0</v>
      </c>
      <c r="F10" s="396">
        <v>0</v>
      </c>
      <c r="G10" s="397">
        <v>0</v>
      </c>
      <c r="H10" s="397">
        <v>0</v>
      </c>
      <c r="I10" s="382">
        <f t="shared" si="8"/>
        <v>0</v>
      </c>
      <c r="J10" s="383">
        <v>0</v>
      </c>
      <c r="K10" s="384">
        <f t="shared" si="0"/>
        <v>0</v>
      </c>
      <c r="L10" s="385">
        <v>0</v>
      </c>
      <c r="M10" s="384">
        <f t="shared" si="1"/>
        <v>0</v>
      </c>
      <c r="N10" s="385">
        <v>0</v>
      </c>
      <c r="O10" s="384">
        <f t="shared" si="2"/>
        <v>0</v>
      </c>
      <c r="P10" s="387">
        <f t="shared" si="9"/>
        <v>0</v>
      </c>
      <c r="Q10" s="398">
        <v>0</v>
      </c>
      <c r="R10" s="384">
        <f t="shared" si="3"/>
        <v>0</v>
      </c>
      <c r="S10" s="389">
        <v>0</v>
      </c>
      <c r="T10" s="384">
        <f t="shared" si="4"/>
        <v>0</v>
      </c>
      <c r="U10" s="389">
        <v>0</v>
      </c>
      <c r="V10" s="384">
        <f t="shared" si="5"/>
        <v>0</v>
      </c>
      <c r="W10" s="390">
        <f t="shared" si="10"/>
        <v>0</v>
      </c>
      <c r="X10" s="400">
        <v>0</v>
      </c>
      <c r="Y10" s="403">
        <v>0</v>
      </c>
    </row>
    <row r="11" spans="1:25" ht="16.5" customHeight="1">
      <c r="A11" s="393">
        <v>5</v>
      </c>
      <c r="B11" s="402" t="s">
        <v>325</v>
      </c>
      <c r="C11" s="395">
        <v>1</v>
      </c>
      <c r="D11" s="385">
        <f t="shared" si="6"/>
        <v>1</v>
      </c>
      <c r="E11" s="395">
        <f t="shared" si="7"/>
        <v>100</v>
      </c>
      <c r="F11" s="396">
        <v>6</v>
      </c>
      <c r="G11" s="397">
        <v>3</v>
      </c>
      <c r="H11" s="397">
        <v>3</v>
      </c>
      <c r="I11" s="382">
        <f t="shared" si="8"/>
        <v>12</v>
      </c>
      <c r="J11" s="383">
        <v>6</v>
      </c>
      <c r="K11" s="384">
        <f t="shared" si="0"/>
        <v>100</v>
      </c>
      <c r="L11" s="385">
        <v>3</v>
      </c>
      <c r="M11" s="384">
        <f t="shared" si="1"/>
        <v>100</v>
      </c>
      <c r="N11" s="385">
        <v>3</v>
      </c>
      <c r="O11" s="384">
        <f t="shared" si="2"/>
        <v>100</v>
      </c>
      <c r="P11" s="387">
        <f t="shared" si="9"/>
        <v>12</v>
      </c>
      <c r="Q11" s="398">
        <v>0</v>
      </c>
      <c r="R11" s="384">
        <f t="shared" si="3"/>
        <v>0</v>
      </c>
      <c r="S11" s="389">
        <v>0</v>
      </c>
      <c r="T11" s="384">
        <f t="shared" si="4"/>
        <v>0</v>
      </c>
      <c r="U11" s="389">
        <v>0</v>
      </c>
      <c r="V11" s="384">
        <f t="shared" si="5"/>
        <v>0</v>
      </c>
      <c r="W11" s="390">
        <f t="shared" si="10"/>
        <v>0</v>
      </c>
      <c r="X11" s="400">
        <v>0</v>
      </c>
      <c r="Y11" s="403">
        <v>0</v>
      </c>
    </row>
    <row r="12" spans="1:25" ht="16.5" customHeight="1">
      <c r="A12" s="393">
        <v>6</v>
      </c>
      <c r="B12" s="402" t="s">
        <v>326</v>
      </c>
      <c r="C12" s="395">
        <v>1</v>
      </c>
      <c r="D12" s="385">
        <f t="shared" si="6"/>
        <v>1</v>
      </c>
      <c r="E12" s="395">
        <f t="shared" si="7"/>
        <v>100</v>
      </c>
      <c r="F12" s="396">
        <v>6</v>
      </c>
      <c r="G12" s="397">
        <v>1</v>
      </c>
      <c r="H12" s="397">
        <v>0</v>
      </c>
      <c r="I12" s="382">
        <f t="shared" si="8"/>
        <v>7</v>
      </c>
      <c r="J12" s="383">
        <v>3</v>
      </c>
      <c r="K12" s="384">
        <f t="shared" si="0"/>
        <v>50</v>
      </c>
      <c r="L12" s="385">
        <v>0</v>
      </c>
      <c r="M12" s="384">
        <f t="shared" si="1"/>
        <v>0</v>
      </c>
      <c r="N12" s="385">
        <v>0</v>
      </c>
      <c r="O12" s="384">
        <f t="shared" si="2"/>
        <v>0</v>
      </c>
      <c r="P12" s="387">
        <f t="shared" si="9"/>
        <v>3</v>
      </c>
      <c r="Q12" s="398">
        <v>0</v>
      </c>
      <c r="R12" s="384">
        <f t="shared" si="3"/>
        <v>0</v>
      </c>
      <c r="S12" s="389">
        <v>0</v>
      </c>
      <c r="T12" s="384">
        <f t="shared" si="4"/>
        <v>0</v>
      </c>
      <c r="U12" s="389">
        <v>0</v>
      </c>
      <c r="V12" s="384">
        <f t="shared" si="5"/>
        <v>0</v>
      </c>
      <c r="W12" s="390">
        <f t="shared" si="10"/>
        <v>0</v>
      </c>
      <c r="X12" s="400">
        <v>0</v>
      </c>
      <c r="Y12" s="403">
        <v>0</v>
      </c>
    </row>
    <row r="13" spans="1:25" ht="16.5" customHeight="1">
      <c r="A13" s="393">
        <v>7</v>
      </c>
      <c r="B13" s="402" t="s">
        <v>327</v>
      </c>
      <c r="C13" s="395">
        <v>1</v>
      </c>
      <c r="D13" s="385">
        <f t="shared" si="6"/>
        <v>1</v>
      </c>
      <c r="E13" s="395">
        <f t="shared" si="7"/>
        <v>100</v>
      </c>
      <c r="F13" s="396">
        <v>4</v>
      </c>
      <c r="G13" s="397">
        <v>0</v>
      </c>
      <c r="H13" s="397">
        <v>0</v>
      </c>
      <c r="I13" s="382">
        <f t="shared" si="8"/>
        <v>4</v>
      </c>
      <c r="J13" s="383">
        <v>2</v>
      </c>
      <c r="K13" s="384">
        <f t="shared" si="0"/>
        <v>50</v>
      </c>
      <c r="L13" s="385">
        <v>0</v>
      </c>
      <c r="M13" s="384">
        <f t="shared" si="1"/>
        <v>0</v>
      </c>
      <c r="N13" s="385">
        <v>0</v>
      </c>
      <c r="O13" s="384">
        <f t="shared" si="2"/>
        <v>0</v>
      </c>
      <c r="P13" s="387">
        <f t="shared" si="9"/>
        <v>2</v>
      </c>
      <c r="Q13" s="398">
        <v>0</v>
      </c>
      <c r="R13" s="384">
        <f t="shared" si="3"/>
        <v>0</v>
      </c>
      <c r="S13" s="389">
        <v>0</v>
      </c>
      <c r="T13" s="384">
        <f t="shared" si="4"/>
        <v>0</v>
      </c>
      <c r="U13" s="389">
        <v>0</v>
      </c>
      <c r="V13" s="384">
        <f t="shared" si="5"/>
        <v>0</v>
      </c>
      <c r="W13" s="390">
        <f>Q13+S13+U13</f>
        <v>0</v>
      </c>
      <c r="X13" s="400">
        <v>0</v>
      </c>
      <c r="Y13" s="403">
        <v>0</v>
      </c>
    </row>
    <row r="14" spans="1:25" ht="16.5" customHeight="1">
      <c r="A14" s="393">
        <v>8</v>
      </c>
      <c r="B14" s="402" t="s">
        <v>328</v>
      </c>
      <c r="C14" s="395">
        <v>1</v>
      </c>
      <c r="D14" s="385">
        <f t="shared" si="6"/>
        <v>1</v>
      </c>
      <c r="E14" s="395">
        <f t="shared" si="7"/>
        <v>100</v>
      </c>
      <c r="F14" s="396">
        <v>8</v>
      </c>
      <c r="G14" s="397">
        <v>0</v>
      </c>
      <c r="H14" s="397">
        <v>0</v>
      </c>
      <c r="I14" s="382">
        <f t="shared" si="8"/>
        <v>8</v>
      </c>
      <c r="J14" s="383">
        <v>8</v>
      </c>
      <c r="K14" s="384">
        <f t="shared" si="0"/>
        <v>100</v>
      </c>
      <c r="L14" s="385">
        <v>0</v>
      </c>
      <c r="M14" s="384">
        <f t="shared" si="1"/>
        <v>0</v>
      </c>
      <c r="N14" s="385">
        <v>0</v>
      </c>
      <c r="O14" s="384">
        <f t="shared" si="2"/>
        <v>0</v>
      </c>
      <c r="P14" s="387">
        <f t="shared" si="9"/>
        <v>8</v>
      </c>
      <c r="Q14" s="398">
        <v>0</v>
      </c>
      <c r="R14" s="384">
        <f t="shared" si="3"/>
        <v>0</v>
      </c>
      <c r="S14" s="389">
        <v>0</v>
      </c>
      <c r="T14" s="384">
        <f t="shared" si="4"/>
        <v>0</v>
      </c>
      <c r="U14" s="389">
        <v>0</v>
      </c>
      <c r="V14" s="384">
        <f t="shared" si="5"/>
        <v>0</v>
      </c>
      <c r="W14" s="390">
        <f t="shared" si="10"/>
        <v>0</v>
      </c>
      <c r="X14" s="400">
        <v>0</v>
      </c>
      <c r="Y14" s="403">
        <v>0</v>
      </c>
    </row>
    <row r="15" spans="1:25" ht="16.5" customHeight="1">
      <c r="A15" s="393">
        <v>9</v>
      </c>
      <c r="B15" s="402" t="s">
        <v>329</v>
      </c>
      <c r="C15" s="395">
        <v>1</v>
      </c>
      <c r="D15" s="385">
        <f t="shared" si="6"/>
        <v>0</v>
      </c>
      <c r="E15" s="395">
        <f t="shared" si="7"/>
        <v>0</v>
      </c>
      <c r="F15" s="396">
        <v>2</v>
      </c>
      <c r="G15" s="397">
        <v>0</v>
      </c>
      <c r="H15" s="397">
        <v>0</v>
      </c>
      <c r="I15" s="382">
        <f t="shared" si="8"/>
        <v>2</v>
      </c>
      <c r="J15" s="383">
        <v>0</v>
      </c>
      <c r="K15" s="384">
        <f t="shared" si="0"/>
        <v>0</v>
      </c>
      <c r="L15" s="385">
        <v>0</v>
      </c>
      <c r="M15" s="384">
        <f t="shared" si="1"/>
        <v>0</v>
      </c>
      <c r="N15" s="385">
        <v>0</v>
      </c>
      <c r="O15" s="384">
        <f t="shared" si="2"/>
        <v>0</v>
      </c>
      <c r="P15" s="387">
        <f t="shared" si="9"/>
        <v>0</v>
      </c>
      <c r="Q15" s="398">
        <v>0</v>
      </c>
      <c r="R15" s="384">
        <f t="shared" si="3"/>
        <v>0</v>
      </c>
      <c r="S15" s="389">
        <v>0</v>
      </c>
      <c r="T15" s="384">
        <f t="shared" si="4"/>
        <v>0</v>
      </c>
      <c r="U15" s="389">
        <v>0</v>
      </c>
      <c r="V15" s="384">
        <f t="shared" si="5"/>
        <v>0</v>
      </c>
      <c r="W15" s="390">
        <f t="shared" si="10"/>
        <v>0</v>
      </c>
      <c r="X15" s="400">
        <v>0</v>
      </c>
      <c r="Y15" s="403">
        <v>0</v>
      </c>
    </row>
    <row r="16" spans="1:25" ht="16.5" customHeight="1">
      <c r="A16" s="393">
        <v>10</v>
      </c>
      <c r="B16" s="402" t="s">
        <v>228</v>
      </c>
      <c r="C16" s="395">
        <v>1</v>
      </c>
      <c r="D16" s="385">
        <f t="shared" si="6"/>
        <v>0</v>
      </c>
      <c r="E16" s="395">
        <f t="shared" si="7"/>
        <v>0</v>
      </c>
      <c r="F16" s="396">
        <v>1</v>
      </c>
      <c r="G16" s="397">
        <v>0</v>
      </c>
      <c r="H16" s="397">
        <v>0</v>
      </c>
      <c r="I16" s="382">
        <f t="shared" si="8"/>
        <v>1</v>
      </c>
      <c r="J16" s="383">
        <v>0</v>
      </c>
      <c r="K16" s="384">
        <f t="shared" si="0"/>
        <v>0</v>
      </c>
      <c r="L16" s="385">
        <v>0</v>
      </c>
      <c r="M16" s="384">
        <f t="shared" si="1"/>
        <v>0</v>
      </c>
      <c r="N16" s="385">
        <v>0</v>
      </c>
      <c r="O16" s="384">
        <f t="shared" si="2"/>
        <v>0</v>
      </c>
      <c r="P16" s="387">
        <f t="shared" si="9"/>
        <v>0</v>
      </c>
      <c r="Q16" s="398">
        <v>0</v>
      </c>
      <c r="R16" s="384">
        <f t="shared" si="3"/>
        <v>0</v>
      </c>
      <c r="S16" s="389">
        <v>0</v>
      </c>
      <c r="T16" s="384">
        <f t="shared" si="4"/>
        <v>0</v>
      </c>
      <c r="U16" s="389">
        <v>0</v>
      </c>
      <c r="V16" s="384">
        <f t="shared" si="5"/>
        <v>0</v>
      </c>
      <c r="W16" s="390">
        <f t="shared" si="10"/>
        <v>0</v>
      </c>
      <c r="X16" s="400">
        <v>0</v>
      </c>
      <c r="Y16" s="403">
        <v>0</v>
      </c>
    </row>
    <row r="17" spans="1:25" ht="16.5" customHeight="1">
      <c r="A17" s="393">
        <v>11</v>
      </c>
      <c r="B17" s="402" t="s">
        <v>330</v>
      </c>
      <c r="C17" s="395">
        <v>1</v>
      </c>
      <c r="D17" s="385">
        <f t="shared" si="6"/>
        <v>0</v>
      </c>
      <c r="E17" s="395">
        <f t="shared" si="7"/>
        <v>0</v>
      </c>
      <c r="F17" s="396">
        <v>3</v>
      </c>
      <c r="G17" s="397">
        <v>3</v>
      </c>
      <c r="H17" s="397">
        <v>0</v>
      </c>
      <c r="I17" s="382">
        <f t="shared" si="8"/>
        <v>6</v>
      </c>
      <c r="J17" s="383">
        <v>0</v>
      </c>
      <c r="K17" s="384">
        <f t="shared" si="0"/>
        <v>0</v>
      </c>
      <c r="L17" s="385">
        <v>0</v>
      </c>
      <c r="M17" s="384">
        <f t="shared" si="1"/>
        <v>0</v>
      </c>
      <c r="N17" s="385">
        <v>0</v>
      </c>
      <c r="O17" s="384">
        <f t="shared" si="2"/>
        <v>0</v>
      </c>
      <c r="P17" s="387">
        <f t="shared" si="9"/>
        <v>0</v>
      </c>
      <c r="Q17" s="398">
        <v>0</v>
      </c>
      <c r="R17" s="384">
        <f t="shared" si="3"/>
        <v>0</v>
      </c>
      <c r="S17" s="389">
        <v>0</v>
      </c>
      <c r="T17" s="384">
        <f t="shared" si="4"/>
        <v>0</v>
      </c>
      <c r="U17" s="389">
        <v>0</v>
      </c>
      <c r="V17" s="384">
        <f t="shared" si="5"/>
        <v>0</v>
      </c>
      <c r="W17" s="390">
        <f t="shared" si="10"/>
        <v>0</v>
      </c>
      <c r="X17" s="400">
        <v>0</v>
      </c>
      <c r="Y17" s="403">
        <v>0</v>
      </c>
    </row>
    <row r="18" spans="1:25" ht="16.5" customHeight="1">
      <c r="A18" s="393">
        <v>12</v>
      </c>
      <c r="B18" s="402" t="s">
        <v>331</v>
      </c>
      <c r="C18" s="395">
        <v>1</v>
      </c>
      <c r="D18" s="385">
        <f t="shared" si="6"/>
        <v>1</v>
      </c>
      <c r="E18" s="395">
        <f t="shared" si="7"/>
        <v>100</v>
      </c>
      <c r="F18" s="396">
        <v>6</v>
      </c>
      <c r="G18" s="397">
        <v>0</v>
      </c>
      <c r="H18" s="397">
        <v>0</v>
      </c>
      <c r="I18" s="382">
        <f t="shared" si="8"/>
        <v>6</v>
      </c>
      <c r="J18" s="383">
        <v>6</v>
      </c>
      <c r="K18" s="384">
        <f t="shared" si="0"/>
        <v>100</v>
      </c>
      <c r="L18" s="385">
        <v>0</v>
      </c>
      <c r="M18" s="384">
        <f t="shared" si="1"/>
        <v>0</v>
      </c>
      <c r="N18" s="385">
        <v>0</v>
      </c>
      <c r="O18" s="384">
        <f t="shared" si="2"/>
        <v>0</v>
      </c>
      <c r="P18" s="387">
        <f t="shared" si="9"/>
        <v>6</v>
      </c>
      <c r="Q18" s="398">
        <v>0</v>
      </c>
      <c r="R18" s="384">
        <f t="shared" si="3"/>
        <v>0</v>
      </c>
      <c r="S18" s="389">
        <v>0</v>
      </c>
      <c r="T18" s="384">
        <f t="shared" si="4"/>
        <v>0</v>
      </c>
      <c r="U18" s="389">
        <v>0</v>
      </c>
      <c r="V18" s="384">
        <f t="shared" si="5"/>
        <v>0</v>
      </c>
      <c r="W18" s="390">
        <f t="shared" si="10"/>
        <v>0</v>
      </c>
      <c r="X18" s="400">
        <v>0</v>
      </c>
      <c r="Y18" s="403">
        <v>0</v>
      </c>
    </row>
    <row r="19" spans="1:25" ht="16.5" customHeight="1">
      <c r="A19" s="393">
        <v>13</v>
      </c>
      <c r="B19" s="402" t="s">
        <v>332</v>
      </c>
      <c r="C19" s="395">
        <v>1</v>
      </c>
      <c r="D19" s="385">
        <f t="shared" si="6"/>
        <v>0</v>
      </c>
      <c r="E19" s="395">
        <f t="shared" si="7"/>
        <v>0</v>
      </c>
      <c r="F19" s="396">
        <v>0</v>
      </c>
      <c r="G19" s="397">
        <v>0</v>
      </c>
      <c r="H19" s="397">
        <v>0</v>
      </c>
      <c r="I19" s="382">
        <f t="shared" si="8"/>
        <v>0</v>
      </c>
      <c r="J19" s="383">
        <v>0</v>
      </c>
      <c r="K19" s="384">
        <f t="shared" si="0"/>
        <v>0</v>
      </c>
      <c r="L19" s="385">
        <v>0</v>
      </c>
      <c r="M19" s="384">
        <f t="shared" si="1"/>
        <v>0</v>
      </c>
      <c r="N19" s="385">
        <v>0</v>
      </c>
      <c r="O19" s="384">
        <f t="shared" si="2"/>
        <v>0</v>
      </c>
      <c r="P19" s="387">
        <f t="shared" si="9"/>
        <v>0</v>
      </c>
      <c r="Q19" s="398">
        <v>0</v>
      </c>
      <c r="R19" s="384">
        <f t="shared" si="3"/>
        <v>0</v>
      </c>
      <c r="S19" s="389">
        <v>0</v>
      </c>
      <c r="T19" s="384">
        <f t="shared" si="4"/>
        <v>0</v>
      </c>
      <c r="U19" s="389">
        <v>0</v>
      </c>
      <c r="V19" s="384">
        <f t="shared" si="5"/>
        <v>0</v>
      </c>
      <c r="W19" s="390">
        <f t="shared" si="10"/>
        <v>0</v>
      </c>
      <c r="X19" s="400">
        <v>0</v>
      </c>
      <c r="Y19" s="403">
        <v>0</v>
      </c>
    </row>
    <row r="20" spans="1:25" ht="16.5" customHeight="1">
      <c r="A20" s="393">
        <v>14</v>
      </c>
      <c r="B20" s="402" t="s">
        <v>333</v>
      </c>
      <c r="C20" s="395">
        <v>1</v>
      </c>
      <c r="D20" s="385">
        <f t="shared" si="6"/>
        <v>0</v>
      </c>
      <c r="E20" s="395">
        <f t="shared" si="7"/>
        <v>0</v>
      </c>
      <c r="F20" s="396">
        <v>1</v>
      </c>
      <c r="G20" s="397">
        <v>1</v>
      </c>
      <c r="H20" s="397">
        <v>0</v>
      </c>
      <c r="I20" s="382">
        <f t="shared" si="8"/>
        <v>2</v>
      </c>
      <c r="J20" s="383">
        <v>0</v>
      </c>
      <c r="K20" s="384">
        <f t="shared" si="0"/>
        <v>0</v>
      </c>
      <c r="L20" s="385">
        <v>0</v>
      </c>
      <c r="M20" s="384">
        <f t="shared" si="1"/>
        <v>0</v>
      </c>
      <c r="N20" s="385">
        <v>0</v>
      </c>
      <c r="O20" s="384">
        <f t="shared" si="2"/>
        <v>0</v>
      </c>
      <c r="P20" s="387">
        <f t="shared" si="9"/>
        <v>0</v>
      </c>
      <c r="Q20" s="398">
        <v>0</v>
      </c>
      <c r="R20" s="384">
        <f t="shared" si="3"/>
        <v>0</v>
      </c>
      <c r="S20" s="389">
        <v>0</v>
      </c>
      <c r="T20" s="384">
        <f t="shared" si="4"/>
        <v>0</v>
      </c>
      <c r="U20" s="389">
        <v>0</v>
      </c>
      <c r="V20" s="384">
        <f t="shared" si="5"/>
        <v>0</v>
      </c>
      <c r="W20" s="390">
        <f t="shared" si="10"/>
        <v>0</v>
      </c>
      <c r="X20" s="400">
        <v>0</v>
      </c>
      <c r="Y20" s="403">
        <v>0</v>
      </c>
    </row>
    <row r="21" spans="1:25" ht="16.5" customHeight="1">
      <c r="A21" s="393">
        <v>15</v>
      </c>
      <c r="B21" s="402" t="s">
        <v>334</v>
      </c>
      <c r="C21" s="395">
        <v>1</v>
      </c>
      <c r="D21" s="385">
        <f t="shared" si="6"/>
        <v>1</v>
      </c>
      <c r="E21" s="395">
        <f t="shared" si="7"/>
        <v>100</v>
      </c>
      <c r="F21" s="396">
        <v>1</v>
      </c>
      <c r="G21" s="397">
        <v>0</v>
      </c>
      <c r="H21" s="397">
        <v>0</v>
      </c>
      <c r="I21" s="382">
        <f t="shared" si="8"/>
        <v>1</v>
      </c>
      <c r="J21" s="383">
        <v>1</v>
      </c>
      <c r="K21" s="384">
        <f t="shared" si="0"/>
        <v>100</v>
      </c>
      <c r="L21" s="385">
        <v>0</v>
      </c>
      <c r="M21" s="384">
        <f t="shared" si="1"/>
        <v>0</v>
      </c>
      <c r="N21" s="385">
        <v>0</v>
      </c>
      <c r="O21" s="384">
        <f t="shared" si="2"/>
        <v>0</v>
      </c>
      <c r="P21" s="387">
        <f t="shared" si="9"/>
        <v>1</v>
      </c>
      <c r="Q21" s="398">
        <v>0</v>
      </c>
      <c r="R21" s="384">
        <f t="shared" si="3"/>
        <v>0</v>
      </c>
      <c r="S21" s="389">
        <v>0</v>
      </c>
      <c r="T21" s="384">
        <f t="shared" si="4"/>
        <v>0</v>
      </c>
      <c r="U21" s="389">
        <v>0</v>
      </c>
      <c r="V21" s="384">
        <f t="shared" si="5"/>
        <v>0</v>
      </c>
      <c r="W21" s="390">
        <f t="shared" si="10"/>
        <v>0</v>
      </c>
      <c r="X21" s="400">
        <v>0</v>
      </c>
      <c r="Y21" s="403">
        <v>0</v>
      </c>
    </row>
    <row r="22" spans="1:25" ht="16.5" customHeight="1">
      <c r="A22" s="393">
        <v>16</v>
      </c>
      <c r="B22" s="402" t="s">
        <v>335</v>
      </c>
      <c r="C22" s="395">
        <v>1</v>
      </c>
      <c r="D22" s="385">
        <f t="shared" si="6"/>
        <v>0</v>
      </c>
      <c r="E22" s="395">
        <f>D22/C22*100</f>
        <v>0</v>
      </c>
      <c r="F22" s="396">
        <v>11</v>
      </c>
      <c r="G22" s="397">
        <v>0</v>
      </c>
      <c r="H22" s="397">
        <v>0</v>
      </c>
      <c r="I22" s="382">
        <f t="shared" si="8"/>
        <v>11</v>
      </c>
      <c r="J22" s="383">
        <v>0</v>
      </c>
      <c r="K22" s="384">
        <f t="shared" si="0"/>
        <v>0</v>
      </c>
      <c r="L22" s="385">
        <v>0</v>
      </c>
      <c r="M22" s="384">
        <f t="shared" si="1"/>
        <v>0</v>
      </c>
      <c r="N22" s="385">
        <v>0</v>
      </c>
      <c r="O22" s="384">
        <f t="shared" si="2"/>
        <v>0</v>
      </c>
      <c r="P22" s="387">
        <f t="shared" si="9"/>
        <v>0</v>
      </c>
      <c r="Q22" s="398">
        <v>0</v>
      </c>
      <c r="R22" s="384">
        <f t="shared" si="3"/>
        <v>0</v>
      </c>
      <c r="S22" s="389">
        <v>0</v>
      </c>
      <c r="T22" s="384">
        <f t="shared" si="4"/>
        <v>0</v>
      </c>
      <c r="U22" s="389">
        <v>0</v>
      </c>
      <c r="V22" s="384">
        <f t="shared" si="5"/>
        <v>0</v>
      </c>
      <c r="W22" s="390">
        <f t="shared" si="10"/>
        <v>0</v>
      </c>
      <c r="X22" s="400">
        <v>0</v>
      </c>
      <c r="Y22" s="403">
        <v>0</v>
      </c>
    </row>
    <row r="23" spans="1:25" ht="16.5" customHeight="1">
      <c r="A23" s="393">
        <v>17</v>
      </c>
      <c r="B23" s="402" t="s">
        <v>207</v>
      </c>
      <c r="C23" s="395">
        <v>1</v>
      </c>
      <c r="D23" s="385">
        <f t="shared" si="6"/>
        <v>1</v>
      </c>
      <c r="E23" s="395">
        <f t="shared" si="7"/>
        <v>100</v>
      </c>
      <c r="F23" s="396">
        <v>7</v>
      </c>
      <c r="G23" s="397">
        <v>2</v>
      </c>
      <c r="H23" s="397">
        <v>0</v>
      </c>
      <c r="I23" s="382">
        <f t="shared" si="8"/>
        <v>9</v>
      </c>
      <c r="J23" s="383">
        <v>3</v>
      </c>
      <c r="K23" s="384">
        <f t="shared" si="0"/>
        <v>42.857142857142854</v>
      </c>
      <c r="L23" s="385">
        <v>2</v>
      </c>
      <c r="M23" s="384">
        <f t="shared" si="1"/>
        <v>100</v>
      </c>
      <c r="N23" s="385">
        <v>0</v>
      </c>
      <c r="O23" s="384">
        <f t="shared" si="2"/>
        <v>0</v>
      </c>
      <c r="P23" s="387">
        <f t="shared" si="9"/>
        <v>5</v>
      </c>
      <c r="Q23" s="398">
        <v>0</v>
      </c>
      <c r="R23" s="384">
        <f t="shared" si="3"/>
        <v>0</v>
      </c>
      <c r="S23" s="389">
        <v>0</v>
      </c>
      <c r="T23" s="384">
        <f t="shared" si="4"/>
        <v>0</v>
      </c>
      <c r="U23" s="389">
        <v>0</v>
      </c>
      <c r="V23" s="384">
        <f t="shared" si="5"/>
        <v>0</v>
      </c>
      <c r="W23" s="390">
        <f t="shared" si="10"/>
        <v>0</v>
      </c>
      <c r="X23" s="400">
        <v>0</v>
      </c>
      <c r="Y23" s="403">
        <v>0</v>
      </c>
    </row>
    <row r="24" spans="1:25" ht="16.5" customHeight="1">
      <c r="A24" s="393">
        <v>18</v>
      </c>
      <c r="B24" s="402" t="s">
        <v>336</v>
      </c>
      <c r="C24" s="395">
        <v>1</v>
      </c>
      <c r="D24" s="385">
        <f t="shared" si="6"/>
        <v>0</v>
      </c>
      <c r="E24" s="395">
        <f t="shared" si="7"/>
        <v>0</v>
      </c>
      <c r="F24" s="396">
        <v>1</v>
      </c>
      <c r="G24" s="397">
        <v>0</v>
      </c>
      <c r="H24" s="397">
        <v>0</v>
      </c>
      <c r="I24" s="382">
        <f t="shared" si="8"/>
        <v>1</v>
      </c>
      <c r="J24" s="383">
        <v>0</v>
      </c>
      <c r="K24" s="384">
        <f t="shared" si="0"/>
        <v>0</v>
      </c>
      <c r="L24" s="385">
        <v>0</v>
      </c>
      <c r="M24" s="384">
        <f t="shared" si="1"/>
        <v>0</v>
      </c>
      <c r="N24" s="385">
        <v>0</v>
      </c>
      <c r="O24" s="384">
        <f t="shared" si="2"/>
        <v>0</v>
      </c>
      <c r="P24" s="387">
        <f t="shared" si="9"/>
        <v>0</v>
      </c>
      <c r="Q24" s="398">
        <v>0</v>
      </c>
      <c r="R24" s="384">
        <f t="shared" si="3"/>
        <v>0</v>
      </c>
      <c r="S24" s="389">
        <v>0</v>
      </c>
      <c r="T24" s="384">
        <f t="shared" si="4"/>
        <v>0</v>
      </c>
      <c r="U24" s="389">
        <v>0</v>
      </c>
      <c r="V24" s="384">
        <f t="shared" si="5"/>
        <v>0</v>
      </c>
      <c r="W24" s="390">
        <f t="shared" si="10"/>
        <v>0</v>
      </c>
      <c r="X24" s="400">
        <v>0</v>
      </c>
      <c r="Y24" s="403">
        <v>0</v>
      </c>
    </row>
    <row r="25" spans="1:25" ht="16.5" customHeight="1">
      <c r="A25" s="393">
        <v>19</v>
      </c>
      <c r="B25" s="402" t="s">
        <v>337</v>
      </c>
      <c r="C25" s="395">
        <v>1</v>
      </c>
      <c r="D25" s="385">
        <f t="shared" si="6"/>
        <v>0</v>
      </c>
      <c r="E25" s="395">
        <f t="shared" si="7"/>
        <v>0</v>
      </c>
      <c r="F25" s="396">
        <v>5</v>
      </c>
      <c r="G25" s="397">
        <v>1</v>
      </c>
      <c r="H25" s="397">
        <v>0</v>
      </c>
      <c r="I25" s="382">
        <f t="shared" si="8"/>
        <v>6</v>
      </c>
      <c r="J25" s="383">
        <v>0</v>
      </c>
      <c r="K25" s="384">
        <f t="shared" si="0"/>
        <v>0</v>
      </c>
      <c r="L25" s="385">
        <v>0</v>
      </c>
      <c r="M25" s="384">
        <f t="shared" si="1"/>
        <v>0</v>
      </c>
      <c r="N25" s="385">
        <v>0</v>
      </c>
      <c r="O25" s="384">
        <f t="shared" si="2"/>
        <v>0</v>
      </c>
      <c r="P25" s="387">
        <f t="shared" si="9"/>
        <v>0</v>
      </c>
      <c r="Q25" s="398">
        <v>0</v>
      </c>
      <c r="R25" s="384">
        <f t="shared" si="3"/>
        <v>0</v>
      </c>
      <c r="S25" s="389">
        <v>0</v>
      </c>
      <c r="T25" s="384">
        <f t="shared" si="4"/>
        <v>0</v>
      </c>
      <c r="U25" s="389">
        <v>0</v>
      </c>
      <c r="V25" s="384">
        <f t="shared" si="5"/>
        <v>0</v>
      </c>
      <c r="W25" s="390">
        <f t="shared" si="10"/>
        <v>0</v>
      </c>
      <c r="X25" s="400">
        <v>0</v>
      </c>
      <c r="Y25" s="403">
        <v>0</v>
      </c>
    </row>
    <row r="26" spans="1:25" ht="16.5" customHeight="1">
      <c r="A26" s="393">
        <v>20</v>
      </c>
      <c r="B26" s="402" t="s">
        <v>338</v>
      </c>
      <c r="C26" s="395">
        <v>1</v>
      </c>
      <c r="D26" s="385">
        <f t="shared" si="6"/>
        <v>0</v>
      </c>
      <c r="E26" s="395">
        <f t="shared" si="7"/>
        <v>0</v>
      </c>
      <c r="F26" s="396">
        <v>2</v>
      </c>
      <c r="G26" s="397">
        <v>0</v>
      </c>
      <c r="H26" s="397">
        <v>0</v>
      </c>
      <c r="I26" s="382">
        <f t="shared" si="8"/>
        <v>2</v>
      </c>
      <c r="J26" s="383">
        <v>0</v>
      </c>
      <c r="K26" s="384">
        <f t="shared" si="0"/>
        <v>0</v>
      </c>
      <c r="L26" s="385">
        <v>0</v>
      </c>
      <c r="M26" s="384">
        <f t="shared" si="1"/>
        <v>0</v>
      </c>
      <c r="N26" s="385">
        <v>0</v>
      </c>
      <c r="O26" s="384">
        <f t="shared" si="2"/>
        <v>0</v>
      </c>
      <c r="P26" s="387">
        <f t="shared" si="9"/>
        <v>0</v>
      </c>
      <c r="Q26" s="398">
        <v>0</v>
      </c>
      <c r="R26" s="384">
        <f t="shared" si="3"/>
        <v>0</v>
      </c>
      <c r="S26" s="389">
        <v>0</v>
      </c>
      <c r="T26" s="384">
        <f t="shared" si="4"/>
        <v>0</v>
      </c>
      <c r="U26" s="389">
        <v>0</v>
      </c>
      <c r="V26" s="384">
        <f t="shared" si="5"/>
        <v>0</v>
      </c>
      <c r="W26" s="390">
        <f t="shared" si="10"/>
        <v>0</v>
      </c>
      <c r="X26" s="400">
        <v>0</v>
      </c>
      <c r="Y26" s="403">
        <v>0</v>
      </c>
    </row>
    <row r="27" spans="1:25" ht="16.5" customHeight="1">
      <c r="A27" s="393">
        <v>21</v>
      </c>
      <c r="B27" s="402" t="s">
        <v>339</v>
      </c>
      <c r="C27" s="395">
        <v>1</v>
      </c>
      <c r="D27" s="385">
        <f t="shared" si="6"/>
        <v>0</v>
      </c>
      <c r="E27" s="395">
        <f t="shared" si="7"/>
        <v>0</v>
      </c>
      <c r="F27" s="396">
        <v>0</v>
      </c>
      <c r="G27" s="397">
        <v>0</v>
      </c>
      <c r="H27" s="397">
        <v>0</v>
      </c>
      <c r="I27" s="382">
        <f t="shared" si="8"/>
        <v>0</v>
      </c>
      <c r="J27" s="383">
        <v>0</v>
      </c>
      <c r="K27" s="384">
        <f t="shared" si="0"/>
        <v>0</v>
      </c>
      <c r="L27" s="385">
        <v>0</v>
      </c>
      <c r="M27" s="384">
        <f t="shared" si="1"/>
        <v>0</v>
      </c>
      <c r="N27" s="385">
        <v>0</v>
      </c>
      <c r="O27" s="384">
        <f t="shared" si="2"/>
        <v>0</v>
      </c>
      <c r="P27" s="387">
        <f t="shared" si="9"/>
        <v>0</v>
      </c>
      <c r="Q27" s="398">
        <v>0</v>
      </c>
      <c r="R27" s="384">
        <f t="shared" si="3"/>
        <v>0</v>
      </c>
      <c r="S27" s="389">
        <v>0</v>
      </c>
      <c r="T27" s="384">
        <f t="shared" si="4"/>
        <v>0</v>
      </c>
      <c r="U27" s="389">
        <v>0</v>
      </c>
      <c r="V27" s="384">
        <f t="shared" si="5"/>
        <v>0</v>
      </c>
      <c r="W27" s="390">
        <f t="shared" si="10"/>
        <v>0</v>
      </c>
      <c r="X27" s="400">
        <v>0</v>
      </c>
      <c r="Y27" s="403">
        <v>0</v>
      </c>
    </row>
    <row r="28" spans="1:25" ht="16.5" customHeight="1">
      <c r="A28" s="393">
        <v>22</v>
      </c>
      <c r="B28" s="402" t="s">
        <v>340</v>
      </c>
      <c r="C28" s="395">
        <v>1</v>
      </c>
      <c r="D28" s="385">
        <f t="shared" si="6"/>
        <v>1</v>
      </c>
      <c r="E28" s="395">
        <f>D28/C28*100</f>
        <v>100</v>
      </c>
      <c r="F28" s="396">
        <v>2</v>
      </c>
      <c r="G28" s="397">
        <v>0</v>
      </c>
      <c r="H28" s="397">
        <v>0</v>
      </c>
      <c r="I28" s="382">
        <f t="shared" si="8"/>
        <v>2</v>
      </c>
      <c r="J28" s="383">
        <v>2</v>
      </c>
      <c r="K28" s="384">
        <f t="shared" si="0"/>
        <v>100</v>
      </c>
      <c r="L28" s="385">
        <v>0</v>
      </c>
      <c r="M28" s="384">
        <f t="shared" si="1"/>
        <v>0</v>
      </c>
      <c r="N28" s="385">
        <v>0</v>
      </c>
      <c r="O28" s="384">
        <f t="shared" si="2"/>
        <v>0</v>
      </c>
      <c r="P28" s="387">
        <f t="shared" si="9"/>
        <v>2</v>
      </c>
      <c r="Q28" s="398">
        <v>0</v>
      </c>
      <c r="R28" s="384">
        <f t="shared" si="3"/>
        <v>0</v>
      </c>
      <c r="S28" s="389">
        <v>0</v>
      </c>
      <c r="T28" s="384">
        <f t="shared" si="4"/>
        <v>0</v>
      </c>
      <c r="U28" s="389">
        <v>0</v>
      </c>
      <c r="V28" s="384">
        <f t="shared" si="5"/>
        <v>0</v>
      </c>
      <c r="W28" s="390">
        <f t="shared" si="10"/>
        <v>0</v>
      </c>
      <c r="X28" s="400">
        <v>0</v>
      </c>
      <c r="Y28" s="403">
        <v>0</v>
      </c>
    </row>
    <row r="29" spans="1:25" ht="16.5" customHeight="1">
      <c r="A29" s="393">
        <v>23</v>
      </c>
      <c r="B29" s="404" t="s">
        <v>341</v>
      </c>
      <c r="C29" s="395">
        <v>1</v>
      </c>
      <c r="D29" s="385">
        <f t="shared" si="6"/>
        <v>1</v>
      </c>
      <c r="E29" s="395">
        <f t="shared" si="7"/>
        <v>100</v>
      </c>
      <c r="F29" s="396">
        <v>169</v>
      </c>
      <c r="G29" s="397">
        <v>8</v>
      </c>
      <c r="H29" s="397">
        <v>20</v>
      </c>
      <c r="I29" s="382">
        <f t="shared" si="8"/>
        <v>197</v>
      </c>
      <c r="J29" s="383">
        <v>28</v>
      </c>
      <c r="K29" s="384">
        <f t="shared" si="0"/>
        <v>16.56804733727811</v>
      </c>
      <c r="L29" s="397">
        <v>4</v>
      </c>
      <c r="M29" s="384">
        <f t="shared" si="1"/>
        <v>50</v>
      </c>
      <c r="N29" s="397">
        <v>10</v>
      </c>
      <c r="O29" s="384">
        <f t="shared" si="2"/>
        <v>50</v>
      </c>
      <c r="P29" s="387">
        <f t="shared" si="9"/>
        <v>42</v>
      </c>
      <c r="Q29" s="396">
        <v>0</v>
      </c>
      <c r="R29" s="384">
        <f t="shared" si="3"/>
        <v>0</v>
      </c>
      <c r="S29" s="397">
        <v>0</v>
      </c>
      <c r="T29" s="384">
        <f t="shared" si="4"/>
        <v>0</v>
      </c>
      <c r="U29" s="389">
        <v>0</v>
      </c>
      <c r="V29" s="384">
        <f t="shared" si="5"/>
        <v>0</v>
      </c>
      <c r="W29" s="390">
        <f t="shared" si="10"/>
        <v>0</v>
      </c>
      <c r="X29" s="400">
        <v>0</v>
      </c>
      <c r="Y29" s="403">
        <v>0</v>
      </c>
    </row>
    <row r="30" spans="1:25" ht="16.5" customHeight="1">
      <c r="A30" s="393">
        <v>28</v>
      </c>
      <c r="B30" s="404" t="s">
        <v>342</v>
      </c>
      <c r="C30" s="395">
        <v>1</v>
      </c>
      <c r="D30" s="385">
        <f t="shared" si="6"/>
        <v>1</v>
      </c>
      <c r="E30" s="395">
        <f>D30/C30*100</f>
        <v>100</v>
      </c>
      <c r="F30" s="396">
        <v>40</v>
      </c>
      <c r="G30" s="397">
        <v>7</v>
      </c>
      <c r="H30" s="397">
        <v>9</v>
      </c>
      <c r="I30" s="382">
        <f t="shared" si="8"/>
        <v>56</v>
      </c>
      <c r="J30" s="396">
        <v>4</v>
      </c>
      <c r="K30" s="384">
        <f t="shared" si="0"/>
        <v>10</v>
      </c>
      <c r="L30" s="397">
        <v>3</v>
      </c>
      <c r="M30" s="384">
        <f t="shared" si="1"/>
        <v>42.857142857142854</v>
      </c>
      <c r="N30" s="397">
        <v>0</v>
      </c>
      <c r="O30" s="384">
        <f t="shared" si="2"/>
        <v>0</v>
      </c>
      <c r="P30" s="387">
        <f t="shared" si="9"/>
        <v>7</v>
      </c>
      <c r="Q30" s="396">
        <v>0</v>
      </c>
      <c r="R30" s="384">
        <f t="shared" si="3"/>
        <v>0</v>
      </c>
      <c r="S30" s="397">
        <v>0</v>
      </c>
      <c r="T30" s="384">
        <f t="shared" si="4"/>
        <v>0</v>
      </c>
      <c r="U30" s="389">
        <v>0</v>
      </c>
      <c r="V30" s="384">
        <f t="shared" si="5"/>
        <v>0</v>
      </c>
      <c r="W30" s="390">
        <f t="shared" si="10"/>
        <v>0</v>
      </c>
      <c r="X30" s="400">
        <v>0</v>
      </c>
      <c r="Y30" s="403">
        <v>0</v>
      </c>
    </row>
    <row r="31" spans="1:25" ht="16.5" customHeight="1">
      <c r="A31" s="393">
        <v>30</v>
      </c>
      <c r="B31" s="404" t="s">
        <v>343</v>
      </c>
      <c r="C31" s="395">
        <v>1</v>
      </c>
      <c r="D31" s="385">
        <f t="shared" si="6"/>
        <v>1</v>
      </c>
      <c r="E31" s="395">
        <f t="shared" si="7"/>
        <v>100</v>
      </c>
      <c r="F31" s="396">
        <v>25</v>
      </c>
      <c r="G31" s="397">
        <v>0</v>
      </c>
      <c r="H31" s="397">
        <v>0</v>
      </c>
      <c r="I31" s="382">
        <f t="shared" si="8"/>
        <v>25</v>
      </c>
      <c r="J31" s="396">
        <v>11</v>
      </c>
      <c r="K31" s="384">
        <f t="shared" si="0"/>
        <v>44</v>
      </c>
      <c r="L31" s="397">
        <v>0</v>
      </c>
      <c r="M31" s="384">
        <f t="shared" si="1"/>
        <v>0</v>
      </c>
      <c r="N31" s="397">
        <v>0</v>
      </c>
      <c r="O31" s="384">
        <f t="shared" si="2"/>
        <v>0</v>
      </c>
      <c r="P31" s="387">
        <f t="shared" si="9"/>
        <v>11</v>
      </c>
      <c r="Q31" s="396">
        <v>0</v>
      </c>
      <c r="R31" s="384">
        <f t="shared" si="3"/>
        <v>0</v>
      </c>
      <c r="S31" s="397">
        <v>0</v>
      </c>
      <c r="T31" s="384">
        <f t="shared" si="4"/>
        <v>0</v>
      </c>
      <c r="U31" s="389">
        <v>0</v>
      </c>
      <c r="V31" s="384">
        <f t="shared" si="5"/>
        <v>0</v>
      </c>
      <c r="W31" s="390">
        <f t="shared" si="10"/>
        <v>0</v>
      </c>
      <c r="X31" s="400">
        <v>0</v>
      </c>
      <c r="Y31" s="403">
        <v>0</v>
      </c>
    </row>
    <row r="32" spans="1:25" ht="16.5" customHeight="1">
      <c r="A32" s="393">
        <v>42</v>
      </c>
      <c r="B32" s="404" t="s">
        <v>344</v>
      </c>
      <c r="C32" s="395">
        <v>1</v>
      </c>
      <c r="D32" s="385">
        <f t="shared" si="6"/>
        <v>0</v>
      </c>
      <c r="E32" s="395">
        <f t="shared" si="7"/>
        <v>0</v>
      </c>
      <c r="F32" s="396">
        <v>118</v>
      </c>
      <c r="G32" s="397">
        <v>5</v>
      </c>
      <c r="H32" s="397">
        <v>35</v>
      </c>
      <c r="I32" s="382">
        <f t="shared" si="8"/>
        <v>158</v>
      </c>
      <c r="J32" s="396">
        <v>0</v>
      </c>
      <c r="K32" s="384">
        <f t="shared" si="0"/>
        <v>0</v>
      </c>
      <c r="L32" s="397">
        <v>0</v>
      </c>
      <c r="M32" s="384">
        <f t="shared" si="1"/>
        <v>0</v>
      </c>
      <c r="N32" s="397">
        <v>0</v>
      </c>
      <c r="O32" s="384">
        <f t="shared" si="2"/>
        <v>0</v>
      </c>
      <c r="P32" s="387">
        <f t="shared" si="9"/>
        <v>0</v>
      </c>
      <c r="Q32" s="396">
        <v>0</v>
      </c>
      <c r="R32" s="384">
        <f t="shared" si="3"/>
        <v>0</v>
      </c>
      <c r="S32" s="397">
        <v>0</v>
      </c>
      <c r="T32" s="384">
        <f t="shared" si="4"/>
        <v>0</v>
      </c>
      <c r="U32" s="389">
        <v>0</v>
      </c>
      <c r="V32" s="384">
        <f t="shared" si="5"/>
        <v>0</v>
      </c>
      <c r="W32" s="390">
        <f t="shared" si="10"/>
        <v>0</v>
      </c>
      <c r="X32" s="400">
        <v>0</v>
      </c>
      <c r="Y32" s="403">
        <v>0</v>
      </c>
    </row>
    <row r="33" spans="1:25" ht="16.5" customHeight="1">
      <c r="A33" s="393">
        <v>43</v>
      </c>
      <c r="B33" s="402" t="s">
        <v>345</v>
      </c>
      <c r="C33" s="395">
        <v>1</v>
      </c>
      <c r="D33" s="385">
        <f t="shared" si="6"/>
        <v>1</v>
      </c>
      <c r="E33" s="395">
        <f t="shared" si="7"/>
        <v>100</v>
      </c>
      <c r="F33" s="396">
        <v>4</v>
      </c>
      <c r="G33" s="397">
        <v>0</v>
      </c>
      <c r="H33" s="397">
        <v>0</v>
      </c>
      <c r="I33" s="382">
        <f t="shared" si="8"/>
        <v>4</v>
      </c>
      <c r="J33" s="396">
        <v>3</v>
      </c>
      <c r="K33" s="384">
        <f t="shared" si="0"/>
        <v>75</v>
      </c>
      <c r="L33" s="397">
        <v>0</v>
      </c>
      <c r="M33" s="384">
        <f t="shared" si="1"/>
        <v>0</v>
      </c>
      <c r="N33" s="397">
        <v>0</v>
      </c>
      <c r="O33" s="384">
        <f t="shared" si="2"/>
        <v>0</v>
      </c>
      <c r="P33" s="387">
        <f t="shared" si="9"/>
        <v>3</v>
      </c>
      <c r="Q33" s="396">
        <v>0</v>
      </c>
      <c r="R33" s="384">
        <f t="shared" si="3"/>
        <v>0</v>
      </c>
      <c r="S33" s="397">
        <v>0</v>
      </c>
      <c r="T33" s="384">
        <f t="shared" si="4"/>
        <v>0</v>
      </c>
      <c r="U33" s="389">
        <v>0</v>
      </c>
      <c r="V33" s="384">
        <f t="shared" si="5"/>
        <v>0</v>
      </c>
      <c r="W33" s="390">
        <f t="shared" si="10"/>
        <v>0</v>
      </c>
      <c r="X33" s="400">
        <v>0</v>
      </c>
      <c r="Y33" s="403">
        <v>0</v>
      </c>
    </row>
    <row r="34" spans="1:25" ht="16.5" customHeight="1">
      <c r="A34" s="393">
        <v>44</v>
      </c>
      <c r="B34" s="402" t="s">
        <v>346</v>
      </c>
      <c r="C34" s="395">
        <v>1</v>
      </c>
      <c r="D34" s="385">
        <f t="shared" si="6"/>
        <v>0</v>
      </c>
      <c r="E34" s="395">
        <f t="shared" si="7"/>
        <v>0</v>
      </c>
      <c r="F34" s="396">
        <v>3</v>
      </c>
      <c r="G34" s="397">
        <v>0</v>
      </c>
      <c r="H34" s="397">
        <v>0</v>
      </c>
      <c r="I34" s="382">
        <f t="shared" si="8"/>
        <v>3</v>
      </c>
      <c r="J34" s="396">
        <v>0</v>
      </c>
      <c r="K34" s="384">
        <f t="shared" si="0"/>
        <v>0</v>
      </c>
      <c r="L34" s="397">
        <v>0</v>
      </c>
      <c r="M34" s="384">
        <f t="shared" si="1"/>
        <v>0</v>
      </c>
      <c r="N34" s="397">
        <v>0</v>
      </c>
      <c r="O34" s="384">
        <f t="shared" si="2"/>
        <v>0</v>
      </c>
      <c r="P34" s="387">
        <f t="shared" si="9"/>
        <v>0</v>
      </c>
      <c r="Q34" s="396">
        <v>0</v>
      </c>
      <c r="R34" s="384">
        <f t="shared" si="3"/>
        <v>0</v>
      </c>
      <c r="S34" s="397">
        <v>0</v>
      </c>
      <c r="T34" s="384">
        <f t="shared" si="4"/>
        <v>0</v>
      </c>
      <c r="U34" s="389">
        <v>0</v>
      </c>
      <c r="V34" s="384">
        <f t="shared" si="5"/>
        <v>0</v>
      </c>
      <c r="W34" s="390">
        <f t="shared" si="10"/>
        <v>0</v>
      </c>
      <c r="X34" s="400">
        <v>0</v>
      </c>
      <c r="Y34" s="403">
        <v>0</v>
      </c>
    </row>
    <row r="35" spans="1:25" ht="16.5" customHeight="1">
      <c r="A35" s="393">
        <v>45</v>
      </c>
      <c r="B35" s="402" t="s">
        <v>347</v>
      </c>
      <c r="C35" s="395">
        <v>1</v>
      </c>
      <c r="D35" s="385">
        <f t="shared" si="6"/>
        <v>0</v>
      </c>
      <c r="E35" s="395">
        <f t="shared" si="7"/>
        <v>0</v>
      </c>
      <c r="F35" s="396">
        <v>2</v>
      </c>
      <c r="G35" s="397">
        <v>0</v>
      </c>
      <c r="H35" s="397">
        <v>0</v>
      </c>
      <c r="I35" s="382">
        <f t="shared" si="8"/>
        <v>2</v>
      </c>
      <c r="J35" s="396">
        <v>0</v>
      </c>
      <c r="K35" s="384">
        <f t="shared" si="0"/>
        <v>0</v>
      </c>
      <c r="L35" s="397">
        <v>0</v>
      </c>
      <c r="M35" s="384">
        <f t="shared" si="1"/>
        <v>0</v>
      </c>
      <c r="N35" s="397">
        <v>0</v>
      </c>
      <c r="O35" s="384">
        <f t="shared" si="2"/>
        <v>0</v>
      </c>
      <c r="P35" s="387">
        <f t="shared" si="9"/>
        <v>0</v>
      </c>
      <c r="Q35" s="396">
        <v>0</v>
      </c>
      <c r="R35" s="384">
        <f t="shared" si="3"/>
        <v>0</v>
      </c>
      <c r="S35" s="397">
        <v>0</v>
      </c>
      <c r="T35" s="384">
        <f t="shared" si="4"/>
        <v>0</v>
      </c>
      <c r="U35" s="389">
        <v>0</v>
      </c>
      <c r="V35" s="384">
        <f t="shared" si="5"/>
        <v>0</v>
      </c>
      <c r="W35" s="390">
        <f t="shared" si="10"/>
        <v>0</v>
      </c>
      <c r="X35" s="400">
        <v>0</v>
      </c>
      <c r="Y35" s="403">
        <v>0</v>
      </c>
    </row>
    <row r="36" spans="1:25" ht="16.5" customHeight="1">
      <c r="A36" s="393">
        <v>46</v>
      </c>
      <c r="B36" s="402" t="s">
        <v>348</v>
      </c>
      <c r="C36" s="395">
        <v>1</v>
      </c>
      <c r="D36" s="385">
        <f t="shared" si="6"/>
        <v>1</v>
      </c>
      <c r="E36" s="395">
        <f>D36/C36*100</f>
        <v>100</v>
      </c>
      <c r="F36" s="396">
        <v>4</v>
      </c>
      <c r="G36" s="397">
        <v>0</v>
      </c>
      <c r="H36" s="397">
        <v>0</v>
      </c>
      <c r="I36" s="382">
        <f t="shared" si="8"/>
        <v>4</v>
      </c>
      <c r="J36" s="396">
        <v>4</v>
      </c>
      <c r="K36" s="384">
        <f t="shared" si="0"/>
        <v>100</v>
      </c>
      <c r="L36" s="397">
        <v>0</v>
      </c>
      <c r="M36" s="384">
        <f t="shared" si="1"/>
        <v>0</v>
      </c>
      <c r="N36" s="397">
        <v>0</v>
      </c>
      <c r="O36" s="384">
        <f t="shared" si="2"/>
        <v>0</v>
      </c>
      <c r="P36" s="387">
        <f t="shared" si="9"/>
        <v>4</v>
      </c>
      <c r="Q36" s="396">
        <v>0</v>
      </c>
      <c r="R36" s="384">
        <f t="shared" si="3"/>
        <v>0</v>
      </c>
      <c r="S36" s="397">
        <v>0</v>
      </c>
      <c r="T36" s="384">
        <f t="shared" si="4"/>
        <v>0</v>
      </c>
      <c r="U36" s="389">
        <v>0</v>
      </c>
      <c r="V36" s="384">
        <f t="shared" si="5"/>
        <v>0</v>
      </c>
      <c r="W36" s="390">
        <f t="shared" si="10"/>
        <v>0</v>
      </c>
      <c r="X36" s="400">
        <v>0</v>
      </c>
      <c r="Y36" s="403">
        <v>0</v>
      </c>
    </row>
    <row r="37" spans="1:25" ht="16.5" customHeight="1">
      <c r="A37" s="393">
        <v>47</v>
      </c>
      <c r="B37" s="402" t="s">
        <v>349</v>
      </c>
      <c r="C37" s="395">
        <v>1</v>
      </c>
      <c r="D37" s="385">
        <f t="shared" si="6"/>
        <v>1</v>
      </c>
      <c r="E37" s="395">
        <f t="shared" si="7"/>
        <v>100</v>
      </c>
      <c r="F37" s="396">
        <v>5</v>
      </c>
      <c r="G37" s="397">
        <v>0</v>
      </c>
      <c r="H37" s="397">
        <v>0</v>
      </c>
      <c r="I37" s="382">
        <f t="shared" si="8"/>
        <v>5</v>
      </c>
      <c r="J37" s="396">
        <v>5</v>
      </c>
      <c r="K37" s="384">
        <f t="shared" si="0"/>
        <v>100</v>
      </c>
      <c r="L37" s="397">
        <v>0</v>
      </c>
      <c r="M37" s="384">
        <f t="shared" si="1"/>
        <v>0</v>
      </c>
      <c r="N37" s="397">
        <v>0</v>
      </c>
      <c r="O37" s="384">
        <f t="shared" si="2"/>
        <v>0</v>
      </c>
      <c r="P37" s="387">
        <f t="shared" si="9"/>
        <v>5</v>
      </c>
      <c r="Q37" s="396">
        <v>0</v>
      </c>
      <c r="R37" s="384">
        <f t="shared" si="3"/>
        <v>0</v>
      </c>
      <c r="S37" s="397">
        <v>0</v>
      </c>
      <c r="T37" s="384">
        <f t="shared" si="4"/>
        <v>0</v>
      </c>
      <c r="U37" s="389">
        <v>0</v>
      </c>
      <c r="V37" s="384">
        <f t="shared" si="5"/>
        <v>0</v>
      </c>
      <c r="W37" s="390">
        <f t="shared" si="10"/>
        <v>0</v>
      </c>
      <c r="X37" s="400">
        <v>0</v>
      </c>
      <c r="Y37" s="403">
        <v>0</v>
      </c>
    </row>
    <row r="38" spans="1:25" ht="16.5" customHeight="1">
      <c r="A38" s="393">
        <v>48</v>
      </c>
      <c r="B38" s="402" t="s">
        <v>350</v>
      </c>
      <c r="C38" s="395">
        <v>1</v>
      </c>
      <c r="D38" s="385">
        <f t="shared" si="6"/>
        <v>0</v>
      </c>
      <c r="E38" s="395">
        <f t="shared" si="7"/>
        <v>0</v>
      </c>
      <c r="F38" s="396">
        <v>3</v>
      </c>
      <c r="G38" s="397">
        <v>0</v>
      </c>
      <c r="H38" s="397">
        <v>0</v>
      </c>
      <c r="I38" s="382">
        <f t="shared" si="8"/>
        <v>3</v>
      </c>
      <c r="J38" s="396">
        <v>0</v>
      </c>
      <c r="K38" s="384">
        <f t="shared" si="0"/>
        <v>0</v>
      </c>
      <c r="L38" s="397">
        <v>0</v>
      </c>
      <c r="M38" s="384">
        <f t="shared" si="1"/>
        <v>0</v>
      </c>
      <c r="N38" s="397">
        <v>0</v>
      </c>
      <c r="O38" s="384">
        <f t="shared" si="2"/>
        <v>0</v>
      </c>
      <c r="P38" s="387">
        <f t="shared" si="9"/>
        <v>0</v>
      </c>
      <c r="Q38" s="396">
        <v>0</v>
      </c>
      <c r="R38" s="384">
        <f t="shared" si="3"/>
        <v>0</v>
      </c>
      <c r="S38" s="397">
        <v>0</v>
      </c>
      <c r="T38" s="384">
        <f t="shared" si="4"/>
        <v>0</v>
      </c>
      <c r="U38" s="389">
        <v>0</v>
      </c>
      <c r="V38" s="384">
        <f t="shared" si="5"/>
        <v>0</v>
      </c>
      <c r="W38" s="390">
        <f t="shared" si="10"/>
        <v>0</v>
      </c>
      <c r="X38" s="400">
        <v>0</v>
      </c>
      <c r="Y38" s="403">
        <v>0</v>
      </c>
    </row>
    <row r="39" spans="1:25" ht="16.5" customHeight="1">
      <c r="A39" s="393">
        <v>49</v>
      </c>
      <c r="B39" s="402" t="s">
        <v>351</v>
      </c>
      <c r="C39" s="395">
        <v>1</v>
      </c>
      <c r="D39" s="385">
        <f t="shared" si="6"/>
        <v>1</v>
      </c>
      <c r="E39" s="395">
        <f t="shared" si="7"/>
        <v>100</v>
      </c>
      <c r="F39" s="396">
        <v>1</v>
      </c>
      <c r="G39" s="397">
        <v>0</v>
      </c>
      <c r="H39" s="397">
        <v>0</v>
      </c>
      <c r="I39" s="382">
        <f t="shared" si="8"/>
        <v>1</v>
      </c>
      <c r="J39" s="396">
        <v>1</v>
      </c>
      <c r="K39" s="384">
        <f t="shared" si="0"/>
        <v>100</v>
      </c>
      <c r="L39" s="397">
        <v>0</v>
      </c>
      <c r="M39" s="384">
        <f t="shared" si="1"/>
        <v>0</v>
      </c>
      <c r="N39" s="397">
        <v>0</v>
      </c>
      <c r="O39" s="384">
        <f t="shared" si="2"/>
        <v>0</v>
      </c>
      <c r="P39" s="387">
        <f t="shared" si="9"/>
        <v>1</v>
      </c>
      <c r="Q39" s="396">
        <v>0</v>
      </c>
      <c r="R39" s="384">
        <f t="shared" si="3"/>
        <v>0</v>
      </c>
      <c r="S39" s="397">
        <v>0</v>
      </c>
      <c r="T39" s="384">
        <f t="shared" si="4"/>
        <v>0</v>
      </c>
      <c r="U39" s="389">
        <v>0</v>
      </c>
      <c r="V39" s="384">
        <f t="shared" si="5"/>
        <v>0</v>
      </c>
      <c r="W39" s="390">
        <f t="shared" si="10"/>
        <v>0</v>
      </c>
      <c r="X39" s="400">
        <v>0</v>
      </c>
      <c r="Y39" s="403">
        <v>0</v>
      </c>
    </row>
    <row r="40" spans="1:25" ht="16.5" customHeight="1">
      <c r="A40" s="393">
        <v>50</v>
      </c>
      <c r="B40" s="402" t="s">
        <v>352</v>
      </c>
      <c r="C40" s="395">
        <v>1</v>
      </c>
      <c r="D40" s="385">
        <f t="shared" si="6"/>
        <v>1</v>
      </c>
      <c r="E40" s="395">
        <f t="shared" si="7"/>
        <v>100</v>
      </c>
      <c r="F40" s="396">
        <v>5</v>
      </c>
      <c r="G40" s="397">
        <v>0</v>
      </c>
      <c r="H40" s="397">
        <v>0</v>
      </c>
      <c r="I40" s="382">
        <f t="shared" si="8"/>
        <v>5</v>
      </c>
      <c r="J40" s="396">
        <v>5</v>
      </c>
      <c r="K40" s="384">
        <f t="shared" si="0"/>
        <v>100</v>
      </c>
      <c r="L40" s="397">
        <v>0</v>
      </c>
      <c r="M40" s="384">
        <f t="shared" si="1"/>
        <v>0</v>
      </c>
      <c r="N40" s="397">
        <v>0</v>
      </c>
      <c r="O40" s="384">
        <f t="shared" si="2"/>
        <v>0</v>
      </c>
      <c r="P40" s="387">
        <f t="shared" si="9"/>
        <v>5</v>
      </c>
      <c r="Q40" s="396">
        <v>0</v>
      </c>
      <c r="R40" s="384">
        <f t="shared" si="3"/>
        <v>0</v>
      </c>
      <c r="S40" s="397">
        <v>0</v>
      </c>
      <c r="T40" s="384">
        <f t="shared" si="4"/>
        <v>0</v>
      </c>
      <c r="U40" s="389">
        <v>0</v>
      </c>
      <c r="V40" s="384">
        <f t="shared" si="5"/>
        <v>0</v>
      </c>
      <c r="W40" s="390">
        <f t="shared" si="10"/>
        <v>0</v>
      </c>
      <c r="X40" s="400">
        <v>0</v>
      </c>
      <c r="Y40" s="403">
        <v>0</v>
      </c>
    </row>
    <row r="41" spans="1:25" ht="16.5" customHeight="1">
      <c r="A41" s="393">
        <v>51</v>
      </c>
      <c r="B41" s="402" t="s">
        <v>353</v>
      </c>
      <c r="C41" s="395">
        <v>1</v>
      </c>
      <c r="D41" s="385">
        <f t="shared" si="6"/>
        <v>0</v>
      </c>
      <c r="E41" s="395">
        <f t="shared" si="7"/>
        <v>0</v>
      </c>
      <c r="F41" s="396">
        <v>5</v>
      </c>
      <c r="G41" s="397">
        <v>0</v>
      </c>
      <c r="H41" s="397">
        <v>0</v>
      </c>
      <c r="I41" s="382">
        <f t="shared" si="8"/>
        <v>5</v>
      </c>
      <c r="J41" s="396">
        <v>0</v>
      </c>
      <c r="K41" s="384">
        <f t="shared" si="0"/>
        <v>0</v>
      </c>
      <c r="L41" s="397">
        <v>0</v>
      </c>
      <c r="M41" s="384">
        <f t="shared" si="1"/>
        <v>0</v>
      </c>
      <c r="N41" s="397">
        <v>0</v>
      </c>
      <c r="O41" s="384">
        <f t="shared" si="2"/>
        <v>0</v>
      </c>
      <c r="P41" s="387">
        <f t="shared" si="9"/>
        <v>0</v>
      </c>
      <c r="Q41" s="396">
        <v>0</v>
      </c>
      <c r="R41" s="384">
        <f t="shared" si="3"/>
        <v>0</v>
      </c>
      <c r="S41" s="397">
        <v>0</v>
      </c>
      <c r="T41" s="384">
        <f t="shared" si="4"/>
        <v>0</v>
      </c>
      <c r="U41" s="389">
        <v>0</v>
      </c>
      <c r="V41" s="384">
        <f t="shared" si="5"/>
        <v>0</v>
      </c>
      <c r="W41" s="390">
        <f t="shared" si="10"/>
        <v>0</v>
      </c>
      <c r="X41" s="400">
        <v>0</v>
      </c>
      <c r="Y41" s="403">
        <v>0</v>
      </c>
    </row>
    <row r="42" spans="1:25" ht="16.5" customHeight="1">
      <c r="A42" s="393">
        <v>52</v>
      </c>
      <c r="B42" s="402" t="s">
        <v>354</v>
      </c>
      <c r="C42" s="395">
        <v>1</v>
      </c>
      <c r="D42" s="385">
        <f t="shared" si="6"/>
        <v>1</v>
      </c>
      <c r="E42" s="395">
        <f t="shared" si="7"/>
        <v>100</v>
      </c>
      <c r="F42" s="396">
        <v>3</v>
      </c>
      <c r="G42" s="397">
        <v>0</v>
      </c>
      <c r="H42" s="397">
        <v>0</v>
      </c>
      <c r="I42" s="382">
        <f t="shared" si="8"/>
        <v>3</v>
      </c>
      <c r="J42" s="396">
        <v>3</v>
      </c>
      <c r="K42" s="384">
        <f t="shared" si="0"/>
        <v>100</v>
      </c>
      <c r="L42" s="397">
        <v>0</v>
      </c>
      <c r="M42" s="384">
        <f t="shared" si="1"/>
        <v>0</v>
      </c>
      <c r="N42" s="397">
        <v>0</v>
      </c>
      <c r="O42" s="384">
        <f t="shared" si="2"/>
        <v>0</v>
      </c>
      <c r="P42" s="387">
        <f t="shared" si="9"/>
        <v>3</v>
      </c>
      <c r="Q42" s="396">
        <v>0</v>
      </c>
      <c r="R42" s="384">
        <f t="shared" si="3"/>
        <v>0</v>
      </c>
      <c r="S42" s="397">
        <v>0</v>
      </c>
      <c r="T42" s="384">
        <f t="shared" si="4"/>
        <v>0</v>
      </c>
      <c r="U42" s="389">
        <v>0</v>
      </c>
      <c r="V42" s="384">
        <f t="shared" si="5"/>
        <v>0</v>
      </c>
      <c r="W42" s="390">
        <f t="shared" si="10"/>
        <v>0</v>
      </c>
      <c r="X42" s="400">
        <v>0</v>
      </c>
      <c r="Y42" s="403">
        <v>0</v>
      </c>
    </row>
    <row r="43" spans="1:25" ht="16.5" customHeight="1">
      <c r="A43" s="393">
        <v>53</v>
      </c>
      <c r="B43" s="402" t="s">
        <v>355</v>
      </c>
      <c r="C43" s="395">
        <v>1</v>
      </c>
      <c r="D43" s="385">
        <f t="shared" si="6"/>
        <v>1</v>
      </c>
      <c r="E43" s="395">
        <f t="shared" si="7"/>
        <v>100</v>
      </c>
      <c r="F43" s="396">
        <v>0</v>
      </c>
      <c r="G43" s="397">
        <v>2</v>
      </c>
      <c r="H43" s="397">
        <v>0</v>
      </c>
      <c r="I43" s="382">
        <f t="shared" si="8"/>
        <v>2</v>
      </c>
      <c r="J43" s="396">
        <v>0</v>
      </c>
      <c r="K43" s="384">
        <f t="shared" si="0"/>
        <v>0</v>
      </c>
      <c r="L43" s="397">
        <v>2</v>
      </c>
      <c r="M43" s="384">
        <f t="shared" si="1"/>
        <v>100</v>
      </c>
      <c r="N43" s="397">
        <v>0</v>
      </c>
      <c r="O43" s="384">
        <f t="shared" si="2"/>
        <v>0</v>
      </c>
      <c r="P43" s="387">
        <f t="shared" si="9"/>
        <v>2</v>
      </c>
      <c r="Q43" s="396">
        <v>0</v>
      </c>
      <c r="R43" s="384">
        <f t="shared" si="3"/>
        <v>0</v>
      </c>
      <c r="S43" s="397">
        <v>0</v>
      </c>
      <c r="T43" s="384">
        <f t="shared" si="4"/>
        <v>0</v>
      </c>
      <c r="U43" s="389">
        <v>0</v>
      </c>
      <c r="V43" s="384">
        <f t="shared" si="5"/>
        <v>0</v>
      </c>
      <c r="W43" s="390">
        <f t="shared" si="10"/>
        <v>0</v>
      </c>
      <c r="X43" s="400">
        <v>0</v>
      </c>
      <c r="Y43" s="403">
        <v>0</v>
      </c>
    </row>
    <row r="44" spans="1:25" ht="16.5" customHeight="1">
      <c r="A44" s="393">
        <v>54</v>
      </c>
      <c r="B44" s="402" t="s">
        <v>356</v>
      </c>
      <c r="C44" s="395">
        <v>1</v>
      </c>
      <c r="D44" s="385">
        <f t="shared" si="6"/>
        <v>1</v>
      </c>
      <c r="E44" s="395">
        <f t="shared" si="7"/>
        <v>100</v>
      </c>
      <c r="F44" s="396">
        <v>8</v>
      </c>
      <c r="G44" s="397">
        <v>0</v>
      </c>
      <c r="H44" s="397">
        <v>0</v>
      </c>
      <c r="I44" s="382">
        <f t="shared" si="8"/>
        <v>8</v>
      </c>
      <c r="J44" s="396">
        <v>8</v>
      </c>
      <c r="K44" s="384">
        <f t="shared" si="0"/>
        <v>100</v>
      </c>
      <c r="L44" s="397">
        <v>0</v>
      </c>
      <c r="M44" s="384">
        <f t="shared" si="1"/>
        <v>0</v>
      </c>
      <c r="N44" s="397">
        <v>0</v>
      </c>
      <c r="O44" s="384">
        <f t="shared" si="2"/>
        <v>0</v>
      </c>
      <c r="P44" s="387">
        <f t="shared" si="9"/>
        <v>8</v>
      </c>
      <c r="Q44" s="396">
        <v>0</v>
      </c>
      <c r="R44" s="384">
        <f t="shared" si="3"/>
        <v>0</v>
      </c>
      <c r="S44" s="397">
        <v>0</v>
      </c>
      <c r="T44" s="384">
        <f t="shared" si="4"/>
        <v>0</v>
      </c>
      <c r="U44" s="389">
        <v>0</v>
      </c>
      <c r="V44" s="384">
        <f t="shared" si="5"/>
        <v>0</v>
      </c>
      <c r="W44" s="390">
        <f t="shared" si="10"/>
        <v>0</v>
      </c>
      <c r="X44" s="400">
        <v>0</v>
      </c>
      <c r="Y44" s="403">
        <v>0</v>
      </c>
    </row>
    <row r="45" spans="1:25" ht="16.5" customHeight="1">
      <c r="A45" s="393">
        <v>55</v>
      </c>
      <c r="B45" s="402" t="s">
        <v>357</v>
      </c>
      <c r="C45" s="395">
        <v>1</v>
      </c>
      <c r="D45" s="385">
        <f t="shared" si="6"/>
        <v>1</v>
      </c>
      <c r="E45" s="395">
        <f>D45/C45*100</f>
        <v>100</v>
      </c>
      <c r="F45" s="396">
        <v>2</v>
      </c>
      <c r="G45" s="397">
        <v>0</v>
      </c>
      <c r="H45" s="397">
        <v>0</v>
      </c>
      <c r="I45" s="382">
        <f t="shared" si="8"/>
        <v>2</v>
      </c>
      <c r="J45" s="396">
        <v>2</v>
      </c>
      <c r="K45" s="384">
        <f t="shared" si="0"/>
        <v>100</v>
      </c>
      <c r="L45" s="397">
        <v>0</v>
      </c>
      <c r="M45" s="384">
        <f t="shared" si="1"/>
        <v>0</v>
      </c>
      <c r="N45" s="397">
        <v>0</v>
      </c>
      <c r="O45" s="384">
        <f t="shared" si="2"/>
        <v>0</v>
      </c>
      <c r="P45" s="387">
        <f t="shared" si="9"/>
        <v>2</v>
      </c>
      <c r="Q45" s="396">
        <v>0</v>
      </c>
      <c r="R45" s="384">
        <f t="shared" si="3"/>
        <v>0</v>
      </c>
      <c r="S45" s="397">
        <v>0</v>
      </c>
      <c r="T45" s="384">
        <f t="shared" si="4"/>
        <v>0</v>
      </c>
      <c r="U45" s="389">
        <v>0</v>
      </c>
      <c r="V45" s="384">
        <f t="shared" si="5"/>
        <v>0</v>
      </c>
      <c r="W45" s="390">
        <f t="shared" si="10"/>
        <v>0</v>
      </c>
      <c r="X45" s="400">
        <v>0</v>
      </c>
      <c r="Y45" s="403">
        <v>0</v>
      </c>
    </row>
    <row r="46" spans="1:25" ht="16.5" customHeight="1">
      <c r="A46" s="393">
        <v>56</v>
      </c>
      <c r="B46" s="402" t="s">
        <v>248</v>
      </c>
      <c r="C46" s="395">
        <v>1</v>
      </c>
      <c r="D46" s="385">
        <f t="shared" si="6"/>
        <v>1</v>
      </c>
      <c r="E46" s="395">
        <f t="shared" si="7"/>
        <v>100</v>
      </c>
      <c r="F46" s="396">
        <v>1</v>
      </c>
      <c r="G46" s="397">
        <v>0</v>
      </c>
      <c r="H46" s="397">
        <v>0</v>
      </c>
      <c r="I46" s="382">
        <f t="shared" si="8"/>
        <v>1</v>
      </c>
      <c r="J46" s="396">
        <v>1</v>
      </c>
      <c r="K46" s="384">
        <f t="shared" si="0"/>
        <v>100</v>
      </c>
      <c r="L46" s="397">
        <v>0</v>
      </c>
      <c r="M46" s="384">
        <f t="shared" si="1"/>
        <v>0</v>
      </c>
      <c r="N46" s="397">
        <v>0</v>
      </c>
      <c r="O46" s="384">
        <f t="shared" si="2"/>
        <v>0</v>
      </c>
      <c r="P46" s="387">
        <f t="shared" si="9"/>
        <v>1</v>
      </c>
      <c r="Q46" s="396">
        <v>0</v>
      </c>
      <c r="R46" s="384">
        <f t="shared" si="3"/>
        <v>0</v>
      </c>
      <c r="S46" s="397">
        <v>0</v>
      </c>
      <c r="T46" s="384">
        <f t="shared" si="4"/>
        <v>0</v>
      </c>
      <c r="U46" s="389">
        <v>0</v>
      </c>
      <c r="V46" s="384">
        <f t="shared" si="5"/>
        <v>0</v>
      </c>
      <c r="W46" s="390">
        <f t="shared" si="10"/>
        <v>0</v>
      </c>
      <c r="X46" s="400">
        <v>0</v>
      </c>
      <c r="Y46" s="403">
        <v>0</v>
      </c>
    </row>
    <row r="47" spans="1:25" ht="16.5" customHeight="1">
      <c r="A47" s="393">
        <v>57</v>
      </c>
      <c r="B47" s="402" t="s">
        <v>358</v>
      </c>
      <c r="C47" s="395">
        <v>1</v>
      </c>
      <c r="D47" s="385">
        <f t="shared" si="6"/>
        <v>0</v>
      </c>
      <c r="E47" s="395">
        <f t="shared" si="7"/>
        <v>0</v>
      </c>
      <c r="F47" s="396">
        <v>9</v>
      </c>
      <c r="G47" s="397">
        <v>0</v>
      </c>
      <c r="H47" s="397">
        <v>0</v>
      </c>
      <c r="I47" s="382">
        <f t="shared" si="8"/>
        <v>9</v>
      </c>
      <c r="J47" s="396">
        <v>0</v>
      </c>
      <c r="K47" s="384">
        <f t="shared" si="0"/>
        <v>0</v>
      </c>
      <c r="L47" s="397">
        <v>0</v>
      </c>
      <c r="M47" s="384">
        <f t="shared" si="1"/>
        <v>0</v>
      </c>
      <c r="N47" s="397">
        <v>0</v>
      </c>
      <c r="O47" s="384">
        <f t="shared" si="2"/>
        <v>0</v>
      </c>
      <c r="P47" s="387">
        <f t="shared" si="9"/>
        <v>0</v>
      </c>
      <c r="Q47" s="396">
        <v>0</v>
      </c>
      <c r="R47" s="384">
        <f t="shared" si="3"/>
        <v>0</v>
      </c>
      <c r="S47" s="397">
        <v>0</v>
      </c>
      <c r="T47" s="384">
        <f t="shared" si="4"/>
        <v>0</v>
      </c>
      <c r="U47" s="389">
        <v>0</v>
      </c>
      <c r="V47" s="384">
        <f t="shared" si="5"/>
        <v>0</v>
      </c>
      <c r="W47" s="390">
        <f t="shared" si="10"/>
        <v>0</v>
      </c>
      <c r="X47" s="400">
        <v>0</v>
      </c>
      <c r="Y47" s="403">
        <v>0</v>
      </c>
    </row>
    <row r="48" spans="1:25" ht="16.5" customHeight="1">
      <c r="A48" s="393">
        <v>58</v>
      </c>
      <c r="B48" s="402" t="s">
        <v>250</v>
      </c>
      <c r="C48" s="395">
        <v>1</v>
      </c>
      <c r="D48" s="385">
        <f t="shared" si="6"/>
        <v>1</v>
      </c>
      <c r="E48" s="395">
        <f t="shared" si="7"/>
        <v>100</v>
      </c>
      <c r="F48" s="396">
        <v>9</v>
      </c>
      <c r="G48" s="397">
        <v>1</v>
      </c>
      <c r="H48" s="397">
        <v>0</v>
      </c>
      <c r="I48" s="382">
        <f t="shared" si="8"/>
        <v>10</v>
      </c>
      <c r="J48" s="396">
        <v>3</v>
      </c>
      <c r="K48" s="384">
        <f t="shared" si="0"/>
        <v>33.33333333333333</v>
      </c>
      <c r="L48" s="397">
        <v>1</v>
      </c>
      <c r="M48" s="384">
        <f t="shared" si="1"/>
        <v>100</v>
      </c>
      <c r="N48" s="397">
        <v>0</v>
      </c>
      <c r="O48" s="384">
        <f t="shared" si="2"/>
        <v>0</v>
      </c>
      <c r="P48" s="387">
        <f t="shared" si="9"/>
        <v>4</v>
      </c>
      <c r="Q48" s="396">
        <v>0</v>
      </c>
      <c r="R48" s="384">
        <f t="shared" si="3"/>
        <v>0</v>
      </c>
      <c r="S48" s="397">
        <v>0</v>
      </c>
      <c r="T48" s="384">
        <f t="shared" si="4"/>
        <v>0</v>
      </c>
      <c r="U48" s="389">
        <v>0</v>
      </c>
      <c r="V48" s="384">
        <f t="shared" si="5"/>
        <v>0</v>
      </c>
      <c r="W48" s="390">
        <f t="shared" si="10"/>
        <v>0</v>
      </c>
      <c r="X48" s="400">
        <v>0</v>
      </c>
      <c r="Y48" s="403">
        <v>0</v>
      </c>
    </row>
    <row r="49" spans="1:25" ht="16.5" customHeight="1">
      <c r="A49" s="393">
        <v>59</v>
      </c>
      <c r="B49" s="402" t="s">
        <v>359</v>
      </c>
      <c r="C49" s="395">
        <v>1</v>
      </c>
      <c r="D49" s="385">
        <f t="shared" si="6"/>
        <v>0</v>
      </c>
      <c r="E49" s="395">
        <f t="shared" si="7"/>
        <v>0</v>
      </c>
      <c r="F49" s="396">
        <v>0</v>
      </c>
      <c r="G49" s="397">
        <v>0</v>
      </c>
      <c r="H49" s="397">
        <v>0</v>
      </c>
      <c r="I49" s="382">
        <f t="shared" si="8"/>
        <v>0</v>
      </c>
      <c r="J49" s="396">
        <v>0</v>
      </c>
      <c r="K49" s="384">
        <f t="shared" si="0"/>
        <v>0</v>
      </c>
      <c r="L49" s="397">
        <v>0</v>
      </c>
      <c r="M49" s="384">
        <f t="shared" si="1"/>
        <v>0</v>
      </c>
      <c r="N49" s="397">
        <v>0</v>
      </c>
      <c r="O49" s="384">
        <f t="shared" si="2"/>
        <v>0</v>
      </c>
      <c r="P49" s="387">
        <f t="shared" si="9"/>
        <v>0</v>
      </c>
      <c r="Q49" s="396">
        <v>0</v>
      </c>
      <c r="R49" s="384">
        <f t="shared" si="3"/>
        <v>0</v>
      </c>
      <c r="S49" s="397">
        <v>0</v>
      </c>
      <c r="T49" s="384">
        <f t="shared" si="4"/>
        <v>0</v>
      </c>
      <c r="U49" s="389">
        <v>0</v>
      </c>
      <c r="V49" s="384">
        <f t="shared" si="5"/>
        <v>0</v>
      </c>
      <c r="W49" s="390">
        <f t="shared" si="10"/>
        <v>0</v>
      </c>
      <c r="X49" s="400">
        <v>0</v>
      </c>
      <c r="Y49" s="403">
        <v>0</v>
      </c>
    </row>
    <row r="50" spans="1:25" ht="16.5" customHeight="1">
      <c r="A50" s="393">
        <v>60</v>
      </c>
      <c r="B50" s="402" t="s">
        <v>360</v>
      </c>
      <c r="C50" s="395">
        <v>1</v>
      </c>
      <c r="D50" s="385">
        <f t="shared" si="6"/>
        <v>1</v>
      </c>
      <c r="E50" s="395">
        <f t="shared" si="7"/>
        <v>100</v>
      </c>
      <c r="F50" s="396">
        <v>5</v>
      </c>
      <c r="G50" s="397">
        <v>0</v>
      </c>
      <c r="H50" s="397">
        <v>0</v>
      </c>
      <c r="I50" s="382">
        <f t="shared" si="8"/>
        <v>5</v>
      </c>
      <c r="J50" s="396">
        <v>5</v>
      </c>
      <c r="K50" s="384">
        <f t="shared" si="0"/>
        <v>100</v>
      </c>
      <c r="L50" s="397">
        <v>0</v>
      </c>
      <c r="M50" s="384">
        <f t="shared" si="1"/>
        <v>0</v>
      </c>
      <c r="N50" s="397">
        <v>0</v>
      </c>
      <c r="O50" s="384">
        <f t="shared" si="2"/>
        <v>0</v>
      </c>
      <c r="P50" s="387">
        <f t="shared" si="9"/>
        <v>5</v>
      </c>
      <c r="Q50" s="396">
        <v>0</v>
      </c>
      <c r="R50" s="384">
        <f t="shared" si="3"/>
        <v>0</v>
      </c>
      <c r="S50" s="397">
        <v>0</v>
      </c>
      <c r="T50" s="384">
        <f t="shared" si="4"/>
        <v>0</v>
      </c>
      <c r="U50" s="389">
        <v>0</v>
      </c>
      <c r="V50" s="384">
        <f t="shared" si="5"/>
        <v>0</v>
      </c>
      <c r="W50" s="390">
        <f t="shared" si="10"/>
        <v>0</v>
      </c>
      <c r="X50" s="400">
        <v>0</v>
      </c>
      <c r="Y50" s="403">
        <v>0</v>
      </c>
    </row>
    <row r="51" spans="1:25" ht="16.5" customHeight="1">
      <c r="A51" s="393">
        <v>61</v>
      </c>
      <c r="B51" s="402" t="s">
        <v>361</v>
      </c>
      <c r="C51" s="395">
        <v>1</v>
      </c>
      <c r="D51" s="385">
        <f t="shared" si="6"/>
        <v>1</v>
      </c>
      <c r="E51" s="395">
        <f t="shared" si="7"/>
        <v>100</v>
      </c>
      <c r="F51" s="396">
        <v>3</v>
      </c>
      <c r="G51" s="397">
        <v>0</v>
      </c>
      <c r="H51" s="397">
        <v>0</v>
      </c>
      <c r="I51" s="382">
        <f t="shared" si="8"/>
        <v>3</v>
      </c>
      <c r="J51" s="396">
        <v>3</v>
      </c>
      <c r="K51" s="384">
        <f t="shared" si="0"/>
        <v>100</v>
      </c>
      <c r="L51" s="397">
        <v>0</v>
      </c>
      <c r="M51" s="384">
        <f t="shared" si="1"/>
        <v>0</v>
      </c>
      <c r="N51" s="397">
        <v>0</v>
      </c>
      <c r="O51" s="384">
        <f t="shared" si="2"/>
        <v>0</v>
      </c>
      <c r="P51" s="387">
        <f t="shared" si="9"/>
        <v>3</v>
      </c>
      <c r="Q51" s="396">
        <v>0</v>
      </c>
      <c r="R51" s="384">
        <f t="shared" si="3"/>
        <v>0</v>
      </c>
      <c r="S51" s="397">
        <v>0</v>
      </c>
      <c r="T51" s="384">
        <f t="shared" si="4"/>
        <v>0</v>
      </c>
      <c r="U51" s="389">
        <v>0</v>
      </c>
      <c r="V51" s="384">
        <f t="shared" si="5"/>
        <v>0</v>
      </c>
      <c r="W51" s="390">
        <f t="shared" si="10"/>
        <v>0</v>
      </c>
      <c r="X51" s="400">
        <v>0</v>
      </c>
      <c r="Y51" s="403">
        <v>0</v>
      </c>
    </row>
    <row r="52" spans="1:25" ht="16.5" customHeight="1">
      <c r="A52" s="393">
        <v>62</v>
      </c>
      <c r="B52" s="402" t="s">
        <v>362</v>
      </c>
      <c r="C52" s="395">
        <v>1</v>
      </c>
      <c r="D52" s="385">
        <f t="shared" si="6"/>
        <v>0</v>
      </c>
      <c r="E52" s="395">
        <f t="shared" si="7"/>
        <v>0</v>
      </c>
      <c r="F52" s="396">
        <v>2</v>
      </c>
      <c r="G52" s="397">
        <v>0</v>
      </c>
      <c r="H52" s="397">
        <v>0</v>
      </c>
      <c r="I52" s="382">
        <f t="shared" si="8"/>
        <v>2</v>
      </c>
      <c r="J52" s="396">
        <v>0</v>
      </c>
      <c r="K52" s="384">
        <f t="shared" si="0"/>
        <v>0</v>
      </c>
      <c r="L52" s="397">
        <v>0</v>
      </c>
      <c r="M52" s="384">
        <f t="shared" si="1"/>
        <v>0</v>
      </c>
      <c r="N52" s="397">
        <v>0</v>
      </c>
      <c r="O52" s="384">
        <f t="shared" si="2"/>
        <v>0</v>
      </c>
      <c r="P52" s="387">
        <f t="shared" si="9"/>
        <v>0</v>
      </c>
      <c r="Q52" s="396">
        <v>0</v>
      </c>
      <c r="R52" s="384">
        <f t="shared" si="3"/>
        <v>0</v>
      </c>
      <c r="S52" s="397">
        <v>0</v>
      </c>
      <c r="T52" s="384">
        <f t="shared" si="4"/>
        <v>0</v>
      </c>
      <c r="U52" s="389">
        <v>0</v>
      </c>
      <c r="V52" s="384">
        <f t="shared" si="5"/>
        <v>0</v>
      </c>
      <c r="W52" s="390">
        <f t="shared" si="10"/>
        <v>0</v>
      </c>
      <c r="X52" s="400">
        <v>0</v>
      </c>
      <c r="Y52" s="403">
        <v>0</v>
      </c>
    </row>
    <row r="53" spans="1:25" ht="16.5" customHeight="1">
      <c r="A53" s="393">
        <v>63</v>
      </c>
      <c r="B53" s="404" t="s">
        <v>363</v>
      </c>
      <c r="C53" s="395">
        <v>1</v>
      </c>
      <c r="D53" s="385">
        <f t="shared" si="6"/>
        <v>0</v>
      </c>
      <c r="E53" s="395">
        <f t="shared" si="7"/>
        <v>0</v>
      </c>
      <c r="F53" s="396">
        <v>62</v>
      </c>
      <c r="G53" s="397">
        <v>3</v>
      </c>
      <c r="H53" s="397">
        <v>11</v>
      </c>
      <c r="I53" s="382">
        <f t="shared" si="8"/>
        <v>76</v>
      </c>
      <c r="J53" s="396">
        <v>0</v>
      </c>
      <c r="K53" s="384">
        <f t="shared" si="0"/>
        <v>0</v>
      </c>
      <c r="L53" s="397">
        <v>0</v>
      </c>
      <c r="M53" s="384">
        <f t="shared" si="1"/>
        <v>0</v>
      </c>
      <c r="N53" s="397">
        <v>0</v>
      </c>
      <c r="O53" s="384">
        <f t="shared" si="2"/>
        <v>0</v>
      </c>
      <c r="P53" s="387">
        <f t="shared" si="9"/>
        <v>0</v>
      </c>
      <c r="Q53" s="396">
        <v>0</v>
      </c>
      <c r="R53" s="384">
        <f t="shared" si="3"/>
        <v>0</v>
      </c>
      <c r="S53" s="397">
        <v>0</v>
      </c>
      <c r="T53" s="384">
        <f t="shared" si="4"/>
        <v>0</v>
      </c>
      <c r="U53" s="389">
        <v>0</v>
      </c>
      <c r="V53" s="384">
        <f t="shared" si="5"/>
        <v>0</v>
      </c>
      <c r="W53" s="390">
        <f t="shared" si="10"/>
        <v>0</v>
      </c>
      <c r="X53" s="400">
        <v>0</v>
      </c>
      <c r="Y53" s="403">
        <v>0</v>
      </c>
    </row>
    <row r="54" spans="1:25" ht="16.5" customHeight="1">
      <c r="A54" s="393">
        <v>73</v>
      </c>
      <c r="B54" s="404" t="s">
        <v>364</v>
      </c>
      <c r="C54" s="395">
        <v>1</v>
      </c>
      <c r="D54" s="385">
        <f t="shared" si="6"/>
        <v>0</v>
      </c>
      <c r="E54" s="395">
        <f>D54/C54*100</f>
        <v>0</v>
      </c>
      <c r="F54" s="396">
        <v>27</v>
      </c>
      <c r="G54" s="397">
        <v>0</v>
      </c>
      <c r="H54" s="397">
        <v>0</v>
      </c>
      <c r="I54" s="382">
        <f t="shared" si="8"/>
        <v>27</v>
      </c>
      <c r="J54" s="396">
        <v>0</v>
      </c>
      <c r="K54" s="384">
        <f t="shared" si="0"/>
        <v>0</v>
      </c>
      <c r="L54" s="397">
        <v>0</v>
      </c>
      <c r="M54" s="384">
        <f t="shared" si="1"/>
        <v>0</v>
      </c>
      <c r="N54" s="397">
        <v>0</v>
      </c>
      <c r="O54" s="384">
        <f t="shared" si="2"/>
        <v>0</v>
      </c>
      <c r="P54" s="387">
        <f t="shared" si="9"/>
        <v>0</v>
      </c>
      <c r="Q54" s="396">
        <v>0</v>
      </c>
      <c r="R54" s="384">
        <f t="shared" si="3"/>
        <v>0</v>
      </c>
      <c r="S54" s="397">
        <v>0</v>
      </c>
      <c r="T54" s="384">
        <f t="shared" si="4"/>
        <v>0</v>
      </c>
      <c r="U54" s="389">
        <v>0</v>
      </c>
      <c r="V54" s="384">
        <f t="shared" si="5"/>
        <v>0</v>
      </c>
      <c r="W54" s="390">
        <f t="shared" si="10"/>
        <v>0</v>
      </c>
      <c r="X54" s="400">
        <v>0</v>
      </c>
      <c r="Y54" s="403">
        <v>0</v>
      </c>
    </row>
    <row r="55" spans="1:25" ht="16.5" customHeight="1">
      <c r="A55" s="393">
        <v>81</v>
      </c>
      <c r="B55" s="404" t="s">
        <v>365</v>
      </c>
      <c r="C55" s="395">
        <v>1</v>
      </c>
      <c r="D55" s="385">
        <f t="shared" si="6"/>
        <v>1</v>
      </c>
      <c r="E55" s="395">
        <f aca="true" t="shared" si="11" ref="E55:E62">D55/C55*100</f>
        <v>100</v>
      </c>
      <c r="F55" s="396">
        <v>18</v>
      </c>
      <c r="G55" s="397">
        <v>1</v>
      </c>
      <c r="H55" s="397">
        <v>0</v>
      </c>
      <c r="I55" s="382">
        <f t="shared" si="8"/>
        <v>19</v>
      </c>
      <c r="J55" s="396">
        <v>16</v>
      </c>
      <c r="K55" s="384">
        <f t="shared" si="0"/>
        <v>88.88888888888889</v>
      </c>
      <c r="L55" s="397">
        <v>1</v>
      </c>
      <c r="M55" s="384">
        <f t="shared" si="1"/>
        <v>100</v>
      </c>
      <c r="N55" s="397">
        <v>0</v>
      </c>
      <c r="O55" s="384">
        <f t="shared" si="2"/>
        <v>0</v>
      </c>
      <c r="P55" s="387">
        <f t="shared" si="9"/>
        <v>17</v>
      </c>
      <c r="Q55" s="396">
        <v>0</v>
      </c>
      <c r="R55" s="384">
        <f t="shared" si="3"/>
        <v>0</v>
      </c>
      <c r="S55" s="397">
        <v>0</v>
      </c>
      <c r="T55" s="384">
        <f t="shared" si="4"/>
        <v>0</v>
      </c>
      <c r="U55" s="389">
        <v>0</v>
      </c>
      <c r="V55" s="384">
        <f t="shared" si="5"/>
        <v>0</v>
      </c>
      <c r="W55" s="390">
        <f t="shared" si="10"/>
        <v>0</v>
      </c>
      <c r="X55" s="400">
        <v>0</v>
      </c>
      <c r="Y55" s="403">
        <v>0</v>
      </c>
    </row>
    <row r="56" spans="1:25" ht="16.5" customHeight="1">
      <c r="A56" s="393">
        <v>83</v>
      </c>
      <c r="B56" s="404" t="s">
        <v>366</v>
      </c>
      <c r="C56" s="395">
        <v>1</v>
      </c>
      <c r="D56" s="385">
        <f>IF(((J56=0)*AND(L56=0)*AND(N56=0)),0,1)</f>
        <v>0</v>
      </c>
      <c r="E56" s="395">
        <f t="shared" si="11"/>
        <v>0</v>
      </c>
      <c r="F56" s="396">
        <v>240</v>
      </c>
      <c r="G56" s="397">
        <v>13</v>
      </c>
      <c r="H56" s="397">
        <v>24</v>
      </c>
      <c r="I56" s="382">
        <f t="shared" si="8"/>
        <v>277</v>
      </c>
      <c r="J56" s="396">
        <v>0</v>
      </c>
      <c r="K56" s="384">
        <f t="shared" si="0"/>
        <v>0</v>
      </c>
      <c r="L56" s="397">
        <v>0</v>
      </c>
      <c r="M56" s="384">
        <f t="shared" si="1"/>
        <v>0</v>
      </c>
      <c r="N56" s="397">
        <v>0</v>
      </c>
      <c r="O56" s="384">
        <f t="shared" si="2"/>
        <v>0</v>
      </c>
      <c r="P56" s="387">
        <f t="shared" si="9"/>
        <v>0</v>
      </c>
      <c r="Q56" s="396">
        <v>0</v>
      </c>
      <c r="R56" s="384">
        <f t="shared" si="3"/>
        <v>0</v>
      </c>
      <c r="S56" s="397">
        <v>0</v>
      </c>
      <c r="T56" s="384">
        <f t="shared" si="4"/>
        <v>0</v>
      </c>
      <c r="U56" s="389">
        <v>0</v>
      </c>
      <c r="V56" s="384">
        <f t="shared" si="5"/>
        <v>0</v>
      </c>
      <c r="W56" s="390">
        <f t="shared" si="10"/>
        <v>0</v>
      </c>
      <c r="X56" s="400">
        <v>0</v>
      </c>
      <c r="Y56" s="403">
        <v>0</v>
      </c>
    </row>
    <row r="57" spans="1:25" ht="16.5" customHeight="1">
      <c r="A57" s="393">
        <v>84</v>
      </c>
      <c r="B57" s="404" t="s">
        <v>367</v>
      </c>
      <c r="C57" s="395">
        <v>1</v>
      </c>
      <c r="D57" s="385">
        <f t="shared" si="6"/>
        <v>1</v>
      </c>
      <c r="E57" s="395">
        <f t="shared" si="11"/>
        <v>100</v>
      </c>
      <c r="F57" s="396">
        <v>26</v>
      </c>
      <c r="G57" s="397">
        <v>2</v>
      </c>
      <c r="H57" s="397">
        <v>2</v>
      </c>
      <c r="I57" s="382">
        <f t="shared" si="8"/>
        <v>30</v>
      </c>
      <c r="J57" s="396">
        <v>26</v>
      </c>
      <c r="K57" s="384">
        <f t="shared" si="0"/>
        <v>100</v>
      </c>
      <c r="L57" s="397">
        <v>2</v>
      </c>
      <c r="M57" s="384">
        <f t="shared" si="1"/>
        <v>100</v>
      </c>
      <c r="N57" s="397">
        <v>1</v>
      </c>
      <c r="O57" s="384">
        <f t="shared" si="2"/>
        <v>50</v>
      </c>
      <c r="P57" s="387">
        <f t="shared" si="9"/>
        <v>29</v>
      </c>
      <c r="Q57" s="396">
        <v>0</v>
      </c>
      <c r="R57" s="384">
        <f t="shared" si="3"/>
        <v>0</v>
      </c>
      <c r="S57" s="397">
        <v>0</v>
      </c>
      <c r="T57" s="384">
        <f t="shared" si="4"/>
        <v>0</v>
      </c>
      <c r="U57" s="389">
        <v>0</v>
      </c>
      <c r="V57" s="384">
        <f t="shared" si="5"/>
        <v>0</v>
      </c>
      <c r="W57" s="390">
        <f t="shared" si="10"/>
        <v>0</v>
      </c>
      <c r="X57" s="400">
        <v>0</v>
      </c>
      <c r="Y57" s="403">
        <v>0</v>
      </c>
    </row>
    <row r="58" spans="1:25" ht="16.5" customHeight="1">
      <c r="A58" s="393">
        <v>85</v>
      </c>
      <c r="B58" s="404" t="s">
        <v>368</v>
      </c>
      <c r="C58" s="395">
        <v>1</v>
      </c>
      <c r="D58" s="385">
        <f t="shared" si="6"/>
        <v>1</v>
      </c>
      <c r="E58" s="395">
        <f t="shared" si="11"/>
        <v>100</v>
      </c>
      <c r="F58" s="396">
        <v>14</v>
      </c>
      <c r="G58" s="397">
        <v>0</v>
      </c>
      <c r="H58" s="397">
        <v>0</v>
      </c>
      <c r="I58" s="382">
        <f t="shared" si="8"/>
        <v>14</v>
      </c>
      <c r="J58" s="396">
        <v>4</v>
      </c>
      <c r="K58" s="384">
        <f t="shared" si="0"/>
        <v>28.57142857142857</v>
      </c>
      <c r="L58" s="397">
        <v>0</v>
      </c>
      <c r="M58" s="384">
        <f t="shared" si="1"/>
        <v>0</v>
      </c>
      <c r="N58" s="397">
        <v>0</v>
      </c>
      <c r="O58" s="384">
        <f t="shared" si="2"/>
        <v>0</v>
      </c>
      <c r="P58" s="387">
        <f t="shared" si="9"/>
        <v>4</v>
      </c>
      <c r="Q58" s="396">
        <v>0</v>
      </c>
      <c r="R58" s="384">
        <f t="shared" si="3"/>
        <v>0</v>
      </c>
      <c r="S58" s="397">
        <v>0</v>
      </c>
      <c r="T58" s="384">
        <f t="shared" si="4"/>
        <v>0</v>
      </c>
      <c r="U58" s="389">
        <v>0</v>
      </c>
      <c r="V58" s="384">
        <f t="shared" si="5"/>
        <v>0</v>
      </c>
      <c r="W58" s="390">
        <f t="shared" si="10"/>
        <v>0</v>
      </c>
      <c r="X58" s="400">
        <v>0</v>
      </c>
      <c r="Y58" s="403">
        <v>0</v>
      </c>
    </row>
    <row r="59" spans="1:25" ht="16.5" customHeight="1">
      <c r="A59" s="393">
        <v>93</v>
      </c>
      <c r="B59" s="402" t="s">
        <v>369</v>
      </c>
      <c r="C59" s="395">
        <v>1</v>
      </c>
      <c r="D59" s="385">
        <f t="shared" si="6"/>
        <v>1</v>
      </c>
      <c r="E59" s="395">
        <f t="shared" si="11"/>
        <v>100</v>
      </c>
      <c r="F59" s="396">
        <v>7</v>
      </c>
      <c r="G59" s="397">
        <v>0</v>
      </c>
      <c r="H59" s="397">
        <v>0</v>
      </c>
      <c r="I59" s="382">
        <f t="shared" si="8"/>
        <v>7</v>
      </c>
      <c r="J59" s="396">
        <v>2</v>
      </c>
      <c r="K59" s="384">
        <f t="shared" si="0"/>
        <v>28.57142857142857</v>
      </c>
      <c r="L59" s="397">
        <v>0</v>
      </c>
      <c r="M59" s="384">
        <f t="shared" si="1"/>
        <v>0</v>
      </c>
      <c r="N59" s="397">
        <v>0</v>
      </c>
      <c r="O59" s="384">
        <f t="shared" si="2"/>
        <v>0</v>
      </c>
      <c r="P59" s="387">
        <f t="shared" si="9"/>
        <v>2</v>
      </c>
      <c r="Q59" s="396">
        <v>0</v>
      </c>
      <c r="R59" s="384">
        <f t="shared" si="3"/>
        <v>0</v>
      </c>
      <c r="S59" s="397">
        <v>0</v>
      </c>
      <c r="T59" s="384">
        <f t="shared" si="4"/>
        <v>0</v>
      </c>
      <c r="U59" s="389">
        <v>0</v>
      </c>
      <c r="V59" s="384">
        <f t="shared" si="5"/>
        <v>0</v>
      </c>
      <c r="W59" s="390">
        <f>Q59+S59+U59</f>
        <v>0</v>
      </c>
      <c r="X59" s="400">
        <v>0</v>
      </c>
      <c r="Y59" s="403">
        <v>0</v>
      </c>
    </row>
    <row r="60" spans="1:25" ht="16.5" customHeight="1">
      <c r="A60" s="405">
        <v>108</v>
      </c>
      <c r="B60" s="404" t="s">
        <v>370</v>
      </c>
      <c r="C60" s="395">
        <v>1</v>
      </c>
      <c r="D60" s="385">
        <f t="shared" si="6"/>
        <v>0</v>
      </c>
      <c r="E60" s="395">
        <f t="shared" si="11"/>
        <v>0</v>
      </c>
      <c r="F60" s="396">
        <v>27</v>
      </c>
      <c r="G60" s="397">
        <v>2</v>
      </c>
      <c r="H60" s="397">
        <v>7</v>
      </c>
      <c r="I60" s="382">
        <f t="shared" si="8"/>
        <v>36</v>
      </c>
      <c r="J60" s="396">
        <v>0</v>
      </c>
      <c r="K60" s="384">
        <f>IF((F60=0),,J60/F60*100)</f>
        <v>0</v>
      </c>
      <c r="L60" s="397">
        <v>0</v>
      </c>
      <c r="M60" s="384">
        <f>IF((G60=0),,L60/G60*100)</f>
        <v>0</v>
      </c>
      <c r="N60" s="397">
        <v>0</v>
      </c>
      <c r="O60" s="384">
        <f>IF((H60=0),,N60/H60*100)</f>
        <v>0</v>
      </c>
      <c r="P60" s="387">
        <f t="shared" si="9"/>
        <v>0</v>
      </c>
      <c r="Q60" s="396">
        <v>0</v>
      </c>
      <c r="R60" s="384">
        <f>IF((J60=0),,Q60/J60*100)</f>
        <v>0</v>
      </c>
      <c r="S60" s="397">
        <v>0</v>
      </c>
      <c r="T60" s="384">
        <f>IF((L60=0),,S60/L60*100)</f>
        <v>0</v>
      </c>
      <c r="U60" s="389">
        <v>0</v>
      </c>
      <c r="V60" s="384">
        <f>IF((N60=0),,U60/N60*100)</f>
        <v>0</v>
      </c>
      <c r="W60" s="390">
        <f>Q60+S60+U60</f>
        <v>0</v>
      </c>
      <c r="X60" s="400">
        <v>0</v>
      </c>
      <c r="Y60" s="403">
        <v>0</v>
      </c>
    </row>
    <row r="61" spans="1:25" ht="16.5" customHeight="1">
      <c r="A61" s="405">
        <v>109</v>
      </c>
      <c r="B61" s="402" t="s">
        <v>371</v>
      </c>
      <c r="C61" s="395">
        <v>1</v>
      </c>
      <c r="D61" s="385">
        <f t="shared" si="6"/>
        <v>1</v>
      </c>
      <c r="E61" s="395">
        <f t="shared" si="11"/>
        <v>100</v>
      </c>
      <c r="F61" s="396">
        <v>1</v>
      </c>
      <c r="G61" s="397">
        <v>0</v>
      </c>
      <c r="H61" s="397">
        <v>0</v>
      </c>
      <c r="I61" s="382">
        <f t="shared" si="8"/>
        <v>1</v>
      </c>
      <c r="J61" s="396">
        <v>1</v>
      </c>
      <c r="K61" s="384">
        <f>IF((F61=0),,J61/F61*100)</f>
        <v>100</v>
      </c>
      <c r="L61" s="397">
        <v>0</v>
      </c>
      <c r="M61" s="384">
        <f>IF((G61=0),,L61/G61*100)</f>
        <v>0</v>
      </c>
      <c r="N61" s="397">
        <v>0</v>
      </c>
      <c r="O61" s="384">
        <f>IF((H61=0),,N61/H61*100)</f>
        <v>0</v>
      </c>
      <c r="P61" s="387">
        <f t="shared" si="9"/>
        <v>1</v>
      </c>
      <c r="Q61" s="396">
        <v>0</v>
      </c>
      <c r="R61" s="384">
        <f>IF((J61=0),,Q61/J61*100)</f>
        <v>0</v>
      </c>
      <c r="S61" s="397">
        <v>0</v>
      </c>
      <c r="T61" s="384">
        <f>IF((L61=0),,S61/L61*100)</f>
        <v>0</v>
      </c>
      <c r="U61" s="389">
        <v>0</v>
      </c>
      <c r="V61" s="384">
        <f>IF((N61=0),,U61/N61*100)</f>
        <v>0</v>
      </c>
      <c r="W61" s="390">
        <f>Q61+S61+U61</f>
        <v>0</v>
      </c>
      <c r="X61" s="400">
        <v>0</v>
      </c>
      <c r="Y61" s="403">
        <v>0</v>
      </c>
    </row>
    <row r="62" spans="1:25" ht="16.5" customHeight="1" thickBot="1">
      <c r="A62" s="406">
        <v>113</v>
      </c>
      <c r="B62" s="404" t="s">
        <v>372</v>
      </c>
      <c r="C62" s="395">
        <v>1</v>
      </c>
      <c r="D62" s="407">
        <f t="shared" si="6"/>
        <v>1</v>
      </c>
      <c r="E62" s="395">
        <f t="shared" si="11"/>
        <v>100</v>
      </c>
      <c r="F62" s="408">
        <v>56</v>
      </c>
      <c r="G62" s="409">
        <v>2</v>
      </c>
      <c r="H62" s="409">
        <v>3</v>
      </c>
      <c r="I62" s="382">
        <f t="shared" si="8"/>
        <v>61</v>
      </c>
      <c r="J62" s="408">
        <v>56</v>
      </c>
      <c r="K62" s="410">
        <f>IF((F62=0),,J62/F62*100)</f>
        <v>100</v>
      </c>
      <c r="L62" s="397">
        <v>2</v>
      </c>
      <c r="M62" s="410">
        <f>IF((G62=0),,L62/G62*100)</f>
        <v>100</v>
      </c>
      <c r="N62" s="397">
        <v>3</v>
      </c>
      <c r="O62" s="410">
        <f>IF((H62=0),,N62/H62*100)</f>
        <v>100</v>
      </c>
      <c r="P62" s="387">
        <f t="shared" si="9"/>
        <v>61</v>
      </c>
      <c r="Q62" s="396">
        <v>0</v>
      </c>
      <c r="R62" s="410">
        <f>IF((J62=0),,Q62/J62*100)</f>
        <v>0</v>
      </c>
      <c r="S62" s="397">
        <v>0</v>
      </c>
      <c r="T62" s="410">
        <f>IF((L62=0),,S62/L62*100)</f>
        <v>0</v>
      </c>
      <c r="U62" s="389">
        <v>0</v>
      </c>
      <c r="V62" s="410">
        <f>IF((N62=0),,U62/N62*100)</f>
        <v>0</v>
      </c>
      <c r="W62" s="390">
        <f>Q62+S62+U62</f>
        <v>0</v>
      </c>
      <c r="X62" s="400">
        <v>0</v>
      </c>
      <c r="Y62" s="411">
        <v>0</v>
      </c>
    </row>
    <row r="63" spans="1:25" s="421" customFormat="1" ht="15" thickBot="1">
      <c r="A63" s="1085" t="s">
        <v>13</v>
      </c>
      <c r="B63" s="1086"/>
      <c r="C63" s="412">
        <f>SUM(C7:C62)</f>
        <v>56</v>
      </c>
      <c r="D63" s="413">
        <f>SUM(D7:D62)</f>
        <v>32</v>
      </c>
      <c r="E63" s="414">
        <f>D63/C63*100</f>
        <v>57.14285714285714</v>
      </c>
      <c r="F63" s="413">
        <f>SUM(F7:F62)</f>
        <v>1766</v>
      </c>
      <c r="G63" s="412">
        <f>SUM(G7:G62)</f>
        <v>118</v>
      </c>
      <c r="H63" s="412">
        <f>SUM(H7:H62)</f>
        <v>161</v>
      </c>
      <c r="I63" s="415">
        <f>SUM(I7:I62)</f>
        <v>2045</v>
      </c>
      <c r="J63" s="413">
        <f>SUM(J7:J62)</f>
        <v>230</v>
      </c>
      <c r="K63" s="416">
        <f>IF((F63=0),,J63/F63*100)</f>
        <v>13.023782559456398</v>
      </c>
      <c r="L63" s="417">
        <f>SUM(L7:L62)</f>
        <v>24</v>
      </c>
      <c r="M63" s="416">
        <f>IF((G63=0),,L63/G63*100)</f>
        <v>20.33898305084746</v>
      </c>
      <c r="N63" s="417">
        <f>SUM(N7:N62)</f>
        <v>20</v>
      </c>
      <c r="O63" s="416">
        <f>IF((H63=0),,N63/H63*100)</f>
        <v>12.422360248447205</v>
      </c>
      <c r="P63" s="387">
        <f t="shared" si="9"/>
        <v>274</v>
      </c>
      <c r="Q63" s="419">
        <f>SUM(Q7:Q62)</f>
        <v>0</v>
      </c>
      <c r="R63" s="416">
        <f>IF((J63=0),,Q63/J63*100)</f>
        <v>0</v>
      </c>
      <c r="S63" s="412">
        <f>SUM(S7:S62)</f>
        <v>0</v>
      </c>
      <c r="T63" s="416">
        <f>IF((L63=0),,S63/L63*100)</f>
        <v>0</v>
      </c>
      <c r="U63" s="412">
        <v>0</v>
      </c>
      <c r="V63" s="416">
        <f>IF((N63=0),,U63/N63*100)</f>
        <v>0</v>
      </c>
      <c r="W63" s="418">
        <f>SUM(W7:W62)</f>
        <v>0</v>
      </c>
      <c r="X63" s="420">
        <f>SUM(X7:X62)</f>
        <v>0</v>
      </c>
      <c r="Y63" s="420">
        <f>SUM(Y7:Y62)</f>
        <v>0</v>
      </c>
    </row>
    <row r="64" spans="1:25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422"/>
      <c r="N64" s="1"/>
      <c r="O64" s="422"/>
      <c r="P64" s="422"/>
      <c r="Q64" s="1"/>
      <c r="R64" s="422"/>
      <c r="S64" s="1"/>
      <c r="T64" s="422"/>
      <c r="U64" s="1"/>
      <c r="V64" s="422"/>
      <c r="W64" s="422"/>
      <c r="X64" s="422"/>
      <c r="Y64" s="422"/>
    </row>
    <row r="65" spans="1:25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422"/>
      <c r="N65" s="1"/>
      <c r="O65" s="422"/>
      <c r="P65" s="422"/>
      <c r="Q65" s="1"/>
      <c r="R65" s="422"/>
      <c r="S65" s="1"/>
      <c r="T65" s="422"/>
      <c r="U65" s="1"/>
      <c r="V65" s="422"/>
      <c r="W65" s="422"/>
      <c r="X65" s="422"/>
      <c r="Y65" s="422"/>
    </row>
    <row r="66" spans="1:25" ht="14.25">
      <c r="A66" s="1"/>
      <c r="B66" s="37"/>
      <c r="C66" s="37"/>
      <c r="D66" s="37"/>
      <c r="E66" s="37"/>
      <c r="F66" s="1"/>
      <c r="G66" s="1"/>
      <c r="H66" s="1"/>
      <c r="I66" s="1"/>
      <c r="J66" s="1"/>
      <c r="K66" s="1"/>
      <c r="L66" s="1"/>
      <c r="M66" s="422"/>
      <c r="N66" s="1"/>
      <c r="O66" s="422"/>
      <c r="P66" s="422"/>
      <c r="Q66" s="1"/>
      <c r="R66" s="422"/>
      <c r="S66" s="1"/>
      <c r="T66" s="422"/>
      <c r="U66" s="1"/>
      <c r="V66" s="422"/>
      <c r="W66" s="422"/>
      <c r="X66" s="422"/>
      <c r="Y66" s="422"/>
    </row>
    <row r="67" spans="1:25" ht="20.25">
      <c r="A67" s="1087" t="s">
        <v>0</v>
      </c>
      <c r="B67" s="1087"/>
      <c r="C67" s="1087"/>
      <c r="D67" s="1087"/>
      <c r="E67" s="1087"/>
      <c r="F67" s="1087"/>
      <c r="G67" s="1087"/>
      <c r="H67" s="1087"/>
      <c r="I67" s="1087"/>
      <c r="J67" s="1087"/>
      <c r="K67" s="1087"/>
      <c r="L67" s="1087"/>
      <c r="M67" s="1087"/>
      <c r="N67" s="1087"/>
      <c r="O67" s="1087"/>
      <c r="P67" s="1087"/>
      <c r="Q67" s="1087"/>
      <c r="R67" s="1087"/>
      <c r="S67" s="1087"/>
      <c r="T67" s="1087"/>
      <c r="U67" s="1087"/>
      <c r="V67" s="1087"/>
      <c r="W67" s="1087"/>
      <c r="X67" s="1087"/>
      <c r="Y67" s="423"/>
    </row>
    <row r="68" spans="1:25" ht="16.5" customHeight="1">
      <c r="A68" s="424"/>
      <c r="B68" s="1088" t="s">
        <v>373</v>
      </c>
      <c r="C68" s="1088"/>
      <c r="D68" s="1088"/>
      <c r="E68" s="1088"/>
      <c r="F68" s="1088"/>
      <c r="G68" s="1088"/>
      <c r="H68" s="1088"/>
      <c r="I68" s="1088"/>
      <c r="J68" s="1088"/>
      <c r="K68" s="1088"/>
      <c r="L68" s="1088"/>
      <c r="M68" s="1088"/>
      <c r="N68" s="1088"/>
      <c r="O68" s="1088"/>
      <c r="P68" s="1088"/>
      <c r="Q68" s="1088"/>
      <c r="R68" s="1088"/>
      <c r="S68" s="1088"/>
      <c r="T68" s="1088"/>
      <c r="U68" s="1088"/>
      <c r="V68" s="1088"/>
      <c r="W68" s="1088"/>
      <c r="X68" s="1088"/>
      <c r="Y68" s="425"/>
    </row>
    <row r="69" spans="1:25" ht="14.25">
      <c r="A69" s="426"/>
      <c r="B69" s="427"/>
      <c r="C69" s="427"/>
      <c r="D69" s="427"/>
      <c r="E69" s="427"/>
      <c r="F69" s="427"/>
      <c r="G69" s="427"/>
      <c r="H69" s="427"/>
      <c r="I69" s="427"/>
      <c r="J69" s="427"/>
      <c r="K69" s="424"/>
      <c r="L69" s="427"/>
      <c r="M69" s="427"/>
      <c r="N69" s="427"/>
      <c r="O69" s="427"/>
      <c r="P69" s="427"/>
      <c r="Q69" s="427"/>
      <c r="R69" s="427"/>
      <c r="S69" s="427"/>
      <c r="T69" s="426"/>
      <c r="U69" s="426"/>
      <c r="V69" s="426"/>
      <c r="W69" s="426"/>
      <c r="X69" s="426"/>
      <c r="Y69" s="426"/>
    </row>
    <row r="70" spans="1:25" ht="17.25" thickBot="1">
      <c r="A70" s="426"/>
      <c r="B70" s="1069"/>
      <c r="C70" s="1069"/>
      <c r="D70" s="1069"/>
      <c r="E70" s="1069"/>
      <c r="F70" s="1069"/>
      <c r="G70" s="1070" t="s">
        <v>374</v>
      </c>
      <c r="H70" s="1070"/>
      <c r="I70" s="1070"/>
      <c r="J70" s="1070"/>
      <c r="K70" s="1070"/>
      <c r="L70" s="1070"/>
      <c r="M70" s="1070"/>
      <c r="N70" s="1070"/>
      <c r="O70" s="1070"/>
      <c r="P70" s="428"/>
      <c r="Q70" s="427"/>
      <c r="R70" s="427"/>
      <c r="S70" s="427"/>
      <c r="T70" s="426"/>
      <c r="U70" s="426"/>
      <c r="V70" s="426"/>
      <c r="W70" s="426"/>
      <c r="X70" s="426"/>
      <c r="Y70" s="426"/>
    </row>
    <row r="71" spans="1:25" ht="62.25" customHeight="1">
      <c r="A71" s="1071" t="s">
        <v>308</v>
      </c>
      <c r="B71" s="1073" t="s">
        <v>309</v>
      </c>
      <c r="C71" s="1074"/>
      <c r="D71" s="1074"/>
      <c r="E71" s="1075"/>
      <c r="F71" s="1076" t="s">
        <v>6</v>
      </c>
      <c r="G71" s="1077"/>
      <c r="H71" s="1077"/>
      <c r="I71" s="1078"/>
      <c r="J71" s="1076" t="s">
        <v>375</v>
      </c>
      <c r="K71" s="1077"/>
      <c r="L71" s="1077"/>
      <c r="M71" s="1077"/>
      <c r="N71" s="1077"/>
      <c r="O71" s="1077"/>
      <c r="P71" s="1078"/>
      <c r="Q71" s="1050" t="s">
        <v>8</v>
      </c>
      <c r="R71" s="1051"/>
      <c r="S71" s="1051"/>
      <c r="T71" s="1051"/>
      <c r="U71" s="1051"/>
      <c r="V71" s="1051"/>
      <c r="W71" s="1052"/>
      <c r="X71" s="1053" t="s">
        <v>311</v>
      </c>
      <c r="Y71" s="1054"/>
    </row>
    <row r="72" spans="1:25" ht="44.25" customHeight="1">
      <c r="A72" s="1072"/>
      <c r="B72" s="1055" t="s">
        <v>172</v>
      </c>
      <c r="C72" s="1057" t="s">
        <v>312</v>
      </c>
      <c r="D72" s="1059" t="s">
        <v>313</v>
      </c>
      <c r="E72" s="1060"/>
      <c r="F72" s="1061" t="s">
        <v>10</v>
      </c>
      <c r="G72" s="1063" t="s">
        <v>314</v>
      </c>
      <c r="H72" s="1063" t="s">
        <v>376</v>
      </c>
      <c r="I72" s="1066" t="s">
        <v>13</v>
      </c>
      <c r="J72" s="1041" t="s">
        <v>10</v>
      </c>
      <c r="K72" s="1068"/>
      <c r="L72" s="1043" t="s">
        <v>314</v>
      </c>
      <c r="M72" s="1042"/>
      <c r="N72" s="1043" t="s">
        <v>316</v>
      </c>
      <c r="O72" s="1042"/>
      <c r="P72" s="1044" t="s">
        <v>13</v>
      </c>
      <c r="Q72" s="1041" t="s">
        <v>10</v>
      </c>
      <c r="R72" s="1042"/>
      <c r="S72" s="1043" t="s">
        <v>314</v>
      </c>
      <c r="T72" s="1042"/>
      <c r="U72" s="1043" t="s">
        <v>316</v>
      </c>
      <c r="V72" s="1042"/>
      <c r="W72" s="1044" t="s">
        <v>13</v>
      </c>
      <c r="X72" s="1046" t="s">
        <v>317</v>
      </c>
      <c r="Y72" s="1048" t="s">
        <v>318</v>
      </c>
    </row>
    <row r="73" spans="1:25" ht="31.5" customHeight="1" thickBot="1">
      <c r="A73" s="1072"/>
      <c r="B73" s="1056"/>
      <c r="C73" s="1058"/>
      <c r="D73" s="430" t="s">
        <v>319</v>
      </c>
      <c r="E73" s="431" t="s">
        <v>17</v>
      </c>
      <c r="F73" s="1062"/>
      <c r="G73" s="1064"/>
      <c r="H73" s="1065"/>
      <c r="I73" s="1067"/>
      <c r="J73" s="429" t="s">
        <v>320</v>
      </c>
      <c r="K73" s="432" t="s">
        <v>17</v>
      </c>
      <c r="L73" s="433" t="s">
        <v>320</v>
      </c>
      <c r="M73" s="432" t="s">
        <v>17</v>
      </c>
      <c r="N73" s="433" t="s">
        <v>320</v>
      </c>
      <c r="O73" s="434" t="s">
        <v>17</v>
      </c>
      <c r="P73" s="1045"/>
      <c r="Q73" s="429" t="s">
        <v>320</v>
      </c>
      <c r="R73" s="432" t="s">
        <v>17</v>
      </c>
      <c r="S73" s="433" t="s">
        <v>320</v>
      </c>
      <c r="T73" s="432" t="s">
        <v>17</v>
      </c>
      <c r="U73" s="433" t="s">
        <v>320</v>
      </c>
      <c r="V73" s="432" t="s">
        <v>17</v>
      </c>
      <c r="W73" s="1045"/>
      <c r="X73" s="1047"/>
      <c r="Y73" s="1049"/>
    </row>
    <row r="74" spans="1:25" ht="16.5">
      <c r="A74" s="435">
        <v>1</v>
      </c>
      <c r="B74" s="436">
        <v>2</v>
      </c>
      <c r="C74" s="437">
        <v>3</v>
      </c>
      <c r="D74" s="437">
        <v>4</v>
      </c>
      <c r="E74" s="438">
        <v>5</v>
      </c>
      <c r="F74" s="438">
        <v>6</v>
      </c>
      <c r="G74" s="438">
        <v>7</v>
      </c>
      <c r="H74" s="438">
        <v>8</v>
      </c>
      <c r="I74" s="438">
        <v>9</v>
      </c>
      <c r="J74" s="438">
        <v>10</v>
      </c>
      <c r="K74" s="438">
        <v>11</v>
      </c>
      <c r="L74" s="438">
        <v>12</v>
      </c>
      <c r="M74" s="438">
        <v>13</v>
      </c>
      <c r="N74" s="438">
        <v>14</v>
      </c>
      <c r="O74" s="438">
        <v>15</v>
      </c>
      <c r="P74" s="438">
        <v>16</v>
      </c>
      <c r="Q74" s="438">
        <v>17</v>
      </c>
      <c r="R74" s="438">
        <v>18</v>
      </c>
      <c r="S74" s="438">
        <v>19</v>
      </c>
      <c r="T74" s="438">
        <v>20</v>
      </c>
      <c r="U74" s="438">
        <v>21</v>
      </c>
      <c r="V74" s="438">
        <v>22</v>
      </c>
      <c r="W74" s="439">
        <v>23</v>
      </c>
      <c r="X74" s="438">
        <v>24</v>
      </c>
      <c r="Y74" s="440">
        <v>25</v>
      </c>
    </row>
    <row r="75" spans="1:25" s="450" customFormat="1" ht="16.5">
      <c r="A75" s="441">
        <v>1</v>
      </c>
      <c r="B75" s="442" t="s">
        <v>23</v>
      </c>
      <c r="C75" s="443">
        <f>C63</f>
        <v>56</v>
      </c>
      <c r="D75" s="443">
        <f>D63</f>
        <v>32</v>
      </c>
      <c r="E75" s="444">
        <f>D75/C75*100</f>
        <v>57.14285714285714</v>
      </c>
      <c r="F75" s="443">
        <f>F63</f>
        <v>1766</v>
      </c>
      <c r="G75" s="443">
        <f>G63</f>
        <v>118</v>
      </c>
      <c r="H75" s="443">
        <f>H63</f>
        <v>161</v>
      </c>
      <c r="I75" s="443">
        <f>I63</f>
        <v>2045</v>
      </c>
      <c r="J75" s="443">
        <f>J63</f>
        <v>230</v>
      </c>
      <c r="K75" s="444">
        <f>J75/F75*100</f>
        <v>13.023782559456398</v>
      </c>
      <c r="L75" s="445">
        <f>L63</f>
        <v>24</v>
      </c>
      <c r="M75" s="444">
        <f>L75/G75*100</f>
        <v>20.33898305084746</v>
      </c>
      <c r="N75" s="445">
        <f>N63</f>
        <v>20</v>
      </c>
      <c r="O75" s="444">
        <f>N75/H75*100</f>
        <v>12.422360248447205</v>
      </c>
      <c r="P75" s="446">
        <f>P63</f>
        <v>274</v>
      </c>
      <c r="Q75" s="445">
        <f>Q63</f>
        <v>0</v>
      </c>
      <c r="R75" s="447">
        <f>Q75/J75*100</f>
        <v>0</v>
      </c>
      <c r="S75" s="443">
        <f>S63</f>
        <v>0</v>
      </c>
      <c r="T75" s="447">
        <f>S75/L75*100</f>
        <v>0</v>
      </c>
      <c r="U75" s="443">
        <f>U63</f>
        <v>0</v>
      </c>
      <c r="V75" s="444">
        <f>U75/N75*100</f>
        <v>0</v>
      </c>
      <c r="W75" s="448">
        <f>W63</f>
        <v>0</v>
      </c>
      <c r="X75" s="449">
        <f>X63</f>
        <v>0</v>
      </c>
      <c r="Y75" s="449">
        <f>Y63</f>
        <v>0</v>
      </c>
    </row>
    <row r="76" spans="1:25" ht="15.75">
      <c r="A76" s="451"/>
      <c r="B76" s="452"/>
      <c r="C76" s="453"/>
      <c r="D76" s="454"/>
      <c r="E76" s="455"/>
      <c r="F76" s="453"/>
      <c r="G76" s="453"/>
      <c r="H76" s="453"/>
      <c r="I76" s="453"/>
      <c r="J76" s="453"/>
      <c r="K76" s="455"/>
      <c r="L76" s="456"/>
      <c r="M76" s="455"/>
      <c r="N76" s="456"/>
      <c r="O76" s="455"/>
      <c r="P76" s="455"/>
      <c r="Q76" s="456"/>
      <c r="R76" s="457"/>
      <c r="S76" s="453"/>
      <c r="T76" s="457"/>
      <c r="U76" s="453"/>
      <c r="V76" s="455"/>
      <c r="W76" s="455"/>
      <c r="X76" s="458"/>
      <c r="Y76" s="458"/>
    </row>
    <row r="77" spans="1:25" ht="15.75">
      <c r="A77" s="451"/>
      <c r="B77" s="452"/>
      <c r="C77" s="453"/>
      <c r="D77" s="453"/>
      <c r="E77" s="455"/>
      <c r="F77" s="453"/>
      <c r="G77" s="453"/>
      <c r="H77" s="453"/>
      <c r="I77" s="453"/>
      <c r="J77" s="453"/>
      <c r="K77" s="455"/>
      <c r="L77" s="456"/>
      <c r="M77" s="455"/>
      <c r="N77" s="456"/>
      <c r="O77" s="455"/>
      <c r="P77" s="455"/>
      <c r="Q77" s="456"/>
      <c r="R77" s="457"/>
      <c r="S77" s="453"/>
      <c r="T77" s="457"/>
      <c r="U77" s="453"/>
      <c r="V77" s="455"/>
      <c r="W77" s="455"/>
      <c r="X77" s="458"/>
      <c r="Y77" s="458"/>
    </row>
    <row r="78" spans="1:25" ht="14.25">
      <c r="A78" s="459"/>
      <c r="B78" s="460"/>
      <c r="C78" s="460"/>
      <c r="D78" s="461"/>
      <c r="E78" s="460"/>
      <c r="F78" s="459"/>
      <c r="G78" s="459"/>
      <c r="H78" s="459"/>
      <c r="I78" s="459"/>
      <c r="J78" s="459"/>
      <c r="K78" s="459"/>
      <c r="L78" s="459"/>
      <c r="M78" s="462"/>
      <c r="N78" s="459"/>
      <c r="O78" s="462"/>
      <c r="P78" s="462"/>
      <c r="Q78" s="459"/>
      <c r="R78" s="462"/>
      <c r="S78" s="459"/>
      <c r="T78" s="462"/>
      <c r="U78" s="459"/>
      <c r="V78" s="462"/>
      <c r="W78" s="462"/>
      <c r="X78" s="462"/>
      <c r="Y78" s="462"/>
    </row>
    <row r="79" spans="1:25" ht="15">
      <c r="A79" s="459"/>
      <c r="B79" s="460"/>
      <c r="C79" s="460"/>
      <c r="D79" s="460"/>
      <c r="E79" s="460"/>
      <c r="F79" s="463"/>
      <c r="G79" s="463"/>
      <c r="H79" s="463"/>
      <c r="I79" s="463"/>
      <c r="J79" s="463"/>
      <c r="K79" s="463"/>
      <c r="L79" s="463"/>
      <c r="M79" s="464"/>
      <c r="N79" s="463"/>
      <c r="O79" s="464"/>
      <c r="P79" s="464"/>
      <c r="Q79" s="463"/>
      <c r="R79" s="464"/>
      <c r="S79" s="463"/>
      <c r="T79" s="464"/>
      <c r="U79" s="463"/>
      <c r="V79" s="462"/>
      <c r="W79" s="462"/>
      <c r="X79" s="462"/>
      <c r="Y79" s="462"/>
    </row>
    <row r="80" spans="1:25" ht="15">
      <c r="A80" s="459"/>
      <c r="B80" s="460"/>
      <c r="C80" s="460"/>
      <c r="D80" s="460"/>
      <c r="E80" s="460"/>
      <c r="F80" s="463"/>
      <c r="G80" s="463"/>
      <c r="H80" s="463"/>
      <c r="I80" s="463"/>
      <c r="J80" s="463"/>
      <c r="K80" s="463"/>
      <c r="L80" s="463"/>
      <c r="M80" s="464"/>
      <c r="N80" s="464"/>
      <c r="O80" s="464"/>
      <c r="P80" s="464"/>
      <c r="Q80" s="463"/>
      <c r="R80" s="464"/>
      <c r="S80" s="463"/>
      <c r="T80" s="464"/>
      <c r="U80" s="463"/>
      <c r="V80" s="462"/>
      <c r="W80" s="462"/>
      <c r="X80" s="462"/>
      <c r="Y80" s="462"/>
    </row>
  </sheetData>
  <sheetProtection/>
  <mergeCells count="53">
    <mergeCell ref="A1:X1"/>
    <mergeCell ref="A2:Y2"/>
    <mergeCell ref="A3:A5"/>
    <mergeCell ref="B3:E3"/>
    <mergeCell ref="F3:I3"/>
    <mergeCell ref="J3:P3"/>
    <mergeCell ref="Q3:W3"/>
    <mergeCell ref="X3:Y3"/>
    <mergeCell ref="B4:B5"/>
    <mergeCell ref="C4:C5"/>
    <mergeCell ref="S4:T4"/>
    <mergeCell ref="U4:V4"/>
    <mergeCell ref="D4:E4"/>
    <mergeCell ref="F4:F5"/>
    <mergeCell ref="G4:G5"/>
    <mergeCell ref="H4:H5"/>
    <mergeCell ref="I4:I5"/>
    <mergeCell ref="J4:K4"/>
    <mergeCell ref="W4:W5"/>
    <mergeCell ref="X4:X5"/>
    <mergeCell ref="Y4:Y5"/>
    <mergeCell ref="A63:B63"/>
    <mergeCell ref="A67:X67"/>
    <mergeCell ref="B68:X68"/>
    <mergeCell ref="L4:M4"/>
    <mergeCell ref="N4:O4"/>
    <mergeCell ref="P4:P5"/>
    <mergeCell ref="Q4:R4"/>
    <mergeCell ref="B70:F70"/>
    <mergeCell ref="G70:O70"/>
    <mergeCell ref="A71:A73"/>
    <mergeCell ref="B71:E71"/>
    <mergeCell ref="F71:I71"/>
    <mergeCell ref="J71:P71"/>
    <mergeCell ref="L72:M72"/>
    <mergeCell ref="N72:O72"/>
    <mergeCell ref="P72:P73"/>
    <mergeCell ref="Q71:W71"/>
    <mergeCell ref="X71:Y71"/>
    <mergeCell ref="B72:B73"/>
    <mergeCell ref="C72:C73"/>
    <mergeCell ref="D72:E72"/>
    <mergeCell ref="F72:F73"/>
    <mergeCell ref="G72:G73"/>
    <mergeCell ref="H72:H73"/>
    <mergeCell ref="I72:I73"/>
    <mergeCell ref="J72:K72"/>
    <mergeCell ref="Q72:R72"/>
    <mergeCell ref="S72:T72"/>
    <mergeCell ref="U72:V72"/>
    <mergeCell ref="W72:W73"/>
    <mergeCell ref="X72:X73"/>
    <mergeCell ref="Y72:Y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2019-08-23T07:28:03Z</dcterms:modified>
  <cp:category/>
  <cp:version/>
  <cp:contentType/>
  <cp:contentStatus/>
</cp:coreProperties>
</file>