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61"/>
  </bookViews>
  <sheets>
    <sheet name="Ampop-HH" sheetId="4" r:id="rId1"/>
    <sheet name="AMPOP" sheetId="5" r:id="rId2"/>
    <sheet name="Aragacotn" sheetId="6" r:id="rId3"/>
    <sheet name="Ararat" sheetId="7" r:id="rId4"/>
    <sheet name="Armavir" sheetId="8" r:id="rId5"/>
    <sheet name="Gexarquniq" sheetId="9" r:id="rId6"/>
    <sheet name="Lori" sheetId="10" r:id="rId7"/>
    <sheet name="Kotajq" sheetId="16" r:id="rId8"/>
    <sheet name="Shirak" sheetId="12" r:id="rId9"/>
    <sheet name="Sjuniq" sheetId="13" r:id="rId10"/>
    <sheet name="Vajoc_dzor" sheetId="14" r:id="rId11"/>
    <sheet name="Tavush" sheetId="19" r:id="rId12"/>
  </sheets>
  <calcPr calcId="162913" refMode="R1C1"/>
</workbook>
</file>

<file path=xl/calcChain.xml><?xml version="1.0" encoding="utf-8"?>
<calcChain xmlns="http://schemas.openxmlformats.org/spreadsheetml/2006/main">
  <c r="K26" i="19" l="1"/>
  <c r="J26" i="19"/>
  <c r="I26" i="19"/>
  <c r="H26" i="19"/>
  <c r="G26" i="19"/>
  <c r="F26" i="19"/>
  <c r="K128" i="5" l="1"/>
  <c r="L128" i="5"/>
  <c r="M128" i="5"/>
  <c r="N128" i="5"/>
  <c r="O128" i="5"/>
  <c r="P128" i="5"/>
  <c r="Q128" i="5"/>
  <c r="R128" i="5"/>
  <c r="S128" i="5"/>
  <c r="T128" i="5"/>
  <c r="U128" i="5"/>
  <c r="V128" i="5"/>
  <c r="W128" i="5"/>
  <c r="X128" i="5"/>
  <c r="Y128" i="5"/>
  <c r="Z128" i="5"/>
  <c r="K129" i="5"/>
  <c r="L129" i="5"/>
  <c r="M129" i="5"/>
  <c r="N129" i="5"/>
  <c r="O129" i="5"/>
  <c r="P129" i="5"/>
  <c r="Q129" i="5"/>
  <c r="R129" i="5"/>
  <c r="S129" i="5"/>
  <c r="T129" i="5"/>
  <c r="U129" i="5"/>
  <c r="V129" i="5"/>
  <c r="W129" i="5"/>
  <c r="X129" i="5"/>
  <c r="Y129" i="5"/>
  <c r="Z129" i="5"/>
  <c r="K130" i="5"/>
  <c r="L130" i="5"/>
  <c r="M130" i="5"/>
  <c r="N130" i="5"/>
  <c r="O130" i="5"/>
  <c r="P130" i="5"/>
  <c r="Q130" i="5"/>
  <c r="R130" i="5"/>
  <c r="S130" i="5"/>
  <c r="T130" i="5"/>
  <c r="U130" i="5"/>
  <c r="V130" i="5"/>
  <c r="W130" i="5"/>
  <c r="X130" i="5"/>
  <c r="Y130" i="5"/>
  <c r="Z130" i="5"/>
  <c r="K131" i="5"/>
  <c r="L131" i="5"/>
  <c r="M131" i="5"/>
  <c r="N131" i="5"/>
  <c r="O131" i="5"/>
  <c r="P131" i="5"/>
  <c r="Q131" i="5"/>
  <c r="R131" i="5"/>
  <c r="S131" i="5"/>
  <c r="T131" i="5"/>
  <c r="U131" i="5"/>
  <c r="V131" i="5"/>
  <c r="W131" i="5"/>
  <c r="X131" i="5"/>
  <c r="Y131" i="5"/>
  <c r="Z131" i="5"/>
  <c r="K132" i="5"/>
  <c r="L132" i="5"/>
  <c r="M132" i="5"/>
  <c r="N132" i="5"/>
  <c r="O132" i="5"/>
  <c r="P132" i="5"/>
  <c r="Q132" i="5"/>
  <c r="R132" i="5"/>
  <c r="S132" i="5"/>
  <c r="T132" i="5"/>
  <c r="U132" i="5"/>
  <c r="V132" i="5"/>
  <c r="W132" i="5"/>
  <c r="X132" i="5"/>
  <c r="Y132" i="5"/>
  <c r="Z132" i="5"/>
  <c r="K133" i="5"/>
  <c r="L133" i="5"/>
  <c r="M133" i="5"/>
  <c r="N133" i="5"/>
  <c r="O133" i="5"/>
  <c r="P133" i="5"/>
  <c r="Q133" i="5"/>
  <c r="R133" i="5"/>
  <c r="S133" i="5"/>
  <c r="T133" i="5"/>
  <c r="U133" i="5"/>
  <c r="V133" i="5"/>
  <c r="W133" i="5"/>
  <c r="X133" i="5"/>
  <c r="Y133" i="5"/>
  <c r="Z133" i="5"/>
  <c r="K134" i="5"/>
  <c r="L134" i="5"/>
  <c r="M134" i="5"/>
  <c r="N134" i="5"/>
  <c r="O134" i="5"/>
  <c r="P134" i="5"/>
  <c r="Q134" i="5"/>
  <c r="R134" i="5"/>
  <c r="S134" i="5"/>
  <c r="T134" i="5"/>
  <c r="U134" i="5"/>
  <c r="V134" i="5"/>
  <c r="W134" i="5"/>
  <c r="X134" i="5"/>
  <c r="Y134" i="5"/>
  <c r="Z134" i="5"/>
  <c r="K135" i="5"/>
  <c r="L135" i="5"/>
  <c r="M135" i="5"/>
  <c r="N135" i="5"/>
  <c r="O135" i="5"/>
  <c r="P135" i="5"/>
  <c r="Q135" i="5"/>
  <c r="R135" i="5"/>
  <c r="S135" i="5"/>
  <c r="T135" i="5"/>
  <c r="U135" i="5"/>
  <c r="V135" i="5"/>
  <c r="W135" i="5"/>
  <c r="X135" i="5"/>
  <c r="Y135" i="5"/>
  <c r="Z135" i="5"/>
  <c r="K136" i="5"/>
  <c r="L136" i="5"/>
  <c r="M136" i="5"/>
  <c r="N136" i="5"/>
  <c r="O136" i="5"/>
  <c r="P136" i="5"/>
  <c r="Q136" i="5"/>
  <c r="R136" i="5"/>
  <c r="S136" i="5"/>
  <c r="T136" i="5"/>
  <c r="U136" i="5"/>
  <c r="V136" i="5"/>
  <c r="W136" i="5"/>
  <c r="X136" i="5"/>
  <c r="Y136" i="5"/>
  <c r="Z136" i="5"/>
  <c r="K137" i="5"/>
  <c r="L137" i="5"/>
  <c r="M137" i="5"/>
  <c r="N137" i="5"/>
  <c r="O137" i="5"/>
  <c r="P137" i="5"/>
  <c r="Q137" i="5"/>
  <c r="R137" i="5"/>
  <c r="S137" i="5"/>
  <c r="T137" i="5"/>
  <c r="U137" i="5"/>
  <c r="V137" i="5"/>
  <c r="W137" i="5"/>
  <c r="X137" i="5"/>
  <c r="Y137" i="5"/>
  <c r="Z137" i="5"/>
  <c r="J130" i="5"/>
  <c r="J131" i="5"/>
  <c r="J132" i="5"/>
  <c r="J133" i="5"/>
  <c r="J134" i="5"/>
  <c r="J135" i="5"/>
  <c r="J136" i="5"/>
  <c r="J137" i="5"/>
  <c r="Z69" i="4"/>
  <c r="Z61" i="4"/>
  <c r="Z62" i="4"/>
  <c r="Z63" i="4"/>
  <c r="Z64" i="4"/>
  <c r="Z65" i="4"/>
  <c r="Z66" i="4"/>
  <c r="Z67" i="4"/>
  <c r="Z68" i="4"/>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H126" i="5"/>
  <c r="V127" i="5"/>
  <c r="V126" i="5"/>
  <c r="K178" i="16" l="1"/>
  <c r="J178" i="16"/>
  <c r="I178" i="16"/>
  <c r="H178" i="16"/>
  <c r="G178" i="16"/>
  <c r="F178" i="16"/>
  <c r="F114" i="5"/>
  <c r="S114" i="5"/>
  <c r="K126" i="14" l="1"/>
  <c r="J126" i="14"/>
  <c r="I126" i="14"/>
  <c r="H126" i="14"/>
  <c r="G126" i="14"/>
  <c r="F126" i="14"/>
  <c r="K24" i="13"/>
  <c r="J24" i="13"/>
  <c r="I24" i="13"/>
  <c r="H24" i="13"/>
  <c r="G24" i="13"/>
  <c r="F24" i="13"/>
  <c r="J115" i="12"/>
  <c r="G115" i="12"/>
  <c r="F100" i="12"/>
  <c r="F115" i="12" s="1"/>
  <c r="K133" i="10" l="1"/>
  <c r="J133" i="10"/>
  <c r="I133" i="10"/>
  <c r="H133" i="10"/>
  <c r="G133" i="10"/>
  <c r="F133" i="10"/>
  <c r="K88" i="9" l="1"/>
  <c r="J79" i="9"/>
  <c r="K79" i="9" l="1"/>
  <c r="I79" i="9"/>
  <c r="H79" i="9"/>
  <c r="G79" i="9"/>
  <c r="F79" i="9"/>
  <c r="L32" i="8"/>
  <c r="K32" i="8"/>
  <c r="J32" i="8"/>
  <c r="I32" i="8"/>
  <c r="H32" i="8"/>
  <c r="G32" i="8"/>
  <c r="F32" i="8"/>
  <c r="K61" i="7"/>
  <c r="J61" i="7"/>
  <c r="I61" i="7"/>
  <c r="H61" i="7"/>
  <c r="G61" i="7"/>
  <c r="F58" i="7"/>
  <c r="F55" i="7"/>
  <c r="F52" i="7"/>
  <c r="F49" i="7"/>
  <c r="F46" i="7"/>
  <c r="F43" i="7"/>
  <c r="F40" i="7"/>
  <c r="F37" i="7"/>
  <c r="F34" i="7"/>
  <c r="F31" i="7"/>
  <c r="F28" i="7"/>
  <c r="F25" i="7"/>
  <c r="F22" i="7"/>
  <c r="F19" i="7"/>
  <c r="F16" i="7"/>
  <c r="F13" i="7"/>
  <c r="F10" i="7"/>
  <c r="F7" i="7"/>
  <c r="H295" i="6"/>
  <c r="I295" i="6"/>
  <c r="F61" i="7" l="1"/>
  <c r="I70" i="4"/>
  <c r="J70" i="4"/>
  <c r="K70" i="4"/>
  <c r="L70" i="4"/>
  <c r="M70" i="4"/>
  <c r="N70" i="4"/>
  <c r="O70" i="4"/>
  <c r="P70" i="4"/>
  <c r="Q70" i="4"/>
  <c r="R70" i="4"/>
  <c r="S70" i="4"/>
  <c r="T70" i="4"/>
  <c r="U70" i="4"/>
  <c r="V70" i="4"/>
  <c r="W70" i="4"/>
  <c r="X70" i="4"/>
  <c r="Y70" i="4"/>
  <c r="D128" i="5"/>
  <c r="I136" i="5" l="1"/>
  <c r="H136" i="5"/>
  <c r="F136" i="5"/>
  <c r="E136" i="5"/>
  <c r="I134" i="5"/>
  <c r="H134" i="5"/>
  <c r="F134" i="5"/>
  <c r="E134" i="5"/>
  <c r="I132" i="5"/>
  <c r="H132" i="5"/>
  <c r="F132" i="5"/>
  <c r="E132" i="5"/>
  <c r="I130" i="5"/>
  <c r="H130" i="5"/>
  <c r="F130" i="5"/>
  <c r="E130" i="5"/>
  <c r="J129" i="5"/>
  <c r="J128" i="5"/>
  <c r="I128" i="5"/>
  <c r="H128" i="5"/>
  <c r="F128" i="5"/>
  <c r="E128" i="5"/>
  <c r="C128" i="5"/>
  <c r="Z127" i="5"/>
  <c r="Y127" i="5"/>
  <c r="X127" i="5"/>
  <c r="W127" i="5"/>
  <c r="U127" i="5"/>
  <c r="T127" i="5"/>
  <c r="S127" i="5"/>
  <c r="R127" i="5"/>
  <c r="Q127" i="5"/>
  <c r="P127" i="5"/>
  <c r="O127" i="5"/>
  <c r="N127" i="5"/>
  <c r="M127" i="5"/>
  <c r="L127" i="5"/>
  <c r="K127" i="5"/>
  <c r="J127" i="5"/>
  <c r="Z126" i="5"/>
  <c r="Y126" i="5"/>
  <c r="X126" i="5"/>
  <c r="W126" i="5"/>
  <c r="U126" i="5"/>
  <c r="T126" i="5"/>
  <c r="S126" i="5"/>
  <c r="R126" i="5"/>
  <c r="Q126" i="5"/>
  <c r="P126" i="5"/>
  <c r="O126" i="5"/>
  <c r="N126" i="5"/>
  <c r="M126" i="5"/>
  <c r="L126" i="5"/>
  <c r="K126" i="5"/>
  <c r="J126" i="5"/>
  <c r="I126" i="5"/>
  <c r="F126" i="5"/>
  <c r="E126" i="5"/>
  <c r="AA127" i="5"/>
  <c r="AA126" i="5"/>
  <c r="Z115" i="5"/>
  <c r="Y115" i="5"/>
  <c r="X115" i="5"/>
  <c r="W115" i="5"/>
  <c r="V115" i="5"/>
  <c r="U115" i="5"/>
  <c r="T115" i="5"/>
  <c r="S115" i="5"/>
  <c r="R115" i="5"/>
  <c r="Q115" i="5"/>
  <c r="P115" i="5"/>
  <c r="O115" i="5"/>
  <c r="N115" i="5"/>
  <c r="M115" i="5"/>
  <c r="L115" i="5"/>
  <c r="K115" i="5"/>
  <c r="J115" i="5"/>
  <c r="Z114" i="5"/>
  <c r="Y114" i="5"/>
  <c r="X114" i="5"/>
  <c r="W114" i="5"/>
  <c r="V114" i="5"/>
  <c r="U114" i="5"/>
  <c r="T114" i="5"/>
  <c r="R114" i="5"/>
  <c r="Q114" i="5"/>
  <c r="P114" i="5"/>
  <c r="O114" i="5"/>
  <c r="N114" i="5"/>
  <c r="M114" i="5"/>
  <c r="L114" i="5"/>
  <c r="K114" i="5"/>
  <c r="J114" i="5"/>
  <c r="I114" i="5"/>
  <c r="H114" i="5"/>
  <c r="E114" i="5"/>
  <c r="Z103" i="5"/>
  <c r="Y103" i="5"/>
  <c r="X103" i="5"/>
  <c r="W103" i="5"/>
  <c r="V103" i="5"/>
  <c r="U103" i="5"/>
  <c r="T103" i="5"/>
  <c r="S103" i="5"/>
  <c r="R103" i="5"/>
  <c r="Q103" i="5"/>
  <c r="P103" i="5"/>
  <c r="O103" i="5"/>
  <c r="N103" i="5"/>
  <c r="M103" i="5"/>
  <c r="L103" i="5"/>
  <c r="K103" i="5"/>
  <c r="J103" i="5"/>
  <c r="Z102" i="5"/>
  <c r="Y102" i="5"/>
  <c r="X102" i="5"/>
  <c r="W102" i="5"/>
  <c r="V102" i="5"/>
  <c r="U102" i="5"/>
  <c r="T102" i="5"/>
  <c r="S102" i="5"/>
  <c r="R102" i="5"/>
  <c r="Q102" i="5"/>
  <c r="P102" i="5"/>
  <c r="O102" i="5"/>
  <c r="N102" i="5"/>
  <c r="M102" i="5"/>
  <c r="L102" i="5"/>
  <c r="K102" i="5"/>
  <c r="J102" i="5"/>
  <c r="I102" i="5"/>
  <c r="H102" i="5"/>
  <c r="F102" i="5"/>
  <c r="E102" i="5"/>
  <c r="Z91" i="5"/>
  <c r="Y91" i="5"/>
  <c r="X91" i="5"/>
  <c r="W91" i="5"/>
  <c r="V91" i="5"/>
  <c r="U91" i="5"/>
  <c r="T91" i="5"/>
  <c r="S91" i="5"/>
  <c r="R91" i="5"/>
  <c r="Q91" i="5"/>
  <c r="P91" i="5"/>
  <c r="O91" i="5"/>
  <c r="N91" i="5"/>
  <c r="M91" i="5"/>
  <c r="L91" i="5"/>
  <c r="K91" i="5"/>
  <c r="J91" i="5"/>
  <c r="Z90" i="5"/>
  <c r="Y90" i="5"/>
  <c r="X90" i="5"/>
  <c r="W90" i="5"/>
  <c r="V90" i="5"/>
  <c r="U90" i="5"/>
  <c r="T90" i="5"/>
  <c r="S90" i="5"/>
  <c r="R90" i="5"/>
  <c r="Q90" i="5"/>
  <c r="P90" i="5"/>
  <c r="O90" i="5"/>
  <c r="N90" i="5"/>
  <c r="M90" i="5"/>
  <c r="L90" i="5"/>
  <c r="K90" i="5"/>
  <c r="J90" i="5"/>
  <c r="I90" i="5"/>
  <c r="H90" i="5"/>
  <c r="F90" i="5"/>
  <c r="E90" i="5"/>
  <c r="Z79" i="5"/>
  <c r="Y79" i="5"/>
  <c r="X79" i="5"/>
  <c r="W79" i="5"/>
  <c r="V79" i="5"/>
  <c r="U79" i="5"/>
  <c r="T79" i="5"/>
  <c r="S79" i="5"/>
  <c r="R79" i="5"/>
  <c r="Q79" i="5"/>
  <c r="P79" i="5"/>
  <c r="O79" i="5"/>
  <c r="N79" i="5"/>
  <c r="M79" i="5"/>
  <c r="L79" i="5"/>
  <c r="K79" i="5"/>
  <c r="J79" i="5"/>
  <c r="Z78" i="5"/>
  <c r="Y78" i="5"/>
  <c r="X78" i="5"/>
  <c r="W78" i="5"/>
  <c r="V78" i="5"/>
  <c r="U78" i="5"/>
  <c r="T78" i="5"/>
  <c r="S78" i="5"/>
  <c r="R78" i="5"/>
  <c r="Q78" i="5"/>
  <c r="P78" i="5"/>
  <c r="O78" i="5"/>
  <c r="N78" i="5"/>
  <c r="M78" i="5"/>
  <c r="L78" i="5"/>
  <c r="K78" i="5"/>
  <c r="J78" i="5"/>
  <c r="I78" i="5"/>
  <c r="H78" i="5"/>
  <c r="F78" i="5"/>
  <c r="E78" i="5"/>
  <c r="Z67" i="5"/>
  <c r="Y67" i="5"/>
  <c r="X67" i="5"/>
  <c r="W67" i="5"/>
  <c r="V67" i="5"/>
  <c r="U67" i="5"/>
  <c r="T67" i="5"/>
  <c r="S67" i="5"/>
  <c r="R67" i="5"/>
  <c r="Q67" i="5"/>
  <c r="P67" i="5"/>
  <c r="O67" i="5"/>
  <c r="N67" i="5"/>
  <c r="M67" i="5"/>
  <c r="L67" i="5"/>
  <c r="K67" i="5"/>
  <c r="J67" i="5"/>
  <c r="Z66" i="5"/>
  <c r="Y66" i="5"/>
  <c r="X66" i="5"/>
  <c r="W66" i="5"/>
  <c r="V66" i="5"/>
  <c r="U66" i="5"/>
  <c r="T66" i="5"/>
  <c r="S66" i="5"/>
  <c r="R66" i="5"/>
  <c r="Q66" i="5"/>
  <c r="P66" i="5"/>
  <c r="O66" i="5"/>
  <c r="N66" i="5"/>
  <c r="M66" i="5"/>
  <c r="L66" i="5"/>
  <c r="K66" i="5"/>
  <c r="J66" i="5"/>
  <c r="I66" i="5"/>
  <c r="H66" i="5"/>
  <c r="F66" i="5"/>
  <c r="E66" i="5"/>
  <c r="Z55" i="5"/>
  <c r="Y55" i="5"/>
  <c r="X55" i="5"/>
  <c r="W55" i="5"/>
  <c r="V55" i="5"/>
  <c r="U55" i="5"/>
  <c r="T55" i="5"/>
  <c r="S55" i="5"/>
  <c r="R55" i="5"/>
  <c r="Q55" i="5"/>
  <c r="P55" i="5"/>
  <c r="O55" i="5"/>
  <c r="N55" i="5"/>
  <c r="M55" i="5"/>
  <c r="L55" i="5"/>
  <c r="K55" i="5"/>
  <c r="J55" i="5"/>
  <c r="Z54" i="5"/>
  <c r="Y54" i="5"/>
  <c r="X54" i="5"/>
  <c r="W54" i="5"/>
  <c r="V54" i="5"/>
  <c r="U54" i="5"/>
  <c r="T54" i="5"/>
  <c r="S54" i="5"/>
  <c r="R54" i="5"/>
  <c r="Q54" i="5"/>
  <c r="P54" i="5"/>
  <c r="O54" i="5"/>
  <c r="N54" i="5"/>
  <c r="M54" i="5"/>
  <c r="L54" i="5"/>
  <c r="K54" i="5"/>
  <c r="J54" i="5"/>
  <c r="I54" i="5"/>
  <c r="H54" i="5"/>
  <c r="F54" i="5"/>
  <c r="E54" i="5"/>
  <c r="Z43" i="5"/>
  <c r="Y43" i="5"/>
  <c r="X43" i="5"/>
  <c r="W43" i="5"/>
  <c r="V43" i="5"/>
  <c r="U43" i="5"/>
  <c r="T43" i="5"/>
  <c r="S43" i="5"/>
  <c r="R43" i="5"/>
  <c r="Q43" i="5"/>
  <c r="P43" i="5"/>
  <c r="O43" i="5"/>
  <c r="N43" i="5"/>
  <c r="M43" i="5"/>
  <c r="L43" i="5"/>
  <c r="K43" i="5"/>
  <c r="J43" i="5"/>
  <c r="Z42" i="5"/>
  <c r="Y42" i="5"/>
  <c r="X42" i="5"/>
  <c r="W42" i="5"/>
  <c r="V42" i="5"/>
  <c r="U42" i="5"/>
  <c r="T42" i="5"/>
  <c r="S42" i="5"/>
  <c r="R42" i="5"/>
  <c r="Q42" i="5"/>
  <c r="P42" i="5"/>
  <c r="O42" i="5"/>
  <c r="N42" i="5"/>
  <c r="M42" i="5"/>
  <c r="L42" i="5"/>
  <c r="K42" i="5"/>
  <c r="J42" i="5"/>
  <c r="I42" i="5"/>
  <c r="H42" i="5"/>
  <c r="F42" i="5"/>
  <c r="E42" i="5"/>
  <c r="Z31" i="5"/>
  <c r="Y31" i="5"/>
  <c r="X31" i="5"/>
  <c r="W31" i="5"/>
  <c r="V31" i="5"/>
  <c r="U31" i="5"/>
  <c r="T31" i="5"/>
  <c r="S31" i="5"/>
  <c r="R31" i="5"/>
  <c r="Q31" i="5"/>
  <c r="P31" i="5"/>
  <c r="O31" i="5"/>
  <c r="N31" i="5"/>
  <c r="M31" i="5"/>
  <c r="L31" i="5"/>
  <c r="K31" i="5"/>
  <c r="J31" i="5"/>
  <c r="Z30" i="5"/>
  <c r="Y30" i="5"/>
  <c r="X30" i="5"/>
  <c r="W30" i="5"/>
  <c r="V30" i="5"/>
  <c r="U30" i="5"/>
  <c r="T30" i="5"/>
  <c r="S30" i="5"/>
  <c r="R30" i="5"/>
  <c r="Q30" i="5"/>
  <c r="P30" i="5"/>
  <c r="O30" i="5"/>
  <c r="N30" i="5"/>
  <c r="M30" i="5"/>
  <c r="L30" i="5"/>
  <c r="K30" i="5"/>
  <c r="J30" i="5"/>
  <c r="I30" i="5"/>
  <c r="H30" i="5"/>
  <c r="F30" i="5"/>
  <c r="E30" i="5"/>
  <c r="Z19" i="5"/>
  <c r="Z139" i="5" s="1"/>
  <c r="Y19" i="5"/>
  <c r="Y139" i="5" s="1"/>
  <c r="X19" i="5"/>
  <c r="X139" i="5" s="1"/>
  <c r="W19" i="5"/>
  <c r="W139" i="5" s="1"/>
  <c r="V19" i="5"/>
  <c r="V139" i="5" s="1"/>
  <c r="U19" i="5"/>
  <c r="U139" i="5" s="1"/>
  <c r="T19" i="5"/>
  <c r="T139" i="5" s="1"/>
  <c r="S19" i="5"/>
  <c r="S139" i="5" s="1"/>
  <c r="R19" i="5"/>
  <c r="R139" i="5" s="1"/>
  <c r="Q19" i="5"/>
  <c r="Q139" i="5" s="1"/>
  <c r="P19" i="5"/>
  <c r="P139" i="5" s="1"/>
  <c r="O19" i="5"/>
  <c r="N19" i="5"/>
  <c r="N139" i="5" s="1"/>
  <c r="M19" i="5"/>
  <c r="M139" i="5" s="1"/>
  <c r="L19" i="5"/>
  <c r="L139" i="5" s="1"/>
  <c r="K19" i="5"/>
  <c r="K139" i="5" s="1"/>
  <c r="J19" i="5"/>
  <c r="J139" i="5" s="1"/>
  <c r="Z18" i="5"/>
  <c r="Z138" i="5" s="1"/>
  <c r="Y18" i="5"/>
  <c r="Y138" i="5" s="1"/>
  <c r="X18" i="5"/>
  <c r="X138" i="5" s="1"/>
  <c r="W18" i="5"/>
  <c r="W138" i="5" s="1"/>
  <c r="V18" i="5"/>
  <c r="V138" i="5" s="1"/>
  <c r="U18" i="5"/>
  <c r="U138" i="5" s="1"/>
  <c r="T18" i="5"/>
  <c r="T138" i="5" s="1"/>
  <c r="S18" i="5"/>
  <c r="R18" i="5"/>
  <c r="Q18" i="5"/>
  <c r="Q138" i="5" s="1"/>
  <c r="P18" i="5"/>
  <c r="O18" i="5"/>
  <c r="N18" i="5"/>
  <c r="M18" i="5"/>
  <c r="M138" i="5" s="1"/>
  <c r="L18" i="5"/>
  <c r="K18" i="5"/>
  <c r="K138" i="5" s="1"/>
  <c r="J18" i="5"/>
  <c r="I18" i="5"/>
  <c r="H18" i="5"/>
  <c r="F18" i="5"/>
  <c r="F138" i="5" s="1"/>
  <c r="E18" i="5"/>
  <c r="E138" i="5" s="1"/>
  <c r="AA137" i="5"/>
  <c r="AA136" i="5"/>
  <c r="AA135" i="5"/>
  <c r="AA134" i="5"/>
  <c r="AA133" i="5"/>
  <c r="AA132" i="5"/>
  <c r="AA131" i="5"/>
  <c r="AA130" i="5"/>
  <c r="AA129" i="5"/>
  <c r="AA8" i="5"/>
  <c r="AA128" i="5" s="1"/>
  <c r="Y71" i="4"/>
  <c r="X71" i="4"/>
  <c r="W71" i="4"/>
  <c r="V71" i="4"/>
  <c r="U71" i="4"/>
  <c r="T71" i="4"/>
  <c r="S71" i="4"/>
  <c r="R71" i="4"/>
  <c r="Q71" i="4"/>
  <c r="P71" i="4"/>
  <c r="O71" i="4"/>
  <c r="N71" i="4"/>
  <c r="M71" i="4"/>
  <c r="L71" i="4"/>
  <c r="K71" i="4"/>
  <c r="J71" i="4"/>
  <c r="I71" i="4"/>
  <c r="G70" i="4"/>
  <c r="Z60" i="4"/>
  <c r="Y58" i="4"/>
  <c r="X58" i="4"/>
  <c r="W58" i="4"/>
  <c r="V58" i="4"/>
  <c r="U58" i="4"/>
  <c r="T58" i="4"/>
  <c r="S58" i="4"/>
  <c r="R58" i="4"/>
  <c r="Q58" i="4"/>
  <c r="P58" i="4"/>
  <c r="O58" i="4"/>
  <c r="N58" i="4"/>
  <c r="M58" i="4"/>
  <c r="L58" i="4"/>
  <c r="K58" i="4"/>
  <c r="J58" i="4"/>
  <c r="I58" i="4"/>
  <c r="H58" i="4"/>
  <c r="G58" i="4"/>
  <c r="E58" i="4"/>
  <c r="D58" i="4"/>
  <c r="C58" i="4"/>
  <c r="B58" i="4"/>
  <c r="AA57" i="4"/>
  <c r="AA52" i="4"/>
  <c r="AA47" i="4"/>
  <c r="AA42" i="4"/>
  <c r="Z37" i="4"/>
  <c r="Z36" i="4"/>
  <c r="Z35" i="4"/>
  <c r="Z34" i="4"/>
  <c r="Z33" i="4"/>
  <c r="AA32" i="4"/>
  <c r="AA27" i="4"/>
  <c r="AA22" i="4"/>
  <c r="Z16" i="4"/>
  <c r="AA17" i="4" s="1"/>
  <c r="AA12" i="4"/>
  <c r="S138" i="5" l="1"/>
  <c r="AA139" i="5"/>
  <c r="H144" i="5" s="1"/>
  <c r="AA138" i="5"/>
  <c r="H143" i="5" s="1"/>
  <c r="O138" i="5"/>
  <c r="Z71" i="4"/>
  <c r="Z70" i="4"/>
  <c r="O139" i="5"/>
  <c r="I138" i="5"/>
  <c r="Z58" i="4"/>
  <c r="H138" i="5"/>
  <c r="J138" i="5"/>
  <c r="L138" i="5"/>
  <c r="N138" i="5"/>
  <c r="P138" i="5"/>
  <c r="R138" i="5"/>
  <c r="F73" i="4" l="1"/>
  <c r="F74" i="4"/>
</calcChain>
</file>

<file path=xl/sharedStrings.xml><?xml version="1.0" encoding="utf-8"?>
<sst xmlns="http://schemas.openxmlformats.org/spreadsheetml/2006/main" count="2608" uniqueCount="861">
  <si>
    <t xml:space="preserve">ՀՀ  մարզեր                                                              </t>
  </si>
  <si>
    <r>
      <t xml:space="preserve">Հողատարածքի մակերես
</t>
    </r>
    <r>
      <rPr>
        <b/>
        <u/>
        <sz val="10"/>
        <rFont val="GHEA Grapalat"/>
        <family val="3"/>
      </rPr>
      <t>հա</t>
    </r>
  </si>
  <si>
    <t xml:space="preserve">Բյուջե կատարած մուտքագրումներ  /կադաստրային արժեքների տարբերություն/   </t>
  </si>
  <si>
    <t xml:space="preserve">Հողերի նպատ. նշանակ. փոփոխ. համապատասխան իրականացված աշխատանքները ընդհանուր ածշխատանքների  քանի %-ն է  </t>
  </si>
  <si>
    <t xml:space="preserve">                                     Կատարված ներդրումներ  (հազ, դրամ)</t>
  </si>
  <si>
    <t xml:space="preserve">                                         Ստեղծ  ված աշխա  տատեղերի թիվը</t>
  </si>
  <si>
    <t>Ըստ նպատակային նշանակության /կատեգորիաների/</t>
  </si>
  <si>
    <r>
      <t xml:space="preserve">ԸՆԴԱՄԵՆԸ                                                                           </t>
    </r>
    <r>
      <rPr>
        <b/>
        <sz val="9"/>
        <rFont val="GHEA Grapalat"/>
        <family val="3"/>
      </rPr>
      <t>/ըստ կատեգորիաների/</t>
    </r>
  </si>
  <si>
    <t xml:space="preserve">                                 Գյուղատնտեսական նշանակության</t>
  </si>
  <si>
    <t>Բնակավայրերի հողերի կատեգորիա</t>
  </si>
  <si>
    <t>Արդյունաբերության, ընդերքօգտագործման և այլ արտադրական նշանակության օբյեկտների հողերի կատեգորիա</t>
  </si>
  <si>
    <t>Էներգ., տրանսպ., կապի և կոմունալ ենթակառ. օբյեկտների հողերի կատեգորիա</t>
  </si>
  <si>
    <t>Հատուկ պահպանվող տարածքների կատեգորիա</t>
  </si>
  <si>
    <t>Հատուկ նշանակության  հողերի կատեգորիա</t>
  </si>
  <si>
    <t>Անտառային հողերի կատեգորիա</t>
  </si>
  <si>
    <t xml:space="preserve">Ջրային ֆոնդի հողեր         </t>
  </si>
  <si>
    <t>Պահուստային հողեր</t>
  </si>
  <si>
    <t>Հողերի կատեգորիաների փոխման պահի դրությամբ կադաստրային արժեքների տարբերություն                                                                    (հազ, դրամ)</t>
  </si>
  <si>
    <t>Փաստացի                     բյուջե կատարած մուտքագրումներ`/կադաստրային արժեքների տարբերություն/                            (հազ, դրամ)</t>
  </si>
  <si>
    <t>բնակելի կառուցապատում</t>
  </si>
  <si>
    <t xml:space="preserve"> հասարակական կառուցապատում</t>
  </si>
  <si>
    <t xml:space="preserve">Գազալցակայան  և բենզալցակայան կառուցելու համար </t>
  </si>
  <si>
    <t xml:space="preserve">Առևտրի և սպասարկման օբյեկտի կառուցման համար: </t>
  </si>
  <si>
    <t>այլ</t>
  </si>
  <si>
    <t>Գյուղատնտ. արտադրական օբյեկտներ /գյուղ. մթերքների մթերման և վերամշակման արտադրամասեր/</t>
  </si>
  <si>
    <t>Արդյունաբերական օբյեկտներ</t>
  </si>
  <si>
    <t>Հանքարդյունաբերություն,   հանքերի շահագործում</t>
  </si>
  <si>
    <t>ՓՀԷ և օժանդակ կառույցների շինարարության համար:</t>
  </si>
  <si>
    <t xml:space="preserve"> այլ                                 </t>
  </si>
  <si>
    <t xml:space="preserve">հանգստի գոտի    </t>
  </si>
  <si>
    <t xml:space="preserve">Ձկնաբուծական լճակներ     </t>
  </si>
  <si>
    <t xml:space="preserve">Արագածոտն  </t>
  </si>
  <si>
    <t>60-90</t>
  </si>
  <si>
    <t>30-50</t>
  </si>
  <si>
    <t>10-30</t>
  </si>
  <si>
    <t>Արարատ</t>
  </si>
  <si>
    <t>Արմավիր</t>
  </si>
  <si>
    <t>Գեղարքունիք</t>
  </si>
  <si>
    <t>Լոռի</t>
  </si>
  <si>
    <t>Կոտայք</t>
  </si>
  <si>
    <t>Շիրակ</t>
  </si>
  <si>
    <t>Սյունիք</t>
  </si>
  <si>
    <t>Վայոց  ձոր</t>
  </si>
  <si>
    <t>Տավուշ</t>
  </si>
  <si>
    <t>ԸՆԴԱՄԵՆԸ</t>
  </si>
  <si>
    <t>Հայաստանի Հանրապետությունում</t>
  </si>
  <si>
    <t>հա</t>
  </si>
  <si>
    <t>միավոր</t>
  </si>
  <si>
    <t>50-95</t>
  </si>
  <si>
    <t xml:space="preserve">ՀՀ  մարզի                  անվանումը                                                  </t>
  </si>
  <si>
    <r>
      <t xml:space="preserve">Հողատարածքի մակերես
</t>
    </r>
    <r>
      <rPr>
        <b/>
        <u/>
        <sz val="12"/>
        <rFont val="GHEA Grapalat"/>
        <family val="3"/>
      </rPr>
      <t>հա</t>
    </r>
  </si>
  <si>
    <t xml:space="preserve">                                         Ստեղծված աշխա  տատեղերի թիվը</t>
  </si>
  <si>
    <r>
      <t xml:space="preserve">ԸՆԴԱՄԵՆԸ </t>
    </r>
    <r>
      <rPr>
        <b/>
        <sz val="9"/>
        <rFont val="GHEA Grapalat"/>
        <family val="3"/>
      </rPr>
      <t>/ըստ կատեգորիաների/</t>
    </r>
  </si>
  <si>
    <t>Արագածոտն</t>
  </si>
  <si>
    <t>ԱՄԲՈՂՋԸ</t>
  </si>
  <si>
    <t>Վայոծ ձոր</t>
  </si>
  <si>
    <t>Ընդամենը</t>
  </si>
  <si>
    <t xml:space="preserve">Հողերի նպատ. նշանակ. փոփոխ. համապատասխան իրականացված աշխատանքները ընդհանուր աշխատանքների  քանի %-ն է  </t>
  </si>
  <si>
    <t>Համայնքի ավագանու որոշումների քանակը</t>
  </si>
  <si>
    <t>2019թ.</t>
  </si>
  <si>
    <t>ԱՄՓՈՓ  ՏԵՂԵԿԱՏՎՈՒԹՅՈՒՆ                                                                                                                                                                                                                                                                                                                                                                                                  Հայաստանի Հանրապետությունում հողերի նպատակային նշանակությունների փոփոխություններին համապատասխան իրականացված աշխատանքների վերաբերյալ  /առ 01.01.2020. դրությամբ/</t>
  </si>
  <si>
    <t>ԱՄՓՈՓ  ՏԵՂԵԿԱՏՎՈՒԹՅՈՒՆ                                                                                                                                                                                                                                                                                                                                                                                                  Հայաստանի Հանրապետությունում հողերի նպատակային նշանակությունների փոփոխություններին համապատասխան իրականացված աշխատանքների վերաբերյալ  /առ 01.01.2020թ. դրությամբ/</t>
  </si>
  <si>
    <t>Հավելված 1</t>
  </si>
  <si>
    <t>հ/հ</t>
  </si>
  <si>
    <t>Համայնքի  անվանումը</t>
  </si>
  <si>
    <t>Համայնքի ավագանու     որոշման համարը, տարեթիվը</t>
  </si>
  <si>
    <t xml:space="preserve">Միջգերատեսչական հանձնաժողովի եզրակացության համարը, տարեթիվը </t>
  </si>
  <si>
    <t>Հողատարածքի մակերեսը</t>
  </si>
  <si>
    <t>Կատարված ներդրումներ  (հազ, դրամ)</t>
  </si>
  <si>
    <t>Ստեղծված աշխատատեղերի թիվը</t>
  </si>
  <si>
    <r>
      <t xml:space="preserve">Բիզնես ծրագիր              </t>
    </r>
    <r>
      <rPr>
        <b/>
        <i/>
        <sz val="10"/>
        <rFont val="GHEA Grapalat"/>
        <family val="3"/>
      </rPr>
      <t xml:space="preserve">  /նշել անվանումը կառուցվող օբյեկտի/</t>
    </r>
  </si>
  <si>
    <t xml:space="preserve">Հողերի նպատակային նշանակությունների փոփոխություններին համապատասխան իրականացված աշխատանքներ        </t>
  </si>
  <si>
    <t>Ավագանու որոշման                            համառոտ  բովանդակությունը</t>
  </si>
  <si>
    <t>ըստ սեփականության ձևի</t>
  </si>
  <si>
    <t>ընդամ. հա</t>
  </si>
  <si>
    <r>
      <t xml:space="preserve">մանրամասն նշել կատարված աշխատանքների մասին                                                                                         </t>
    </r>
    <r>
      <rPr>
        <sz val="11"/>
        <rFont val="GHEA Grapalat"/>
        <family val="3"/>
      </rPr>
      <t>(նախագծա-նախահաշվային փաստաթղթեր, հողային աշխատանքներ, կառուցապատման աշխատանքներ և այլն)</t>
    </r>
  </si>
  <si>
    <r>
      <t xml:space="preserve">ընդհանուր աշխատանքի քանի                     </t>
    </r>
    <r>
      <rPr>
        <b/>
        <sz val="10"/>
        <rFont val="GHEA Grapalat"/>
        <family val="3"/>
      </rPr>
      <t>%-ն</t>
    </r>
    <r>
      <rPr>
        <b/>
        <sz val="9"/>
        <rFont val="GHEA Grapalat"/>
        <family val="3"/>
      </rPr>
      <t xml:space="preserve"> է կատարված</t>
    </r>
  </si>
  <si>
    <t>Ապարան    /Քուչակ/</t>
  </si>
  <si>
    <t>N 53-Ա  
10.07.2018</t>
  </si>
  <si>
    <t>N 14  
12.03.2019</t>
  </si>
  <si>
    <t xml:space="preserve">պետական                           </t>
  </si>
  <si>
    <t>Նախատեսվում է հողամասի վրա կառուցել խմելու ջրի շշալցման արտադրամաս</t>
  </si>
  <si>
    <r>
      <t xml:space="preserve">համայնքային     </t>
    </r>
    <r>
      <rPr>
        <sz val="10"/>
        <rFont val="GHEA Grapalat"/>
        <family val="3"/>
      </rPr>
      <t xml:space="preserve">                 (ըստ լոտերի)</t>
    </r>
  </si>
  <si>
    <r>
      <t xml:space="preserve">իրավաբ. կամ ֆիզիկական անձ               </t>
    </r>
    <r>
      <rPr>
        <sz val="10"/>
        <rFont val="GHEA Grapalat"/>
        <family val="3"/>
      </rPr>
      <t xml:space="preserve">                                </t>
    </r>
    <r>
      <rPr>
        <sz val="9"/>
        <rFont val="GHEA Grapalat"/>
        <family val="3"/>
      </rPr>
      <t xml:space="preserve"> (ըստ հողակտորների)</t>
    </r>
  </si>
  <si>
    <t>Խմելու ջրի շշալցման արտադրամաս</t>
  </si>
  <si>
    <t>կատարվել են հողային աշխատանքներ</t>
  </si>
  <si>
    <t>N 54-Ա  
10.07.2018</t>
  </si>
  <si>
    <t>նախատեսվում է կառուցված խմելու ջրի խորքյին հորը օրինականացնել</t>
  </si>
  <si>
    <r>
      <rPr>
        <b/>
        <sz val="10"/>
        <rFont val="GHEA Grapalat"/>
        <family val="3"/>
      </rPr>
      <t xml:space="preserve">համայնքային   </t>
    </r>
    <r>
      <rPr>
        <b/>
        <sz val="11"/>
        <rFont val="GHEA Grapalat"/>
        <family val="3"/>
      </rPr>
      <t xml:space="preserve">  </t>
    </r>
    <r>
      <rPr>
        <sz val="11"/>
        <rFont val="GHEA Grapalat"/>
        <family val="3"/>
      </rPr>
      <t xml:space="preserve">                 (ըստ լոտերի)</t>
    </r>
  </si>
  <si>
    <r>
      <rPr>
        <b/>
        <sz val="10"/>
        <rFont val="GHEA Grapalat"/>
        <family val="3"/>
      </rPr>
      <t xml:space="preserve">իրավաբ. կամ ֆիզիկական անձ </t>
    </r>
    <r>
      <rPr>
        <b/>
        <sz val="11"/>
        <rFont val="GHEA Grapalat"/>
        <family val="3"/>
      </rPr>
      <t xml:space="preserve">              </t>
    </r>
    <r>
      <rPr>
        <sz val="11"/>
        <rFont val="GHEA Grapalat"/>
        <family val="3"/>
      </rPr>
      <t xml:space="preserve">                             </t>
    </r>
    <r>
      <rPr>
        <sz val="9"/>
        <rFont val="GHEA Grapalat"/>
        <family val="3"/>
      </rPr>
      <t xml:space="preserve">    (ըստ հողակտորների)</t>
    </r>
  </si>
  <si>
    <t>կտատրվել է պետական գրանցում</t>
  </si>
  <si>
    <t>Դդմասար</t>
  </si>
  <si>
    <t>N-2  
25.01.2019</t>
  </si>
  <si>
    <t>N 15  
20.03.2019</t>
  </si>
  <si>
    <t>Նախատեսվում է հողամասն օտարել արևային ֆոտովոլտային կայան կառուցելու նպատակով</t>
  </si>
  <si>
    <t>օտարվել է 8568000 ՀՀ դրամով, աշխատանքներ կատարված չեն</t>
  </si>
  <si>
    <t>Պարտիզակ</t>
  </si>
  <si>
    <t>N-31  
25.12.2018</t>
  </si>
  <si>
    <t>N 16  
26.03.2019</t>
  </si>
  <si>
    <t>օտարվել է 9090000 ՀՀ դրամով, աշխատանքներ կատարված չեն</t>
  </si>
  <si>
    <t>Արագածավան</t>
  </si>
  <si>
    <t>N-25  
14.02.2018</t>
  </si>
  <si>
    <t>N 21  
15.04.2019</t>
  </si>
  <si>
    <t>Նախատեսվում է խմելու ջրի խորքային հորերի և շինությունների պետական գրանցման նպատակով</t>
  </si>
  <si>
    <t>Կատարվել է պետական գրանցում</t>
  </si>
  <si>
    <t>Ցամաքասար</t>
  </si>
  <si>
    <t>N-10  
31.01.2019</t>
  </si>
  <si>
    <t>N 23  
18.04.2019</t>
  </si>
  <si>
    <t>Նախատեսվում է հողամասն օտարել &lt;&lt;ՅՈՒՔՈՄ&gt;&gt; ՍՊԸ-ին կապի կայան տեղադրելու նպատակով</t>
  </si>
  <si>
    <t>օտարվել է 220000 ՀՀ դրամով, աշխատանքներ կատարված չեն</t>
  </si>
  <si>
    <t>Սուսեր</t>
  </si>
  <si>
    <t>N-14  
11.02.2019</t>
  </si>
  <si>
    <t>օտարվել է 200000 ՀՀ դրամով, աշխատանքներ կատարված չեն</t>
  </si>
  <si>
    <t>Ոսկեթաս</t>
  </si>
  <si>
    <t>N-10  
04.02.2019</t>
  </si>
  <si>
    <t>N-7  
07.02.2019</t>
  </si>
  <si>
    <t>օտարվել է 80000 ՀՀ դրամով, աշխատանքներ կատարված չեն</t>
  </si>
  <si>
    <t>Ներքին Բազմաբերդ</t>
  </si>
  <si>
    <t>N-20  
12.02.2019</t>
  </si>
  <si>
    <t>N 24  
18.04.2019</t>
  </si>
  <si>
    <t>օտարվել է 5274000 ՀՀ դրամով, աշխատանքներ կատարված չեն</t>
  </si>
  <si>
    <t>N-6  
05.02.2019</t>
  </si>
  <si>
    <t>N 41  
30.05.2019</t>
  </si>
  <si>
    <t>Նախատեսվում է կառուցել արևային ֆոտովոլտային կայան</t>
  </si>
  <si>
    <t>Արևային ֆոտովոլտային կայանի կառուցում</t>
  </si>
  <si>
    <t>Կատարվել են հողային աշխատանքներ և տարածքի ցանկապատում</t>
  </si>
  <si>
    <t>N-61  
27.07.2018</t>
  </si>
  <si>
    <t>N 43  
05.06.2019</t>
  </si>
  <si>
    <t>Նախատեսվում է ընդերքօգտագործման իրավունքին համապատասխան տրամադրել վարձակալության</t>
  </si>
  <si>
    <t>Նպատակային նշանակությանը համապատասխան տրվել է վարձակալության</t>
  </si>
  <si>
    <t>Կաթնաղբյուր</t>
  </si>
  <si>
    <t>N-35
24.12.2018</t>
  </si>
  <si>
    <t>N 50  
24.06.2019</t>
  </si>
  <si>
    <t>Աշխատանքներ կատարված չեն</t>
  </si>
  <si>
    <t>Նոր Եդեսիա</t>
  </si>
  <si>
    <t>N-9
25.01.2019</t>
  </si>
  <si>
    <t>N 59  
22.07.2019</t>
  </si>
  <si>
    <t>Օտարված չէ</t>
  </si>
  <si>
    <t>Ավան</t>
  </si>
  <si>
    <t>N-12
04.03.2019</t>
  </si>
  <si>
    <t>N 66 
31.07.2019</t>
  </si>
  <si>
    <t>Ապարան  /Լուսագյուղ/</t>
  </si>
  <si>
    <t>N-21
15.03.2019</t>
  </si>
  <si>
    <t>N 67 
07.08.2019</t>
  </si>
  <si>
    <t>Ինքնակամ կառուցված բնակելի տունն օրինականացնելու նպատակով</t>
  </si>
  <si>
    <t>Արուճ</t>
  </si>
  <si>
    <t>N-8
23.04.2019</t>
  </si>
  <si>
    <t>N 68  
07.08.2019</t>
  </si>
  <si>
    <t>Նախատեսվում է հողամասն օտարել</t>
  </si>
  <si>
    <t>օտարվել է 29300 ՀՀ դրամով, աշխատանքներ կատարված չեն</t>
  </si>
  <si>
    <t>Թաթուլ</t>
  </si>
  <si>
    <t>N-11
28.02.2019</t>
  </si>
  <si>
    <t>N 73  
22.08.2019</t>
  </si>
  <si>
    <t>Նախատեսվում է կատարել քարտեզի ուղղում և քաղաքացու սեփականության իրավունքի գրանցում</t>
  </si>
  <si>
    <t>Կաքավաձոր</t>
  </si>
  <si>
    <t>N-23
22.06.2018</t>
  </si>
  <si>
    <t>N 80  
09.09.2019</t>
  </si>
  <si>
    <t>Ղազարավան</t>
  </si>
  <si>
    <t>N-9
27.02.2019</t>
  </si>
  <si>
    <t>N 81  
09.09.2019</t>
  </si>
  <si>
    <t>Նախատեսվում է կառուցել բնակելի տուն</t>
  </si>
  <si>
    <t>Գրանցում կատարված չէ</t>
  </si>
  <si>
    <t>Կարբի</t>
  </si>
  <si>
    <t>N-45
27.12.2018</t>
  </si>
  <si>
    <t>N 84  
09.09.2019</t>
  </si>
  <si>
    <t>Նախատեսվում է ընդլայնել գործող բենզալցակայանը</t>
  </si>
  <si>
    <t>Բենզալցակայանի ընդլայնում</t>
  </si>
  <si>
    <t>Կատարվել են բարեկարգման աշխատանքներ</t>
  </si>
  <si>
    <t>Սասունիկ</t>
  </si>
  <si>
    <t>N-19
08.04.2019</t>
  </si>
  <si>
    <t>N 86  
09.09.2019</t>
  </si>
  <si>
    <t>Նախատեսվում է &lt;&lt;Արմենիա Վայն&gt;&gt; գործարանի համար նոր պահեստ կառուցել</t>
  </si>
  <si>
    <t>Պահեստի կառուցում</t>
  </si>
  <si>
    <t>Կատարվել են հողային և նախագծման աշխատանքներ</t>
  </si>
  <si>
    <t>Անտառուտ</t>
  </si>
  <si>
    <t>N-22
07.08.2019</t>
  </si>
  <si>
    <t>N 96  
04.11.2019</t>
  </si>
  <si>
    <t>Նախատեսվում է կառուցել հյուրատուն և զբոսաշրջայի կենտրոն</t>
  </si>
  <si>
    <t>Հյուրատան կառուցում</t>
  </si>
  <si>
    <t>Շամիրամ</t>
  </si>
  <si>
    <t>N-29
11.06.2019</t>
  </si>
  <si>
    <t>N 105  
25.11.2019</t>
  </si>
  <si>
    <t>Նախատեսվում է օտարել</t>
  </si>
  <si>
    <t>Պետական գրանցում կատարված չէ</t>
  </si>
  <si>
    <t>N-38
11.07.2019</t>
  </si>
  <si>
    <t>N 106
25.11.2019</t>
  </si>
  <si>
    <t>N-40
19.07.2018</t>
  </si>
  <si>
    <t>N 108  
02.12.2019</t>
  </si>
  <si>
    <t>Նախատեսվում է կառուցել գյուղմթերքի տոնավաճառ և սննդի սպասարկման օբյեկտ</t>
  </si>
  <si>
    <t>Դաշտադեմ</t>
  </si>
  <si>
    <t>N-8
07.05.2018</t>
  </si>
  <si>
    <t>N 109  
02.12.2019</t>
  </si>
  <si>
    <t>Կատարվել է պետական գրանցում, օտարված չէ</t>
  </si>
  <si>
    <t>Ագարակ</t>
  </si>
  <si>
    <t>N-25
30.07.2018</t>
  </si>
  <si>
    <t>N 110  
05.12.2019</t>
  </si>
  <si>
    <t>Ներքին Սասնաշեն</t>
  </si>
  <si>
    <t>N-11
22.10.2018</t>
  </si>
  <si>
    <t>N 111  
05.12.2019</t>
  </si>
  <si>
    <t>Նախատեսվում է կատարել կատարել ինքնակամ օրինականացում</t>
  </si>
  <si>
    <t>Ապարան /Արագած/</t>
  </si>
  <si>
    <t>N-39
21.06.2019</t>
  </si>
  <si>
    <t>N 112  
11.12.2019</t>
  </si>
  <si>
    <t>N-26
13.09.2019</t>
  </si>
  <si>
    <t>N 122  
26.12.2019</t>
  </si>
  <si>
    <t>Նախատեսվում է օտարել արևային ֆոտովոլտային կայան կառուցելու նպատակով</t>
  </si>
  <si>
    <t>N-20
04.03.2019</t>
  </si>
  <si>
    <t>N 123  
26.12.2019</t>
  </si>
  <si>
    <t>Նախատեսվում է կառուցել առևտրի կետ</t>
  </si>
  <si>
    <t>Առևտրի կետի կառուցում</t>
  </si>
  <si>
    <r>
      <rPr>
        <b/>
        <sz val="16"/>
        <rFont val="GHEA Grapalat"/>
        <family val="3"/>
      </rPr>
      <t xml:space="preserve">                                                                                                  ՏԵՂԵԿԱՏՎՈՒԹՅՈՒՆ    </t>
    </r>
    <r>
      <rPr>
        <b/>
        <sz val="14"/>
        <rFont val="GHEA Grapalat"/>
        <family val="3"/>
      </rPr>
      <t xml:space="preserve">                                                                                                                                                                                  2018թ. ընթացքում  ՀՀ Արարատի մարզի  համայնքների հողերի նպատակային նշանակությունների փոփոխությունների  արդյունքում իրականացված աշխատանքների վերաբերյալ  առ 01.01.2020թ դրությամբ                                                                                                                            </t>
    </r>
  </si>
  <si>
    <t>ՀՀ ավագանու     որոշման համարը, տարեթիվը</t>
  </si>
  <si>
    <t>Ավագանու որոշման    համառոտ  բովանդակությունը</t>
  </si>
  <si>
    <t>Փաստացի բյուջե կատարած մուտքագրումներ`/կադաստրային արժեքների տարբերություն/                            (հազ, դրամ)</t>
  </si>
  <si>
    <t>Մխչյան</t>
  </si>
  <si>
    <t>թիվ 19   31.05.2019թ</t>
  </si>
  <si>
    <t>թիվ 31   17.05.2019թ</t>
  </si>
  <si>
    <t>քաղաքացու սեփականություն հանդիսացող գյուղատնտեսական նշանակության վարելահողը փոխադրվել է բնակավայրի հասարակական կառուցապատման գործառնական նշանակության</t>
  </si>
  <si>
    <t>ռեստորանային համալիր</t>
  </si>
  <si>
    <t>կիսակառույց</t>
  </si>
  <si>
    <t>Տափերական</t>
  </si>
  <si>
    <t>թիվ 25-Ա 01.09.2019թ</t>
  </si>
  <si>
    <t>թիվ 64   31.07.2019թ</t>
  </si>
  <si>
    <t>քաղաքացու սեփականություն հանդիսացող   արդյունաբերության, ընդերքօգտագործման և այլ արտադրական նշանակության օբյեկտների հողերի՝ գյուղ. արտադրական գոռծառնական նշանակության հողը փոխադրվել է բնակավայրի հասարակական կառուցապատման գործառնական նշանակության դասին</t>
  </si>
  <si>
    <t xml:space="preserve">արժեքների տարբերություն չկա </t>
  </si>
  <si>
    <t>ավտոտեխսպասարկման և ավտոլվացման կետ</t>
  </si>
  <si>
    <t>թիվ 26 20.09.2019թ</t>
  </si>
  <si>
    <t>թիվ 82   09.09.2019թ</t>
  </si>
  <si>
    <t>գյուղ. մթերքների մեծածախ շուկա</t>
  </si>
  <si>
    <t>Հնաբերդ</t>
  </si>
  <si>
    <t>թիվ 24 11.10.2019թ</t>
  </si>
  <si>
    <t>թիվ 93   27.09.2019թ</t>
  </si>
  <si>
    <t xml:space="preserve"> համայնքային սեփականություն հանդիսացող ջրային ֆոնդի 78.1 քմ հողամասից 20.6 քմ փոխադրվել է հասարակական կառուցապատման, 57.5 քմ գյուղատնտեսական նշանակության հողամասերի այլ հողատեսքի, իսկ 80 քմ գյող. նշանակության հողերից փոխադրվել է 78.1 քմ ջրային ֆոնդին և 1.9 քմ հասրակական կառուցապատման գործառնական նշանակության</t>
  </si>
  <si>
    <t>քարտեզագրման սխալի ուղղում</t>
  </si>
  <si>
    <t>կառուցապատված էր</t>
  </si>
  <si>
    <t>Հայանիստ</t>
  </si>
  <si>
    <t>թիվ 04 15.01.2020թ</t>
  </si>
  <si>
    <t>թիվ 120   25.12.2019թ</t>
  </si>
  <si>
    <t>նախագծման փուլում է</t>
  </si>
  <si>
    <t>Լուսառատ</t>
  </si>
  <si>
    <t>թիվ 3-Ա 16.01.2020թ</t>
  </si>
  <si>
    <t>թիվ 125   30.12.2019թ</t>
  </si>
  <si>
    <t>չի օտարվել</t>
  </si>
  <si>
    <t>պետական և համայնքային սեփականություն հանդիսացող հատուկ պահպանվող հողերից 6.3976 փոխադրվել է բնակավայրի հասարակական կառուցապատման գործառնական նշանակության</t>
  </si>
  <si>
    <r>
      <rPr>
        <b/>
        <sz val="16"/>
        <rFont val="GHEA Grapalat"/>
        <family val="3"/>
      </rPr>
      <t xml:space="preserve">ՏԵՂԵԿԱՏՎՈՒԹՅՈՒՆ    </t>
    </r>
    <r>
      <rPr>
        <b/>
        <sz val="14"/>
        <rFont val="GHEA Grapalat"/>
        <family val="3"/>
      </rPr>
      <t xml:space="preserve">                                                                                                                                                                                                                                                                                                                                                                                              2019թ. ընթացքում  ՀՀ ԱՐԱԳԱԾՈՏՆԻ մարզի  համայնքների հողերի նպատակային նշանակությունների փոփոխությունների  արդյունքում իրականացված աշխատանքների վերաբերյալ  առ 01.01.2020թ դրությամբ                                                                                                                            </t>
    </r>
  </si>
  <si>
    <t xml:space="preserve">ՏԵՂԵԿԱՏՎՈՒԹՅՈՒՆ                                                                                                                                                                                                                                                                                                                                                                                                  2019թ. ընթացքում  ՀՀ Արմավիրի  մարզի  համայնքների հողերի նպատակային նշանակությունների փոփոխությունների  արդյունքում իրականացված աշխատանքների վերաբերյալ  առ 01.01.2020թ դրությամբ                                                                                                                            </t>
  </si>
  <si>
    <t>Բիզնես ծրագիր                /նշել անվանումը կառուցվող օբյեկտի/</t>
  </si>
  <si>
    <t>ժամանակավոր</t>
  </si>
  <si>
    <t>մշտական</t>
  </si>
  <si>
    <t>Մարգարա</t>
  </si>
  <si>
    <t>09.04.2019թ. թիվ 2</t>
  </si>
  <si>
    <t>01.02.2019թ.       N6</t>
  </si>
  <si>
    <t xml:space="preserve">համայնքային </t>
  </si>
  <si>
    <t>բջջային կայան</t>
  </si>
  <si>
    <t>գործող կայան</t>
  </si>
  <si>
    <t>համայնքային     սեփականություն հանդիսացող  043-068-  ծածկագրի 0.055 հա  բնակավայրի բնակելի կառուցապատման  հողը փոխադրել էներգետիկայի, կապի, տրանսպորտի և կոմունալ ենթակառուցվածքների նշանակության կապի  հողերի կատեգորիա՝ &lt;&lt;Յուքոմ&gt;&gt; -ի բջջային կայանի սպասարկման համար ինքնակամ կառուցված շինության օրինականացման  նպատակով</t>
  </si>
  <si>
    <t>Վանանդ</t>
  </si>
  <si>
    <t>20.03.2019թ. թիվ 12</t>
  </si>
  <si>
    <t>07.02.2019թ.       N 7</t>
  </si>
  <si>
    <t xml:space="preserve">իրավաբանական </t>
  </si>
  <si>
    <t>ջրամբար</t>
  </si>
  <si>
    <t>ջրամբարը կառուցվել է, ներդրվել է կաթիլային ոռոգման համակարգ, մոտ 140 հա այգի է  հիմնվել</t>
  </si>
  <si>
    <t>&lt;&lt;Վանանդ Լենդ&gt;&gt;  ՍՊԸ-ի  սեփականություն հանդիսացող                    04-089-0115-0052  ծածկագրի 814.152158   հա  գյուղատնտեսական նշանակության  հողից 6.0312 հա-ն  փոխադրել ջրային նշանակության հողերի կատեգորիա</t>
  </si>
  <si>
    <t>Նոր Կեսարիա</t>
  </si>
  <si>
    <t>29.03.2019թ թիվ 12</t>
  </si>
  <si>
    <t>25.02.2019թ.       N 11</t>
  </si>
  <si>
    <t>գերեզմանատան օրինականացում</t>
  </si>
  <si>
    <t>գործող գերեզմանատուն</t>
  </si>
  <si>
    <t>համայնքային   սեփականություն հանդիսացող  119-009 ծածկագրի 0.4464 հա, 120-002 ծածկագրի 0.6267 հա և 969-001 ծածկագրի 0.102 հա գյուղատնտեսական նշանակության հողատարածքները փոխադրել հատուկ պահպանվող տարածքների՝ պատմական և մշակութային հողերի կատեգորիա՝ որպես գերեզմանոցներ գրանցելու համար</t>
  </si>
  <si>
    <t>12.03.2019թ.                    N 13</t>
  </si>
  <si>
    <t>ավազի կոպիճների մշակում</t>
  </si>
  <si>
    <t>նախագծա-նախահաշվային փաստաթղթեր, հողային աշխատանքներ, կառուցապատման աշխատանքներ, արտադրամասը գործում է</t>
  </si>
  <si>
    <t>գտնվող  քաղաքացու   սեփականություն հանդիսացող  04-063-0109-0004 ծածկագրի 1.35հա գյուղատնտեսական նշանակության վարելահողից 0.1 հա-ն փոխադրել արդյունաբերական, ընդերքօգտագործման և այլ արտադրական նշանակության  գյուղատնտեսական արտադրական օբյեկտների հողերի կատեգորիա՝ ավազի կոպիճների մշակման համար</t>
  </si>
  <si>
    <t>Պտղունք</t>
  </si>
  <si>
    <t>03.06.2019թ. Թիվ 14</t>
  </si>
  <si>
    <t>24.05.2019թ.                         N 36</t>
  </si>
  <si>
    <t>քաղաքացու</t>
  </si>
  <si>
    <t>ինքնակամ կառուցված շինությունների օրինականացում</t>
  </si>
  <si>
    <t>շինությունն օրինականացվել է</t>
  </si>
  <si>
    <t>քաղաքացու   սեփականություն հանդիսացող  04-082-302-005 ծածկագրի 0.5766 հա գյուղատնտեսական նշանակության  խաղողի այգուց 0.0146 հա-ն փոխադրել բնակավայրի բնակելի կառուցապատման հողերի կատեգորիա՝ կառուցված շինության օրինականացման համար</t>
  </si>
  <si>
    <t>Տանձուտ</t>
  </si>
  <si>
    <t>28.06.2019թ. Թիվ 24</t>
  </si>
  <si>
    <t>24.05.2019թ.                     N 37</t>
  </si>
  <si>
    <t>սառնարանային տնտեսության օրինականացում</t>
  </si>
  <si>
    <t>գործող սառնարանային տնտեսություն</t>
  </si>
  <si>
    <t>քաղաքացու     սեփականություն հանդիսացող  04-092-0032-0029  ծածկագրի 0.6676 հա  գյուղատնտեսական նշանակության վարելահողից 0.0556 հա-ն փոխադրել արդյունաբերական, ընդերքօգտագործման և այլ արտադրական նշանակության օբյեկտների գյուղատնտեսական արտադրական  հողերի կատեգորիա՝ ինքնակամ կառուցված սառնարանային տնտեսության օրինականացման  նպատակով</t>
  </si>
  <si>
    <t>Գայ</t>
  </si>
  <si>
    <t>04.07.2019թ.                 թիվ 25</t>
  </si>
  <si>
    <t>06.06.2019                N 46</t>
  </si>
  <si>
    <t>առևտրի սրահ</t>
  </si>
  <si>
    <t>գործառույթ չի իրականացվել</t>
  </si>
  <si>
    <t>քաղաքացու   սեփականություն հանդիսացող 04-033-0225-0031  ծածկագրի 0.022  հա  գյուղատնտեսական նշանակության այլ հողամասը փոխադրել բնակավայրի հասարակական  կառուցապատման  հողերի կատեգորիա՝ առևտրի սրահ կառուցելու նպատակով</t>
  </si>
  <si>
    <t>նախագծա-նախահաշվային փաստաթղթեր, հողային աշխատանքներ, կառուցապատման աշխատանքներ</t>
  </si>
  <si>
    <t>քաղաքացու   սեփականություն հանդիսացող 04-033-0225-0025  ծածկագրի 0.07  հա  գյուղատնտեսական նշանակության այլ հողամասից  450 քմ փոխադրել բնակավայրի հասարակական  կառուցապատման  հողերի կատեգորիա՝ առևտրի սրահ կառուցելու նպատակով</t>
  </si>
  <si>
    <t>Այգեկ</t>
  </si>
  <si>
    <t>23.07.2019թ. թիվ 26  Ա</t>
  </si>
  <si>
    <t>02.07.2019թ. N 54</t>
  </si>
  <si>
    <t>զբոսայգի</t>
  </si>
  <si>
    <t>նախագծա-նախահաշվային փաստաթղթեր</t>
  </si>
  <si>
    <t>համայնքային     սեփականություն հանդիսացող  04-009-0013-0018 ծածկագրի 0.1723  հա արդյունաբերության, ընդերքօգտագործման և այլ արտադրական  նշանակության  հողը փոխադրել բնակավայրի ընդհանուր օգտագործման  հողերի կատեգորիա՝  զբոսայգի հիմնելու  համար</t>
  </si>
  <si>
    <t>25.07.2019թ., թիվ 25</t>
  </si>
  <si>
    <t>04.07.2019թ.                    N 56</t>
  </si>
  <si>
    <t>ջրամբարը կառուցվել է, գործում է</t>
  </si>
  <si>
    <t>&lt;&lt;Վոլնաթ ֆարմս&gt;&gt;  ՍՊԸ-ի  սեփականություն հանդիսացող                    04-089-0114-0071  ծածկագրի 1.9   հա  գյուղատնտեսական նշանակության  վարելահողից 1.1963  հա-ն  փոխադրել ջրային նշանակության հողերի կատեգորիա՝ ջրամբար կառուցելու նպատակով</t>
  </si>
  <si>
    <t>Արևաշատ</t>
  </si>
  <si>
    <t>26.08.2019թիվ.                   թիվ 26</t>
  </si>
  <si>
    <t>22.07.2019թ.             N 58</t>
  </si>
  <si>
    <t>ինքնակամ կառուցված բնակելի տան օրինականացում</t>
  </si>
  <si>
    <t>քաղաքացու    սեփականություն հանդիսացող 04-026-0011-0011  ծածկագրի 0.1   հա  արդյունաբերական, ընդերքօգտագործման և այլ արտադրական նշանակության հողը  փոխադրել բնակավայրի բնակելի կառուցապատման հողերի կատեգորիա՝ կիսակառույց շինությունը օրիանականացնելու համար</t>
  </si>
  <si>
    <t>Հուշակերտ</t>
  </si>
  <si>
    <t>05.11.2019թ. Թիվ 144</t>
  </si>
  <si>
    <t>24.07.2019թ.             N 61</t>
  </si>
  <si>
    <t>քաղաքացու սեփականություն հանդիսացող  04-061-0151-0016 ծածկագրի 0.05 հա գյուղատնտեսական նշանակության այլ հողը փոխադրել բնակավայրի հասարակական կառուցապատման  հողերի կատեգորիա՝ ինքնակամ կառուցված շինությւոնների օրիանականացման    համար</t>
  </si>
  <si>
    <t>Լուսագյուղ</t>
  </si>
  <si>
    <t>09.09.2019թ. Թիվ 38</t>
  </si>
  <si>
    <t>14.08.2019թ.             N 70</t>
  </si>
  <si>
    <t>համայնքային   սեփականություն հանդիսացող  0104-0001 ծածկագրի 0.01  հա գյուղատնտեսական նշանակության վարելահողը   փոխադրել բնակավայրի բնակելի կառուցապատման   հողերի կատեգորիա՝  ինքնակամ կառուցված բնակելի տան օրինականացման   համար</t>
  </si>
  <si>
    <t>Մրգաշատ</t>
  </si>
  <si>
    <t>22.10.2019թ. թիվ 29 Ա</t>
  </si>
  <si>
    <t>09.09.2019թ.       N 77</t>
  </si>
  <si>
    <t>դեղատուն, պահեստարան</t>
  </si>
  <si>
    <t>04-067-1001-005  ծածկագրի 0.0181 հա   հա  գյուղատնտեսական նշանակության հողից 166.2 քմ      փոխադրել բնակավայրի նշանակության հասարակական կառուցապատման  հողերի կատեգորիա՝  դեղատուն համար</t>
  </si>
  <si>
    <t>մեքենաների արագ լվացման և սպասարկման կետ</t>
  </si>
  <si>
    <t xml:space="preserve"> 04-067-1001-004 ծածկագրի 0.035 հա գյուղատնտսական նշանակության հողամասից 200.5 քմ     փոխադրել բնակավայրի նշանակության հասարակական կառուցապատման  հողերի կատեգորիա՝  մեքենաների արագ լվացման և սպասարկման օբյեկտի համար</t>
  </si>
  <si>
    <t>Խորոնք</t>
  </si>
  <si>
    <t>26.09.2019թ. թիվ 45</t>
  </si>
  <si>
    <t>09.09.2019թ.       N 78</t>
  </si>
  <si>
    <t>գյուղատնտեսական ապրանքների վաճառքի կետ</t>
  </si>
  <si>
    <t>քաղաքացու    սեփականություն հանդիսացող  04-050-0131-0005 ծածկագրի 0.03 հա գյուղատնտեսական նշանակության այլ հողը փոխադրել բնակավայրի հասարակական  կառուցապատման հողերի կատեգորիա՝ գյուղատնտեսական ապրանքների վաճառքի կենտրոն օգտագործելու համար</t>
  </si>
  <si>
    <t>11.10.2019թ. Թիվ 29Ա</t>
  </si>
  <si>
    <t>17.09.2019թ.       N 89</t>
  </si>
  <si>
    <t>գերեզմանատուն</t>
  </si>
  <si>
    <t>նախատեսվում է օգտագործել որպես գերեզմանատուն</t>
  </si>
  <si>
    <t>քաղաքացու սեփականություն հանդիսացող  04-009-0148-0002 ծածկագրի 0.5312 հա գյուղատնտեսական նշանակության վարելահողը  հողը փոխադրել էներգետիկայի, կապի, տրանսպորտի  և կոմունալ ենթակառուցվածքների  օբյեկտների  կումունալ օբյեկտների հողերի կատեգորիա ՝ գերեզմանատներ օգտագործելու   նպատակով</t>
  </si>
  <si>
    <t>11.10.2019թ. Թիվ 30Ա</t>
  </si>
  <si>
    <t>01.10.2019թ.                                       N 94</t>
  </si>
  <si>
    <t>կենցաղային սպասարկման տաղավարներ</t>
  </si>
  <si>
    <t>նախատեսվում է տարածքը օտարել աճուրդային կարգով</t>
  </si>
  <si>
    <t>համայնքային  սեփականություն հանդիսացող  04-009-0013-0021 ծածկագրի 0.0728 հա արդյունաբերության, ընդերքօգտագործման և այլ արտադրական նշանակության հողամաս փոխադրել բնակավայրի հասարակական կառուցապատման  հողերի կատեգորիա ՝ կենցաղային սպասարկման տաղավարներ կառուցելու   նպատակով</t>
  </si>
  <si>
    <t>23.12.2019թ. թիվ 47</t>
  </si>
  <si>
    <t>11.12.2019թ.                       N 114</t>
  </si>
  <si>
    <t>համայնքային սեփականություն հանդիսացող  04-073-0116-0017 ծածկագրի 0.0311 հա գյուղատնտեսական նշանակության այլ հողը  փոխադրել բնակավայրի հասարակական կառուցապատման  հողերի կատեգորիա՝ առևտրի սրահ կառուցելու     համար</t>
  </si>
  <si>
    <t>ք. Արմավիր</t>
  </si>
  <si>
    <t>21.11.2019թ. Եզրակացություն N 1/փ-87</t>
  </si>
  <si>
    <t>12.12.2019թ.           թիվ 108-Ա</t>
  </si>
  <si>
    <t>արևային վահանակների տեղադրում</t>
  </si>
  <si>
    <t>Արմավիր քաղաքի «Միլաքս Գրուպ» ՓԲԸ-ին սեփականության իրավունքով պատկանող Արմավիր քաղաքի Փ/Ա 18 հասցեում գտնվող 04-001-0551-0008 ծածկագրի 12.2057 հա-ից 3.7459 հա արդյունաբերության, ընդերքօգտագործման և այլա արտադրական նշանակության  արդյունաբերական հողը փոխադրել էներգետիկայի, կապի, տրանսպորտի, կոմունալ ենթակառուցվածքների օբյեկտների էներգետիկայի հողերի կատեգորիա՝ ֆոտովոլտային կայանի ստեղծման համար</t>
  </si>
  <si>
    <t>Լեռնագոգ</t>
  </si>
  <si>
    <t>ավագանու որոշում չի կայացվել/ քաղաքացին բացակայում է հանրապետությունից, նախատեսվում է գործառույթ իրականացնել 2020 թվականին /</t>
  </si>
  <si>
    <t>12.03.2019թ.                   N 12</t>
  </si>
  <si>
    <t>ինքնակամ կառուցված առևտրի սրահի օրիանականացում</t>
  </si>
  <si>
    <t>քաղաքացին բացակայում է հանրապետությունից, նախատեսվում է գործառույթը իրականացնել 2020թ.</t>
  </si>
  <si>
    <t>քաղաքացու   սեփականություն հանդիսացող 04-045-0108-0001  ծածկագրի 8.5601   հա  գյուղատնտեսական նշանակության այլ  հողից 0.031 հա-ն  փոխադրել բնակավայրի հասարակական կառուցապատման հողերի կատեգորիա՝ ինքնակամ կառուցված  սննդի առևտրի սրահի օրինականացման համար</t>
  </si>
  <si>
    <t>Արաքս /Արմ./</t>
  </si>
  <si>
    <t>ավագանու նիստ դեռ չի կայացվել</t>
  </si>
  <si>
    <t>24.12.2019թ.                                   թիվ 117</t>
  </si>
  <si>
    <t>առևտրի համալիր</t>
  </si>
  <si>
    <t xml:space="preserve">դեռևս աշխատանք չի իրականացվել </t>
  </si>
  <si>
    <t>քաղաքացու   սեփականություն հանդիսացող  04-016-0125-0006 ծածկագրի 1.4118 հա գյուղատնտեսական նշանակության  պտղատու այգուց 0.05 հա-ն փոխադրել բնակավայրի բնակելի կառուցապատման հողերի կատեգորիա՝ առևտրի  համալիր կառուցելու համար</t>
  </si>
  <si>
    <t>25.12.2019թ.                                        թիվ 119</t>
  </si>
  <si>
    <t>ինքնակամ շինության օրինականացում</t>
  </si>
  <si>
    <t>քաղաքացու սեփականություն հանդիսացող  04-009-0121-0006 ծածկագրի 0.66 հա -ից 0.19075 հա գյուղատնտեսական նշանակության պտղատու այգին փոխադրել բնակավայրի բնակելի կառուցապատման հողերի կատեգորիա՝ ինքնակամ կառուցված շինությունների օրիանականացման համար</t>
  </si>
  <si>
    <t>30.12.2019թ.                     թիվ 124</t>
  </si>
  <si>
    <t>հանգստի գոտի</t>
  </si>
  <si>
    <t>նախագծա-նախահաշվային փաստաթղթեր, հողային աշխատանքներ, կառուցապատման աշխատանքներ/ մասամբ/</t>
  </si>
  <si>
    <t>քաղաքացու սեփականություն հանդիսացող  04-033-0225-0013 ծածկագրի 0.8275  հա գյուղատնտեսական նշանակության վարելահողը   փոխադրել բնակավայրի հասարակական կառուցապատման   հողերի կատեգորիա՝  հանգստի գոտի կառուցելու համար</t>
  </si>
  <si>
    <r>
      <rPr>
        <b/>
        <sz val="16"/>
        <rFont val="GHEA Grapalat"/>
        <family val="3"/>
      </rPr>
      <t xml:space="preserve">ՏԵՂԵԿԱՏՎՈՒԹՅՈՒՆ    </t>
    </r>
    <r>
      <rPr>
        <b/>
        <sz val="14"/>
        <rFont val="GHEA Grapalat"/>
        <family val="3"/>
      </rPr>
      <t xml:space="preserve">                                                                                                                                                                                                                                                                                                                                                                                              2019թ. ընթացքում  ՀՀ Գեղարքունիքի մարզի  համայնքների հողերի նպատակային նշանակությունների փոփոխությունների  արդյունքում իրականացված աշխատանքների վերաբերյալ  առ 01.01.2020թ դրությամբ                                                                                                                            </t>
    </r>
  </si>
  <si>
    <t>Նորակերտ</t>
  </si>
  <si>
    <t>եզրակացություն 2019թ. N44</t>
  </si>
  <si>
    <t xml:space="preserve">Համայնքային  սեփականություն հանդիսացող գյուղ.արտադրական  8.68318 հա հողամասերը փոխադրել էներգետիկայի,կապի,տրանսպորտի,կոմունալ ենթակառուցվածքների օբեկտների հողերի կատեգորիա ֆոտովոլտային արևային կայան կառուցելու համար                     </t>
  </si>
  <si>
    <r>
      <t xml:space="preserve">համայնքային     </t>
    </r>
    <r>
      <rPr>
        <sz val="12"/>
        <rFont val="GHEA Grapalat"/>
        <family val="3"/>
      </rPr>
      <t xml:space="preserve">                 (ըստ լոտերի)</t>
    </r>
  </si>
  <si>
    <t>արևային կայան կառուցելու համար</t>
  </si>
  <si>
    <t>Կառուցապատված չէ</t>
  </si>
  <si>
    <r>
      <t xml:space="preserve">իրավաբ. կամ ֆիզիկական անձ               </t>
    </r>
    <r>
      <rPr>
        <sz val="12"/>
        <rFont val="GHEA Grapalat"/>
        <family val="3"/>
      </rPr>
      <t xml:space="preserve">                                 (ըստ հողակտորների)</t>
    </r>
  </si>
  <si>
    <t>Գեղհովիտ</t>
  </si>
  <si>
    <t>Քաղաքացների  սեփականություն հանդիսացող գյուղնշանակության  0.50հա հողամասերը փոխադրել բնակավայրի  հողերի կատեգորիա՝ հասարակական կառուցապատման օբյեկտներ կառուցելու  համար ։</t>
  </si>
  <si>
    <t>2019թ. N95 եզրակացություն</t>
  </si>
  <si>
    <t>բնակավայրի հասարակական կառուցապատման առևտրի օբյեկտներ կառուցելու համար</t>
  </si>
  <si>
    <t>Կառուցապատված  է</t>
  </si>
  <si>
    <t>Շողակաթ  Աղբերք</t>
  </si>
  <si>
    <t>2019թ. N43 եզրակացություն</t>
  </si>
  <si>
    <t xml:space="preserve">Իրավաբանական անձի  սեփականություն հանդիսացող գյուղնշանակության  10 հա հողամասերը փոխադրել էներգետիկայի,կապի,տրանսպորտի,կոմունալ ենթակառուցվածքների օբեկտների հողերի կատեգորիա ֆոտովոլտային արևային կայան կառուցելու համար               </t>
  </si>
  <si>
    <t xml:space="preserve">      N32 18.06.2019թ.</t>
  </si>
  <si>
    <t>նախագծա-նախահաշվային փաստաթղթերը առկա են, կառուցապատված չէ</t>
  </si>
  <si>
    <t>Շողակաթ  Ծափաթաղ</t>
  </si>
  <si>
    <t>2019թ. N22 եզրակացություն</t>
  </si>
  <si>
    <t xml:space="preserve">Իրավաբանական անձի  սեփականություն հանդիսացող գյուղնշանակության  12.9999հա հողամասերը փոխադրել էներգետիկայի,կապի,տրանսպորտի,կոմունալ ենթակառուցվածքների օբեկտների հողերի կատեգորիա ֆոտովոլտային արևային կայան կառուցելու համար               </t>
  </si>
  <si>
    <t xml:space="preserve">N 18                  05.03.2019թ.   </t>
  </si>
  <si>
    <t>Կառուցապատված է</t>
  </si>
  <si>
    <t>Շողակաթ  Շորժա</t>
  </si>
  <si>
    <t>2019թ. N75 եզրակացություն</t>
  </si>
  <si>
    <t xml:space="preserve">Համայնքային սեփականություն հանդիսացող   14 հա  և իրավաբանական անձի  սեփականություն հանդիսացող   9.68364 հա գյուղնշանակության հողամասերը փոխադրել   էներգետիկայի,կապի,տրանսպորտի,կոմունալ ենթակառուցվածքների օբեկտների հողերի կատեգորիա ֆոտովոլտային արևային կայան կառուցելու համար                     </t>
  </si>
  <si>
    <t xml:space="preserve">N 49                   05.11. 2019թ.   </t>
  </si>
  <si>
    <t>Ծակքար</t>
  </si>
  <si>
    <t>16.08. 2019թ.  Թիվ 33</t>
  </si>
  <si>
    <t>2019թ. N80 եզրակացություն</t>
  </si>
  <si>
    <t>Համայնքային սեփականություն հանդիսացող բնակավայրի կատեգորիայի  0.48 հա հողամասերը փոխադրելբնակավայրի հողերի կատեգորիա սգո արարողությունների սրահ կառուցելու համար</t>
  </si>
  <si>
    <t>սգո արարողությունների սրահ կառուցելու համար</t>
  </si>
  <si>
    <t>Գավառ</t>
  </si>
  <si>
    <t>23.12.2019թ.        Թիվ 135</t>
  </si>
  <si>
    <t xml:space="preserve"> 2019թ, N88 եզրակացություն</t>
  </si>
  <si>
    <t>Իրավաբանական անձi  սեփականություն հանդիսացող բնակավայրի  հողերի կատեգորիայի 0.1906 հա   հողամասը փոխադրել  գյուղատնտեսական արտադրական հողերի կատաեգորիա՝ կաթի ընդունման կետ կառուցելու համար ։</t>
  </si>
  <si>
    <t>կաթի ընդունման կետ կառուցելու համար ։</t>
  </si>
  <si>
    <t>Մ. Մասրիկ</t>
  </si>
  <si>
    <t>05..08.2019թ.       Թիվ 26</t>
  </si>
  <si>
    <t>2019թ.  N 65 եզրակացություն</t>
  </si>
  <si>
    <t xml:space="preserve">Համայնքային  սեփականություն հանդիսացող գյուղնշանակության  32.6591 հա հողամասերը փոխադրել էներգետիկայի,կապի,տրանսպորտի,կոմունալ ենթակառուցվածքների օբեկտների հողերի կատեգորիա ֆոտովոլտային արևային կայան կառուցելու համար                     </t>
  </si>
  <si>
    <t>մանրամասն նշել կատարված աշխատանքների մասին                                                                                         (նախագծա-նախահաշվային փաստաթղթեր, հողային աշխատանքներ, կառուցապատման աշխատանքներ և այլն)</t>
  </si>
  <si>
    <t>24.06.2019թ․      Թիվ 16</t>
  </si>
  <si>
    <t>14.06. 2019թ.          Թիվ 3</t>
  </si>
  <si>
    <r>
      <rPr>
        <b/>
        <sz val="16"/>
        <rFont val="GHEA Grapalat"/>
        <family val="3"/>
      </rPr>
      <t xml:space="preserve">ՏԵՂԵԿԱՏՎՈՒԹՅՈՒՆ    </t>
    </r>
    <r>
      <rPr>
        <b/>
        <sz val="14"/>
        <rFont val="GHEA Grapalat"/>
        <family val="3"/>
      </rPr>
      <t xml:space="preserve">                                                                                                                                                                                                                                                                                                                                                                                              2019թ. ընթացքում  ՀՀ Լոռու մարզի  համայնքների հողերի նպատակային նշանակությունների փոփոխությունների  արդյունքում իրականացված աշխատանքների վերաբերյալ  առ 01.01.2020թ դրությամբ                                                                                                                            </t>
    </r>
  </si>
  <si>
    <t>Օձուն</t>
  </si>
  <si>
    <t>27.02.2019 թ.    N 13-Ա</t>
  </si>
  <si>
    <t>18.01.2019թ.      N 3</t>
  </si>
  <si>
    <t xml:space="preserve">ՀՀ Լոռու մարզի Օձուն համայնքի վարչական տարածքում գտնվող, համայնքային սեփականություն հանդիսացող  06-014-0307-0074 ծածկագրի 0.02 հա գյուղատնտեսական նշանակության այլ հողատեսքը և 06-112-0408-003 ծածկագրով 0.03 հա գյուզատնտեսական նշանակության արոտավայրը փոխադրել էներգետիկայի, կապի,տրանսպորտի,կոմունալ ենթակառուցվածքների օբյեկտների հողեր  հողերի նպատակային նշանակության, կապի հողերի գործառնական նշանակության </t>
  </si>
  <si>
    <t>Բջջային կապի կայան</t>
  </si>
  <si>
    <t>Կառուցված է բջջային կապի կայան</t>
  </si>
  <si>
    <t>Քարաբերդ</t>
  </si>
  <si>
    <t>25.02.2019 թ.     N 4-Ա</t>
  </si>
  <si>
    <t xml:space="preserve">ՀՀ Լոռու մարզի Քարաբերդ համայնքի վարչական տարածքում գտնվող, համայնքային սեփականություն հանդիսացող  06-108-0124-0005 ծածկագրի 0.02 հա գյուղատնտեսական նշանակության այլ հողատեսքը փոխադրել էներգետիկայի, կապի,տրանսպորտի,կոմունալ ենթակառուցվածքների օբյեկտների հողեր  հողերի նպատակային նշանակության, կապի հողերի գործառնական նշանակության </t>
  </si>
  <si>
    <t>Տաշիր /Մեղվահովիտ/</t>
  </si>
  <si>
    <t>27.02.2019 թ.    N 14-Ա</t>
  </si>
  <si>
    <t xml:space="preserve">ՀՀ Լոռու մարզի Տաշիր համայնքի վարչական տարածքում գտնվող, համայնքային սեփականություն հանդիսացող  06-076-0103-0007 ծածկագրի 0.03 հա բնակավայրերի այլ հողատեսքը փոխադրել էներգետիկայի, կապի,տրանսպորտի,կոմունալ ենթակառուցվածքների օբյեկտների հողեր  հողերի նպատակային նշանակության, կապի հողերի գործառնական նշանակության </t>
  </si>
  <si>
    <t>Սարահարթ</t>
  </si>
  <si>
    <t>10.05.2019 թ.   N 25-Ա</t>
  </si>
  <si>
    <t xml:space="preserve">ՀՀ Լոռու մարզի Սարահարթ համայնքի վարչական տարածքում գտնվող, համայնքային սեփականություն հանդիսացող  06-097-0131-0088 ծածկագրի 0.02 հա գյուղատնտեսական նշանակության արոտավայրը փոխադրել էներգետիկայի, կապի,տրանսպորտի,կոմունալ ենթակառուցվածքների օբյեկտների հողեր  հողերի նպատակային նշանակության, կապի հողերի գործառնական նշանակության </t>
  </si>
  <si>
    <t>Լեռնապատ</t>
  </si>
  <si>
    <t>07.02.2019 թ.    N 05-Ա</t>
  </si>
  <si>
    <t>22.01.2019թ.     N 4</t>
  </si>
  <si>
    <t xml:space="preserve">ՀՀ Լոռու մարզի Լեռնապատ համայնքի վարչական տարածքում գտնվող, քաղաքացու սեփականություն հանդիսացող  06-041-0212-0015 ծածկագրի 0.363 հա բնակավայրերի բնակելի կառուցապատման հողամասը փոխադրել գյուղատնտեսական նշանակության վարելահողի </t>
  </si>
  <si>
    <t xml:space="preserve">Քաղաքացու սեփականություն հանդիսացող վարելահողը նշվել է բնակավայրերի բնակելի կառուցապատման հողամասը: Կատարվել է քարտեզի ճշգրտում: </t>
  </si>
  <si>
    <t>19.03.2019 թ.    N 15-Ա</t>
  </si>
  <si>
    <t>25.02.2019 թ.        N 10</t>
  </si>
  <si>
    <t>Նախատեսված է կառուցել անասնաբուժական խորհրդատվական կենտրոն</t>
  </si>
  <si>
    <t>Աշխատանքները նախատեսվում է սկսել 2020 թվականին</t>
  </si>
  <si>
    <t xml:space="preserve">ՀՀ Լոռու մարզի Օձուն համայնքի վարչական տարածքում գտնվող, համայնքային սեփականություն հանդիսացող  06-112-0460-0034 ծածկագրի 0.0525 հա արդյունաբերության ընդերքօգտագործման և այլ արտադրական  հողամասը փոխադրել բնակավայրերի հասարակական կառուցապատման </t>
  </si>
  <si>
    <t>15.04.2019 թ.   N 28-Ա</t>
  </si>
  <si>
    <t>04.04.2019 թ.    N 18</t>
  </si>
  <si>
    <t>ՀՀ Լոռու մարզի Օձուն համայնքի վարչական տարածքում գտնվող, քաղաքացու սեփականություն հանդիսացող   1.6566 հա Հատուկ պահպանվող հանգստի  հողերից  փոխադրել գյուղատնտեսական նշանակության վարելահողի</t>
  </si>
  <si>
    <t>07.05.2019 թ.     N 22-Ա</t>
  </si>
  <si>
    <t>15.04.2019 թ.      N 22</t>
  </si>
  <si>
    <t xml:space="preserve">ՀՀ Լոռու մարզի Լեռնապատ համայնքի վարչական տարածքում գտնվող, քաղաքացու սեփականություն հանդիսացող  06-041-0172-0002 ծածկագրի 0.16746 հա գյուղատնտեսական նշանակության վարելահողը փոխադրել բնակավայրերի բնակելի կառուցապատման հողամասը   </t>
  </si>
  <si>
    <t>Կատարվել է քաղաքացու կողմից ինքնակամ կառուցված բնակելի տան օրինականացում</t>
  </si>
  <si>
    <t>Ախթալա</t>
  </si>
  <si>
    <t>17.05.2019 թ.    N 33</t>
  </si>
  <si>
    <t>Էներգետիկ նպատակով</t>
  </si>
  <si>
    <t>Կառուցվել է Նոյեմբերյան-Լալվար 110 ԿՎ օդային գծերի հենասյուներ, Ծրագրի ընդհանուր արժեքը կազմում է 2.5-ից 3 միլիարդ դրամ</t>
  </si>
  <si>
    <t>Ստեփանավան /Կաթնաղբյուր/</t>
  </si>
  <si>
    <t>30.07.2019 թ.    N 62-Ա</t>
  </si>
  <si>
    <t>24.07.2019 թ.     N 60</t>
  </si>
  <si>
    <t xml:space="preserve">ՀՀ Լոռու մարզի Ստեփանավան համայնքի /Կաթնաղբյուր բնակավայրի/ վարչական տարածքում գտնվող, համայնքային սեփականություն հանդիսացող  1.8348 հա և 0.8822 հա գյուղատնտեսական նշանակության հողատեսքը փոխադրել էներգետիկայի, կապի,տրանսպորտի,կոմունալ ենթակառուցվածքների օբյեկտների հողեր  հողերի նպատակային նշանակության, արդյունաբերական օբյեկտների հողերի գործառնական նշանակության </t>
  </si>
  <si>
    <t>Ջրերի գործարան կառուցման</t>
  </si>
  <si>
    <t xml:space="preserve">Կատարվում է նախագծանախահաշվային աշխատանքներ կառուցապատման աշխատանքները կիրականացվի 2020 թվականին </t>
  </si>
  <si>
    <t>Սարչապետ</t>
  </si>
  <si>
    <t>09.08.2019 թ.   N69</t>
  </si>
  <si>
    <t xml:space="preserve">ՀՀ Լոռու մարզի Սարչապետ համայնքի  վարչական տարածքում գտնվող, քաղաքացու սեփականություն հանդիսացող  0.086 հա բնակավայրի բնակելի կառուցապատման հողամասը փոխադրել էներգետիկայի, կապի,տրանսպորտի,կոմունալ ենթակառուցվածքների օբյեկտների հողեր  հողերի նպատակային նշանակության, գյուղարտադրականն օբյեկտների հողերի գործառնական նշանակության </t>
  </si>
  <si>
    <t>կաթի վերամշակման արտադրամաս</t>
  </si>
  <si>
    <t>Ստեղծվել է կաթի վերամշակման արտադրամաս</t>
  </si>
  <si>
    <t>Մարգահովիտ</t>
  </si>
  <si>
    <t>22.08.2019 թ.    N 75</t>
  </si>
  <si>
    <t xml:space="preserve">ՀՀ Լոռու մարզի Մարգահովիտ համայնքի  վարչական տարածքում գտնվող, քաղաքացու սեփականություն հանդիսացող  1.0001 հա և համայնքային սեփականություն հանդիսացող 0.49889 հա արդյունադերության, ընդերքօգտագործման և այլ արտադրական նպատակային նշանակության հողամասերը փոխադրել էներգետիկայի, կապի,տրանսպորտի,կոմունալ ենթակառուցվածքների օբյեկտների հողեր  հողերի նպատակային նշանակության, տրանսպորտի հողերի գործառնական նշանակության </t>
  </si>
  <si>
    <t>հյուրանոցի կառուցման</t>
  </si>
  <si>
    <t>Համայնքային սեփականություն հանդիսացող հողամասը ներկայացված է աճուրդի</t>
  </si>
  <si>
    <t>Նախագծանախահաշվային աշխատանքները կսկսվեն 2020 թվականից</t>
  </si>
  <si>
    <t>Ախթալա /Նեղոց/</t>
  </si>
  <si>
    <t>11.10.2019 թ.    N 62-Ա</t>
  </si>
  <si>
    <t>22.08.2019 թ.    N 76</t>
  </si>
  <si>
    <t>ճանապարհի կառուցման</t>
  </si>
  <si>
    <t>Վանաձոր-Բագրատաշեն-Վրաստանի սահման Մ-6 մայրուղու կառուցման համար</t>
  </si>
  <si>
    <t xml:space="preserve">ՀՀ Լոռու մարզի Ախթալա համայնքի Նեղոց բնակավայրի վարչական տարածքում գտնվող, պետական սեփականություն հանդիսացող  0.0778 հա և 0.749854 հա անտառային ֆոնդի հողամասերի նպատակային նշանակությունը փոխադրել էներգետիկայի, կապի,տրանսպորտի,կոմունալ ենթակառուցվածքների օբյեկտների հողեր  հողերի նպատակային նշանակության, տրանսպորտի հողերի գործառնական նշանակության </t>
  </si>
  <si>
    <t>Ախթալա /Մեծ Այրում, Ճոճկան/</t>
  </si>
  <si>
    <t>11.10.2019 թ.    N 61-Ա</t>
  </si>
  <si>
    <t>22.08.2019 թ.    N 88</t>
  </si>
  <si>
    <t>Կառուցվել է Նոյեմբերյան-Լալվար 110 ԿՎ օդային գծերի հենասյուներ</t>
  </si>
  <si>
    <t xml:space="preserve">ՀՀ Լոռու մարզի Ախթալա համայնքի վարչական տարածքում գտնվող, պետական, համայնքային և իրավաբանական անձի սեփականություն հանդիսացող հողամասերի նպատակային նշանակությունը փոխադրել էներգետիկայի, կապի,տրանսպորտի,կոմունալ ենթակառուցվածքների օբյեկտների հողեր  հողերի նպատակային նշանակության, էներգետիկայի հողերի գործառնական նշանակության </t>
  </si>
  <si>
    <t>-</t>
  </si>
  <si>
    <r>
      <rPr>
        <b/>
        <sz val="16"/>
        <rFont val="GHEA Grapalat"/>
        <family val="3"/>
      </rPr>
      <t xml:space="preserve">            ՏԵՂԵԿԱՏՎՈՒԹՅՈՒՆ    </t>
    </r>
    <r>
      <rPr>
        <b/>
        <sz val="14"/>
        <rFont val="GHEA Grapalat"/>
        <family val="3"/>
      </rPr>
      <t xml:space="preserve">                                                                                                                                                                                                                                                                                                                                                                                              2019թ. ընթացքում  ՀՀ Շիրակի  մարզի  համայնքների հողերի նպատակային նշանակությունների փոփոխությունների  արդյունքում
 իրականացված աշխատանքների վերաբերյալ  առ 01.01.2020թ դրությամբ                                                                                                                            </t>
    </r>
  </si>
  <si>
    <t>Ավագանու որոշման                           
 համառոտ  բովանդակությունը</t>
  </si>
  <si>
    <t>Գեղանիստ</t>
  </si>
  <si>
    <t>N 6-Ա
07.03.2019թ.</t>
  </si>
  <si>
    <t>N 5
30.01.2019թ.</t>
  </si>
  <si>
    <t xml:space="preserve">Համայնքի ավագանու որոշմամբ հաստատվել է  ՀՀ Շիրակի մարզի Գեղանիստ համայնքի հողերի օգտագործման ժամանակավոր սխամայում հողամասի նպատակային նշանակության փոփոխությունը, համաձայն  որի համայնքի վարչական սահմանում գտնվող քաղաքացի Իսկանդար Լյուդովիկի Խալաթյանին սեփականության իրավունքով  պատկանող Գեղանիստ համայնքի 3-րդ փողոց, 2-րդ նրբանցք, թիվ 4 հասցեում գտնվող  08-030-0022-0011 կադաստրային ծածկագրով 0.10027 հեկտար արդյունաբերության, ընդերքօգտագործման և այլ արտադրական նշանակության օբյեկտների հողերի նպատակային նշանակության, գյուղատնտեսական արտադրական օբյեկտների գործառնական նշանակության հողամասը փոխադրվել է բնակավայրի հողերի կատեգորիա՝ բնակելի կառուցապատման գործառնական նշանակություն, այդ հողամասում  քաղաքացու կողմից ինքնակամ կառուցված  բնակելի տան և բնակելի օժանդակ շինության  (անասնագոմ) նշանակություններին համապատասխան թույլատրված հողօգտագործում  ապահովելու, ինքնակամ շինություններն օրինականացնելու և անշարժ գույքի նկատմամբ քաղաքացու իրավունքները պետական գրանցման ենթարկելու համար։ </t>
  </si>
  <si>
    <r>
      <t xml:space="preserve">համայնքային                      </t>
    </r>
    <r>
      <rPr>
        <b/>
        <sz val="11"/>
        <rFont val="GHEA Grapalat"/>
        <family val="3"/>
      </rPr>
      <t>(ըստ լոտերի)</t>
    </r>
  </si>
  <si>
    <r>
      <t xml:space="preserve">իրավաբ. կամ ֆիզիկական անձ                                                </t>
    </r>
    <r>
      <rPr>
        <b/>
        <sz val="11"/>
        <rFont val="GHEA Grapalat"/>
        <family val="3"/>
      </rPr>
      <t>(ըստ հողակտորների)</t>
    </r>
  </si>
  <si>
    <t>Ինքնակամ կառուցված բնակելի տան և օժանդակ շինությունների օրինականացում, անշարժ գույքի նկատմամբ 
քաղաքացու իրավունքների  պետական գրանցում:</t>
  </si>
  <si>
    <t>Նշանակությունը փոփոխված հողամսում ինքնակամ կառուցված բնակելի տունը և օժանդակ շինությունը ճանաչվել են օրինական և անշարժ գույքի նկատմամբ  քաղաքացու իրավունքները ենթարկվել են պետական գրանցման:</t>
  </si>
  <si>
    <t>Աշոցք
(բնակավայր Աշոցք)</t>
  </si>
  <si>
    <t>N 25-Ա
14.05.2019թ.</t>
  </si>
  <si>
    <t>N 20
10.04.2019թ.</t>
  </si>
  <si>
    <t xml:space="preserve">Համայնքի ավագանու որոշմամբ հաստատվել է  ՀՀ Շիրակի մարզի Աշոցք համայնքի Աշոցք բնակավայրի հողերի օգտագործման ժամանակավոր սխամայում հողամասի նպատակային նշանակության փոփոխությունը, համաձայն  որի  Աշոցք համայնքի  վարչական սահմանում գտնվող  (բնակավայր՝  Աշոցք) համայնքի սեփականություն հանդիսացող 08-015-001-0027 կադաստրային  ծածկագրով 0,3060 հեկտար գյուղատնտեսական  նշանակության արոտ հողատեսքի հողամասը փոխադրվել է բնակավայրի հողերի կատեգորիա, հասարակական կառուցապատման գործառնական նշանակություն, այդ հողամասում պետական ծրագրերի շրջանակներում Հայաստանի Հանրապետության արտակարգ իրավիճակների նախարարության փրկարար ծառայության Աշոցքի հրշեջ- փրկարարական ջոկատի նոր շենք կառուցելու համար։ </t>
  </si>
  <si>
    <t>Աշոցքի հրշեջ- փրկարարական ջոկատի նոր շենքի կառուցում</t>
  </si>
  <si>
    <t xml:space="preserve">Նշանակությունը փոփոխված հողամասը նվիրաբերվել է Հայաստանի Հանրապետությանը, ի դեմս ՀՀ Արտակարգ իրավիճակների նախարարության: Ընթացքի մեջ է Հայաստանում ԱՄՆ դեսպանության կողմից իրականացվող ծրագրի շրջանակներում Աշոցքի հրշեջ- փրկարարական ջոկատի նոր շենքի կառուցման նախագծա-նախահաշվային փաստաթղթերի կազմման աշխատանքները: </t>
  </si>
  <si>
    <t>Անի
(բնակավայր Բագրավան)</t>
  </si>
  <si>
    <t>N 47-Ն
11.07.2019թ.</t>
  </si>
  <si>
    <t>N 29
25․04.2019թ.</t>
  </si>
  <si>
    <t>Համայնքի ավագանու որոշմամբ հաստատվել է  ՀՀ Շիրակի մարզի Անի համայնքի Բագրավան բնակավայրի  հողերի օգտագործման ժամանակավոր սխամայում հողամասի նպատակային նշանակության փոփոխությունը, համաձայն  որի ՀՀ Շիրակի մարզի Անի  համայնքի վարչական սահմաններում գտնվող (բնակավայր՝  Բագրավան) համայնքային սեփականություն հանդիսացող  08-022-0158-0027 կադաստրային ծածկագրով 0,02 հեկտար գյուղատնտեսական նշանակության արոտ հողատեսքի հողամասը փոխադրվել է էներգետիկայի,կապի, տրանսպորտի և կոմունալ ենթակառուցվածքների օբյեկտների հողերի կատեգորիա, կապի գործառնական նշանակություն` շարժական կապի բջջային կայան տեղադրելու նպատակով այդ հողամասը ՀՀ օրենսդրությամբ սահմանված կարգով աօտարելու համար:</t>
  </si>
  <si>
    <t>«Յուքոմ» ՍՊԸ-կողմից շարժական կապի բջջային կայանի տեղադրում</t>
  </si>
  <si>
    <t>Ընթացքի մեջ է կապի բջջային կապի կայան տեղադրելու նպատակով նշանակությունը փոփոխված հողամասի աճուրդով օտարման գործընթացը:</t>
  </si>
  <si>
    <t>Սարապատ
(բնակավայր Հարթաշեն)</t>
  </si>
  <si>
    <t>N 21
09.07.2019թ.</t>
  </si>
  <si>
    <t>N 34
24.05.2019թ.</t>
  </si>
  <si>
    <t>Համայնքի ավագանու որոշմամբ հաստատվել է  ՀՀ Շիրակի մարզի Սարապատ համայնքի  Հարթաշեն բնակավայրի հողերի օգտագործման ժամանակավոր սխամայում հողամասի նպատակային նշանակության փոփոխությունը, համաձայն  որի Սարապատ համայնքի   վարչական սահմաններում գտնվող (բնակավայր՝  Հարթաշեն) համայնքային սեփականություն հանդիսացող  08-064-0102-0029 կադաստրային ծածկագրով 1,0 հեկտար գյուղատնտեսական նշանակության արոտ հողատեսքի հողամասը փոխադրվել է էներգետիկայի,կապի, տրանսպորտի և կոմունալ ենթակառուցվածքների օբյեկտների հողերի կատեգորիա, էներգետիկայի գործառնական նշանակություն` այդ հողամասում հողմային էլեկտրոկայան տեղադրելու նպատակով հողամասը աճուրդով օտարելու համար:</t>
  </si>
  <si>
    <t>Հողմային էլեկտրոկայանի տեղադրում</t>
  </si>
  <si>
    <t xml:space="preserve">Նշանակությունը փոփոխված հողամասի նկատմամբ համայնքի իրավունքները ենթարկվել են պետական գրանցման: Ընթացքի մեջ հողմային էլեկտրոկայան տեղադրելու նպատակով հողամասը աճուրդով օտարելու գործանթացը: </t>
  </si>
  <si>
    <t>Անի
(բնակավայր Քարաբերդ)</t>
  </si>
  <si>
    <t>N 48-Ն
11.07.2019թ.</t>
  </si>
  <si>
    <t>N 45
06.06.2019թ.</t>
  </si>
  <si>
    <t>Համայնքի ավագանու որոշմամբ հաստատվել է  ՀՀ Շիրակի մարզի Անի համայնքի Քարաբերդ բնակավայրի հողերի օգտագործման ժամանակավոր սխամայում հողամասի նպատակային նշանակության փոփոխությունը, համաձայն  որի Անի  համայնքի   վարչական սահմաններում գտնվող (բնակավայր՝ Քարաբերդ ) համայնքային սեփականություն հանդիսացող  08-118-0107-0165 կադաստրային ծածկագրով 0,03 հեկտար գյուղատնտեսական նշանակության վարելահող հողատեսքի հողամասը փոխադրվել է էներգետիկայի,կապի, տրանսպորտի և կոմունալ ենթակառուցվածքների օբյեկտների հողերի կատեգորիա, կապի հողերի գործառնական նշանակություն, այդ հողամասում շարժական կապի բջջային կայան տեղադրելու նպատակով  ՀՀ օրենսդրությամբ սահմանված կարգով հողամասը օտարելու համար։</t>
  </si>
  <si>
    <t>Ընթացքի մեջ կապի բջջային կապի կայան տեղադրելու նպատակով հողամասը աճուրդով օտարելու գործընթացը</t>
  </si>
  <si>
    <t>Բենիամին</t>
  </si>
  <si>
    <t>N 20-Ա
12.07.2019թ.</t>
  </si>
  <si>
    <t>N 47
21.06.2019թ.</t>
  </si>
  <si>
    <t>Համայնքի ավագանու որոշմամբ հաստատվել է  ՀՀ Շիրակի մարզի Բենիամին համայնքի  հողերի օգտագործման ժամանակավոր սխամայում հողամասի նպատակային նշանակության փոփոխությունը, համաձայն  որի Բենիամին համայնքի   վարչական սահմաններում գտնվող համայնքային սեփականություն հանդիսացող  08-118-0107-0165 կադաստրային ծածկագրով հողամասից առանձնացված 2,23461 հա գյուղատնտեսական նշանակության վարելահող հողատեսքի հողամասը փոխադրվել է բնակավայրի հողերի կատեգորիա, բնակելի կառուցապատման գործառնական նշանակություն, այդ հողամասը մինչև 1200քմ մակերեսով 14 կտոր հողամասերի բաժանելու և բնակելի տուն ու բնակելի օժանդակ շինություններ կառուցելու նպատակով աճուրդով օտարելու  համար։</t>
  </si>
  <si>
    <t>Բնակելի տների և օժանդակ շինությունների կառուցում</t>
  </si>
  <si>
    <t>Նշանակությունը փոփոխված հողամասի նկատմամբ համայնքի իրավունքները ենթարկվել են պետական գրանցման, այն 1200 ք.մ. մակերեսներով բաժանվել 14 կտոր հողամասերի և բնակելի տուն ու բնակելի օժանդակ շինություններ կառուցելու նպատակով ՀՀ օրենսդրությամբ սահմանված կարգով օտարվել է աճուրդով:</t>
  </si>
  <si>
    <t>Ազատան</t>
  </si>
  <si>
    <t>N 31-Ն
16.07.2019թ.</t>
  </si>
  <si>
    <t>N 49
24.06.2019թ.</t>
  </si>
  <si>
    <t>Համայնքի ավագանու որոշմամբ հաստատվել է  ՀՀ Շիրակի մարզի Ազատան համայնքի  հողերի օգտագործման ժամանակավոր սխամայում հողամասի նպատակային նշանակության փոփոխությունը, համաձայն  որի Ազատան համայնքի   վարչական սահմաններում գտնվող  (հասցե՝ Ազատան 48-րդ փողոց, թիվ 24) Ազատան համայնքի  սեփականություն հանդիսացող  08-004-0052-0004 կադաստրային ծածկագրով 0,99807 հա մակերեսով արդյունաբերության, ընդերքօգտագործման  և այլ արտադրական նշանակության օբյեկտների հողերի նպատակային նշանակության հողամասը  փոխադրվել է բնակավայրի հողերի կատեգորիա՝ հասարակական կառուցապատման գործառնական նշանակություն, այդ հողամասում կառուցված  Ազատանի միջնակարգ դպրոցի մասնաշենքի պետական գրանցումն իրականացնելու և հողամասի նպատակային ու գործառնական նշանակությանը համապատասխան թույլատրված հողօգտագործում ապահովելու նպատակով։</t>
  </si>
  <si>
    <t>Ազատանի միջնակարգ դպրոց</t>
  </si>
  <si>
    <t>Ընթացքի մեջ է անշարժ գույքի նկատմամբ իրավունքների պետական գրանցման աշխատանքները: Նշանակությունը փոփոխված հողամասում նախատեսվում է կառուցել ևս մեկ նոր մասնաշենք:</t>
  </si>
  <si>
    <t>N 49-Ա
11.07.2019թ.</t>
  </si>
  <si>
    <t>N 51
26.06.2019թ.</t>
  </si>
  <si>
    <t>Համայնքի ավագանու որոշմամբ հաստատվել է  ՀՀ Շիրակի մարզի Անի համայնքի Բագրավան բնակավայրի  հողերի օգտագործման ժամանակավոր սխամայում հողամասի նպատակային նշանակության փոփոխությունը, համաձայն  որի  Անի համայնքի վարչական սահմաններում գտնվող ( բնակավայր Բագրավան) Խարկովի տուֆի և պեմզայի հանքավայրում տուֆ քարի արդյունահանման համար նախատեսված 08-022-0101-  կադաստրային ծածկագրով հողատարածքում  գտնվող  10,46428հա  համայնքի սեփականություն  հանդիսացող գյուղատնտեսական նշանակության արոտ հողատեսքի հողամասը փոխադրվել է արդյունաբերության, ընդերքօգտագործման  և այլ արտադրական նշանակության օբյեկտների հողերի կատեգորիա՝ ընդերքի օգտագործման համար տրամադրված հողամասերի գործառնական նշանակություն՝ ընկերության կողմից այդ հողամասում տուֆ քարի արդյունահանում կազմակերպելու և հողամասի նպատակային ու գործառնական  նշանակությանը համապատասխան թույլատրված հողօգտագործում ապահովելու համար։</t>
  </si>
  <si>
    <t>Տուֆ քարի արդյունահանում</t>
  </si>
  <si>
    <t>Ընթացքի մեջ է ընդերքօտագործման իրավունք ստասած «ԽԱՐԿՈՎ ԳՐՈՒՊ»ՍՊԸ-Ի կողմից նշանակությունը փոփոխված հողամասի նկատմամբ իրավունքների պետական գրանցման աշխատանքները:</t>
  </si>
  <si>
    <t>Մարմաշեն
(բնակավայր Վահրամաբերդ)</t>
  </si>
  <si>
    <t>N 46
18.07.2019թ.</t>
  </si>
  <si>
    <t>N 55
04.07.2019թ.</t>
  </si>
  <si>
    <t>Համայնքի ավագանու որոշմամբ հաստատվել է  ՀՀ Շիրակի մարզի Մարմաշեն համայնքի Վահրամաբերդ բնակավայրի հողերի օգտագործման ժամանակավոր սխամայում հողամասի նպատակային նշանակության փոփոխությունը, համաձայն  որի համայնքի վարչական սահմանում գտնվող ( բնակավայր Վահրամաբերդ) քաղաքացիներ Թոռուն Խուդոյանին և Հզրաթ Խուդոյանին ընդհանուր համատեղ  սեփականության իրավունքով  պատկանող (հասցե՝ գյուղ Վահրամաբերդ, 22 փողոց,  տուն 9) 08-108-0106-0104 կադաստրային ծածկագրով 0,130606 հեկտար արդյունաբերության, ընդերքօգտագործման և այլ արտադրական նշանակության օբյեկտների հողերի նպատակային նշանակության, գյուղատնտեսական արտադրական օբյեկտների գործառնական նշանակության հողամասը փոխադրվել է բնակավայրի հողերի կատեգորիա՝ բնակելի կառուցապատման գործառնական նշանակություն, այդ հողամասում   առկա 94,91քմ մակերեսով բնակելի տան նշանակությանը համապատասխան թույլատրված հողօգտագործում ապահովելու համար։</t>
  </si>
  <si>
    <t>Նշանակությունը փոփոխված հողամասի նկատմամբ քաղաքացիների իրավունքները ենթարկվել են պետական գրանցումը:</t>
  </si>
  <si>
    <t>Անի 
(բնակավայր Ձորակապ)</t>
  </si>
  <si>
    <t>N 73-Ն
27.09.2019թ.</t>
  </si>
  <si>
    <t>N 62
25.07.2019թ.</t>
  </si>
  <si>
    <t>Համայնքի ավագանու որոշմամբ հաստատվել է  ՀՀ Շիրակի մարզի Անի համայնքի Ձորակապ բնակավայրի հողերի օգտագործման ժամանակավոր սխամայում հողամասի նպատակային նշանակության փոփոխությունը, համաձայն  որի Անի  համայնքի   վարչական սահմաններում գտնվող (բնակավայր՝  Ձորակապ ) համայնքային սեփականություն հանդիսացող  08-073-0125-0033 կադաստրային ծածկագրով 0,04 հեկտար գյուղատնտեսական նշանակության վարելահող հողատեսքի հողամասը փոխադրվել է էներգետիկայի,կապի, տրանսպորտի և կոմունալ ենթակառուցվածքների օբյեկտների հողերի կատեգորիա` կապի գործառնական նշանակություն`  ՀՀ օրենսդրությամբ սահմանված կարգով հողամասը օտարելու, այդ հողամասում շարժական կապի բջջային կայան տեղադրելու և գործառնական նշանակությանը համապատասխան հողօգտագործում ապահովելու համար։</t>
  </si>
  <si>
    <t>Ընթացքի մեջ կապի բջջային կայան տեղադրելու նպատակով հողամասը աճուրդով օտարելու գործընթացը</t>
  </si>
  <si>
    <t>Սարապատ
(բնակավայր Գոգհովիտ)</t>
  </si>
  <si>
    <t>N36
28.11.2019թ.</t>
  </si>
  <si>
    <t>N 103
18.11.2019թ.</t>
  </si>
  <si>
    <t>Համայնքի ավագանու որոշմամբ հաստատվել է  ՀՀ Շիրակի մարզի Սարապատ համայնքի Գոգհովիտ բնակավայրի հողերի օգտագործման ժամանակավոր սխամայում հողամասի նպատակային նշանակության փոփոխությունը, համաձայն  որի  Սարապատ համայնքի Գոգհովիտ բնակավայրի   վարչական սահմաններում գտնվող բազալտի հանքավայրում օգտակար հանածոյի արդյունահանման և թափոնների վերամշակման համար նախատեսված  08-034-0108-0001, 08-034-0108-0015, 08-034-0108-0016 կադաստրային ծածկագրերով հողատարածքում գտնվող 1,091 հեկտար համայնքի  սեփականություն հանդիսացող  գյուղատնտեսական նշանակության հողամասը, որից՝ 0,72177 հեկտարը արոտ, իսկ 0,36923հեկտարը այլ հողատեսքի հողամասը, փոխադրվել է արդյունաբերության, ընդերքօգտագործման  և այլ արտադրական նշանակության օբյեկտների հողերի կատեգորիա՝ ընդերքի օգտագործման համար տրամադրված հողամասերի գործառնական  նշանակություն՝ ընկերության կողմից այդ հողամասում բազալտի արդյունահանում իրականացնելու, ընդերքօգտագործման թափոնների վերամշակում, հանքակոպճի արտադրություն կազմակերպելու և հողամասի նպատակային ու գործառնական նշանակությանը համապատասխան թույլատրված հողօգտագործում ապահովելու համար։</t>
  </si>
  <si>
    <t>Բազալտի արդյունահանում</t>
  </si>
  <si>
    <t>Ընթացքի մեջ է ընդերքօտագործման իրավունք ստասած &lt;&lt;ԱՐԾԱԹԵ ՍՅՈՒՆ&gt;&gt; ՍՊԸ-Ի կողմից նշանակությունը փոփոխված հողամասի նկատմամբ իրավունքների պետական գրանցման աշխատանքները:</t>
  </si>
  <si>
    <t>N 2
17.01.2020թ.</t>
  </si>
  <si>
    <t>N 107
02.12.2019թ.</t>
  </si>
  <si>
    <t>Համայնքի ավագանու որոշմամբ հաստատվել է ՀՀ Շիրակի մարզի Աշոցք համայնքի Աշոցք բնակավայրի հողերի օգտագործման ժամանակավոր սխեմայում հողամասի նպատակային նշանակությունը համաձայն որի Աշոցք համայնքի վարչական սահմաններում գտնվող (բնակավայր՝ Աշոցք) համայնքի սեփականություն հանդիսացող 08-015-0642-0001- կադաստրային ծածկագրով 0.07726 հեկտար գյուղատնտեսական նշանակության այլ հողատեսքի հողամասը փոխադրվել է բնակավայրերի հողերի կատեգորիա, հասարակական կառուցապատման գործառնական նշանակություն, այդ հողամասում Եվրոպական միության ֆինանսավորմամբ իրականացվող «Քաղաքացիների ձայնն ու գործողությունները Հայաստանի խոշորացված համայնքներում» ծրագրի շրջանակում «Համայնքների ֆինանսիստների միավորում» հասարակական կազմակերպության կողմից ինքնակամ կառուցված համայնքային նշանակության դահուկային կենտրոնի շենքն օրինականացնելու, շինության նշանակությանը համապատասխան հողպգտագործում ապահովելու և անշարժ գույքի նկատմամբ համայնքի իրավունքները պետական գրանցման ենթարկելու համար:</t>
  </si>
  <si>
    <t>Ինքնակամ կառուցված դահուկային կենտրոնի շենքի օրինականացում</t>
  </si>
  <si>
    <t>Ընթացքի մեջ է անշարժ գույքի նկատմամբ համայնքի իրավունքների պետական գրանցման աշխատանքները:</t>
  </si>
  <si>
    <r>
      <rPr>
        <b/>
        <sz val="16"/>
        <rFont val="GHEA Grapalat"/>
        <family val="3"/>
      </rPr>
      <t xml:space="preserve">ՏԵՂԵԿԱՏՎՈՒԹՅՈՒՆ    </t>
    </r>
    <r>
      <rPr>
        <b/>
        <sz val="14"/>
        <rFont val="GHEA Grapalat"/>
        <family val="3"/>
      </rPr>
      <t xml:space="preserve">                                                                                                                                                                                                                                                                                                                                                                                              2019թ. ընթացքում  ՀՀ Սյունիքի մարզի  համայնքներում  հողերի նպատակային նշանակությունների փոփոխությունների  արդյունքում իրականացված աշխատանքների վերաբերյալ  առ 01.01.2020թ դրությամբ  </t>
    </r>
    <r>
      <rPr>
        <b/>
        <sz val="14"/>
        <rFont val="GHEA Grapalat"/>
        <family val="3"/>
      </rPr>
      <t xml:space="preserve">                                                                                                                        </t>
    </r>
  </si>
  <si>
    <t>ՀՀ համայնքի ավագանու որոշման  համառոտ  բովանդակությունը</t>
  </si>
  <si>
    <r>
      <t xml:space="preserve">մանրամասն նշել կատարված աշխատանքների մասին </t>
    </r>
    <r>
      <rPr>
        <sz val="11"/>
        <rFont val="GHEA Grapalat"/>
        <family val="3"/>
      </rPr>
      <t>(նախագծա-նախահաշվային փաստաթղթեր, հողային աշխատանքներ, կառուցապատման աշխատանքներ և այլն)</t>
    </r>
  </si>
  <si>
    <t>Սիսիան (Շաղատ)</t>
  </si>
  <si>
    <t>N14-Ա              15.02.2019թ.</t>
  </si>
  <si>
    <t>N1             14.01.2019թ.</t>
  </si>
  <si>
    <t>համայնքային</t>
  </si>
  <si>
    <t>ինքնակամ կառուցված ՓՀԷԿ-ի շենքի մի մասի օրինականացում</t>
  </si>
  <si>
    <t>Կատարվել է հողամասի նպատակային նշանակության փոփոխության պետական գրանցում: Համայնքային կառուցապատված հողամասը ուղղակի վաճառքի կարգով օտարվել է ինքնակամ կառույցը կառուցած «ՖԻՐՄԱ Գ.Ա.Խ» ՍՊԸ-ին և հողօգտագործումը համապատասխանեցվել է գործող օրենսդրությանը</t>
  </si>
  <si>
    <t>ՀՀ Սյունիքի մարզի Սիսիանի համայնքի Շաղատ բնակավայրի հողերի օգտագործման ժամանակավոր սխեմայում  կատարել փոփոխություն և համայնքային սեփականություն հանդիսացող, գյուղատնտեսական նշանակության հողեր կատեգորիայի այլ հողատեսքերից 0.0096հա (կադաստրային ծածկագիր՝ 09-069-0132) փոխադրել էներգետիկայի, կապի, տրանսպորտի, կոմունալ ենթակառուցվածքների օբյեկտների հողեր կատեգորիա՝ էներգետիկայի հողեր գործառնական նշանակության</t>
  </si>
  <si>
    <t>Կապան /Նորաշենիկ/</t>
  </si>
  <si>
    <t>N33-Ա              02.05.2019թ.</t>
  </si>
  <si>
    <t>N28             19.04.2019թ.</t>
  </si>
  <si>
    <t>անասնաբուժական սպասարկման կենտրոնի կառուցում</t>
  </si>
  <si>
    <t>իրականացվել է հողամասի նպատակային նշանակության փոփոխության պետական գրանցում: Հողամասը համայնքի ավագանու որոշմամբ նվիրվել է Հայաստանի Հանրապետությանը:  Ներկայումս իրականացվում են նախագծանախահաշվային փաստաթղթերի կազման աշխատանքներ:</t>
  </si>
  <si>
    <t>ՀՀ Սյունիքի մարզի Կապան համայնքի Նորաշենիկ բնակավայրի  հողերի օգտագործման ժամանակավոր սխեմայում կատարել փոփոխություն և համայնքային սեփականություն հանդիսացող, գյուղատնտեսական նշանակության 0.0551 հա հողամասը, որից` 0.04987 հա արոտավայր  (կադաստրային ծածկագիր 09-067-0105-0001) և 0.00523 հա այլ հողատեսքերի (կադաստրային ծածկագիր 09-067-0502-0001) փոխադրել բնակավայրերի հողերի կատեգորիա` հասարակական կառուցապատման հողեր գործառնական նշանակության: </t>
  </si>
  <si>
    <t>Գորայք /Սպանդարյան/</t>
  </si>
  <si>
    <t>N23-Ա              08.10.2019թ.</t>
  </si>
  <si>
    <t>N35          24.05.2019թ.</t>
  </si>
  <si>
    <t>քարի վերամշակման արտադրամասի օրինականացում</t>
  </si>
  <si>
    <t>հողամասի նպատակային նշանակությունը համայնքի ավագանու որոշմամբ փոփոխվել է ուշացումով: Ներկայումս իրականացվել է հողամասի պետական գրանցման աշխատանքներ: Նախատեսվում է հողամասը ուղղակի վաճառքի կարգով օտարել քարի վերամշակման արտադրամասի սեփականատիրոջը:</t>
  </si>
  <si>
    <t>ՀՀ  Սյունիքի մարզի Գորայք համայնքի Սպանդարյան բնակավայրի հողերի օգտագործման ժամանակավոր սխեմայում, համաձայն հավելվածի համայնքային սեփականություն հանդիսացող, բնակավայրերի  նպատակային նշանակության այլ հողերից 0.015 հեկտար /կադաստրային ծածկագիր  09-084-0004-0001-ից/ փոխադրել արդյունաբերության, ընդերքօգտագործման և այլ արտադրական նշանակության օբյեկտների հողերի կատեգորիա՝ &lt;&lt;արդյունաբերական օբյեկտների հողեր&gt;&gt; գործառնական նշանակությամբ, քարի վերամշակման արտադրամասի սպասարկման համար:</t>
  </si>
  <si>
    <t>Սիսիան /Շաքի/</t>
  </si>
  <si>
    <t>N54-Ա              04.07.2019թ.</t>
  </si>
  <si>
    <t>N42             05.06.2019թ.</t>
  </si>
  <si>
    <t>հանգստյան գտու սպասարկման տարածքի օրինականացում</t>
  </si>
  <si>
    <t>Կատարվել է հողամասի նպատակային նշանակության փոփոխության պետական գրանցում: Նախապատրաստվել են նախագծանախահաշվային փաստաթղթերը:Ներկայումս իրականացվում է շինարարական աշխատանքներ:</t>
  </si>
  <si>
    <t>ՀՀ Սյունիքի մարզի Սիսիանի համայնքի Շաքի բնակավայրի հողերի օգտագործման ժամանակավոր սխեմայում կատարել փոփոխություն և «Հակոբջանյանի և Գալստյանի ՀԷԿ» ՍՊԸ-ին վարձակալության իրավունքով պատկանող, գյուղատնտեսական նշանակության 1.4753հա այգին (կադաստրային ծածկագիր՝ 09-070-0165-0007) փոխադրել բնակավայրերի հողեր կատեգորիա՝ հասարակական կառուցապատման հողեր գործառնական նշանակության:</t>
  </si>
  <si>
    <t>Գորիս /Խնձորեսկ/</t>
  </si>
  <si>
    <t>N73-Ա              30.08.2019թ.</t>
  </si>
  <si>
    <t>N48             21.06.2019թ.</t>
  </si>
  <si>
    <t>«Գյուղատեղի Հին Խնձորեսկ» (միջնադար- 20-րդ դար) պատմամշակութային հուշարձանի տարածք</t>
  </si>
  <si>
    <t>Կատարվել է հողամասի նպատակային նշանակության փոփոխության պետական գրանցում: Համայնքային հողամասը նվիրաբերվել Հայաստանի Հանրապետությանը: Հուշարձանի հողօգտագործումը համապատասխանեցվել է գործող օրենսդրությանը</t>
  </si>
  <si>
    <t>ՀՀ Սյունիքի մարզի Գորիս համայնքի Խնձորեսկ բնակավայրի հողերի օգտագործման ժամանակավոր սխեմայում՝ համաձայն հավելվածի, համայնքային սեփականություն հանդիսացող,  գյուղատնտեսական նշանակության հողերից
1) 67.024 հեկտար, որից 0.0804 հեկտար վարելահող, 66.7187 հեկտար արոտավայր և 0.2249 հեկտար այլ հողատեսք փոխադրել հատուկ պահպանվող տարածքների հողերի կատեգորիա՝ «պատմական և մշակութային հողեր» գործառնական նշանակությամբ.
2) 9.0 հեկտար արոտավայր փոխադրել բնակավայրերի հողերի կատեգորիա՝ «հասարակական կառուցապատման հողեր» գործառնական նշանակությամբ:</t>
  </si>
  <si>
    <t>«Հին Խնձորեսկ 2018-2025թթ» ներդրումային ծրագրի մաս կազմող ջրաղացի հրապարակի կառուցում</t>
  </si>
  <si>
    <t>Իրականացվել է 6 միավոր հողամասի նպատակային նշանակության փոփոխություն: 2.25 հեկտար հողամասը ուղղակի վաճառքի կարգով օտարվել է ,,Հայհիդրոէներգանախագիծ&gt;&gt; ՓԲԸ: Նախապատրաստվել են նախագծանախահաշվային փաստաթղթերը: Համայնքից ստացվել է շինարարական թույլտվություն: Ներկայումս իրականացվում է հողային աշխատանքներ:</t>
  </si>
  <si>
    <t>Կապան /Սյունիք/</t>
  </si>
  <si>
    <t>N81-Ա              23.07.2019թ.</t>
  </si>
  <si>
    <t>N53            28.06.2019թ.</t>
  </si>
  <si>
    <t>իրավաբանական անձ</t>
  </si>
  <si>
    <t>մասնավոր գերեզմանատան հիմնում</t>
  </si>
  <si>
    <t>Իրականացվել է հողամասի նպատակային նշանակության փոփոխության պետական գրանցում: Ներկայումս իրականացվում են նախագծանախահաշվային փաստաթղթերի կազման աշխատանքներ:</t>
  </si>
  <si>
    <t>ՀՀ Սյունիքի մարզի Կապան համայնքի Սյունիք բնակավայրի հողերի օգտագործման ժամանակավոր սխեմայում կատարել փոփոխություն և  իրավաբանական անձի սեփականություն հանդիսացող գյուղատնտեսական նշանակության 3.70957 հեկտար (կադաստրային ծածկագիր 09-082-0512-0025) խոտհարքը փոխադրել էներգետիկայի, կապի, տրանսպորտի և կոմունալ ենթակառուցվածքների օբյեկտների հողերի կատեգորիա՝ «կոմունալ ենթակառուցվածքների հողեր» գործառնական նշանակությամբ:</t>
  </si>
  <si>
    <t>Գորայք /Սառնակունք/</t>
  </si>
  <si>
    <t>համայնքի ավագանու որոշում դեռևս չի կայացվել</t>
  </si>
  <si>
    <t>N72             21.08.2019թ.</t>
  </si>
  <si>
    <t>օրվա կարգավորիչ ջրամբարի և քլորակայանի կառուցում</t>
  </si>
  <si>
    <t>________________________</t>
  </si>
  <si>
    <t>____________________________</t>
  </si>
  <si>
    <t>Տեղ /Տեղ/</t>
  </si>
  <si>
    <t>N37-Ա              14.10.2019թ.</t>
  </si>
  <si>
    <t>N91            19.09.2019թ.</t>
  </si>
  <si>
    <t xml:space="preserve"> &lt;&lt;Գորիս 1,2&gt;&gt; 110ԿՎ լարման օդային գծի կառուցում</t>
  </si>
  <si>
    <t>Ներկայումս իրականացվում են հողամասերի (11 միավոր) նպատակային նշանակության փոփոխության պետական գրանցումներ:</t>
  </si>
  <si>
    <t>ՀՀ Սյունիքի մարզի Տեղ համայնքի Տեղ բնակավայրի հողերի օգտագործման ժամանակավոր սխեմայում, համաձայն հավելվածի, համայնքային սեփականություն հանդիսացող գյուղատնտեսական նշանակության հողերից 0.06616 հեկտար, որից 0.03396 հեկտար (6 միավոր) վարելահող և 0.0322 հեկտար (5 միավոր) այլ հողատեսքեր փոխադրել Էներգետիկայի, կապի, տրանսպորտի և կոմունալ ենթակառուցվածքների օբյեկտների հողերի կատեգորիա` &lt;&lt;էներգետիկայի օբյեկտների հողեր&gt;&gt; գործառնական նշանակության՝ &lt;&lt;Գորիս 1,2&gt;&gt; 110ԿՎ լարման օդային գծի հենարանների համար:</t>
  </si>
  <si>
    <t>Տեղ /Խոզնավար/</t>
  </si>
  <si>
    <t>N47-Ա              27.12.2019թ.</t>
  </si>
  <si>
    <t>N98           07.11.2019թ.</t>
  </si>
  <si>
    <t>բջջային կապի կայանի կառուցում</t>
  </si>
  <si>
    <t>______________________</t>
  </si>
  <si>
    <t>ՀՀ Սյունիքի մարզի Տեղ համայնքի Խոզնավար բնակավայրի հողերի օգտագործման ժամանակավոր սխեմայում, համայնքային սեփականություն հանդիսացող գյուղատնտեսական նշանակության այլ հողատեսքից 0,01 հեկտար հողամաս (կադաստրային ծածկագիր 09-046-0128-ից) փոխադրել էներգետիկայի, կապի, տրանսպորտի և կոմունալ ենթակառուցվածքների օբյեկտների նպատակային նշանակության՝ կապի օբյեկտների հողեր գործառնական նշանակության՝ բջջային կապի կայանի կառուցման և շահագործման համար:</t>
  </si>
  <si>
    <t>Քաջարան /Կաթնառատ/</t>
  </si>
  <si>
    <t>N55-Ա              23.12.2019թ.</t>
  </si>
  <si>
    <t>N99           07.11.2019թ.</t>
  </si>
  <si>
    <t>Կատարվել է հողամասի նպատակային նշանակության փոփոխության պետական գրանցում, սակայն հողամասը դեռևս չի օտարվել</t>
  </si>
  <si>
    <t>ՀՀ Սյունիքի մարզ Քաջարան համայնքի հողերի  օգտագործման ժամանակավոր  սխեմայում,  Քաջարանի համայնք, գ. Կաթնառատում գտնվող պետական սեփականություն հանդիսացող գյուղատնտեսական նշանակության   0.03հա այլ հողամասը փոխադրել   էներգետիկայի, կապի, տրանսպորտի և կոմունալ ենթակառուցվածքների օբյեկտների հողերի կատեգորիա՝ &lt;&lt;կապի հողեր&gt;&gt; գործառնական նշանակությամբ:</t>
  </si>
  <si>
    <t>Գորիս /Ակներ/</t>
  </si>
  <si>
    <t>N116          20.12.2019թ</t>
  </si>
  <si>
    <t>_______________</t>
  </si>
  <si>
    <t>____________________________________________</t>
  </si>
  <si>
    <t>Մեղրի /Ալվանք/</t>
  </si>
  <si>
    <t>N121           25.12.2019թ</t>
  </si>
  <si>
    <t>________________</t>
  </si>
  <si>
    <t>___________________________________________</t>
  </si>
  <si>
    <t>Կապան /Կապան/</t>
  </si>
  <si>
    <t>N74-Ա              09.07.2019թ</t>
  </si>
  <si>
    <t>N1/փ-45       18.06.2019թ</t>
  </si>
  <si>
    <t>պետական</t>
  </si>
  <si>
    <t>էլեկտրական ենթակայանի կառուցում</t>
  </si>
  <si>
    <t>«Կապան քաղաքի /բնակավայրի/ գլխավոր հատակագծում» կատարել փոփոխություն և պետական սեփականություն հանդիսացող Կապան քաղաքի Շահումյան 16/8 հասցեում գտնվող բնակավայրերի նշանակության օբյեկտների հողերից 0.004 հա (կադաստրային ծածկագիր 09-001-0513-0204 ) բնակավայրերի հասարակական կառուցապատման հողամասը փոխադրել  էներգետիկայի, կապի, տրանսպորտի և կոմունալ ենթակառուցվածքների օբյեկտների նպատակային նշանակության հողերի կատեգորիա՝ «էներգետիկայի հողեր» գործառնական նշանակության:</t>
  </si>
  <si>
    <t>N86-Ա              23.07.2019թ</t>
  </si>
  <si>
    <t>N1/փ-50        18.07.2019թ</t>
  </si>
  <si>
    <t>բազմաբնակարան բնակելի շենքերի կառուցում</t>
  </si>
  <si>
    <t>Իրականացվել են  հողամասերի նպատակային նշանակության փոփոխության պետական գրանցումները: Ավարտական փուլում են գտնվում նախագծանախահաշվային փաստաթղթերի կազման աշխատանքները: Իրականացվել են հողային որոշ աշխատանքներ: Ձեռք են բերվել շինարարական որոշ նյութեր:</t>
  </si>
  <si>
    <t>Հայաստանի Հանրապետության Սյունիքի մարզի Կապան համայնքի Կապան քաղաքի գլխավոր հատակագծում  կատարել փոփոխություն և  ֆիզիկական անձի սեփականություն հանդիսացող արդյունաբերության, ընդերքօգտագործման և այլ արտադրական նշանակության օբյեկտների հողերից 0.07701 հեկտարը (կադաստրային ծածկագիր 09-001-0511-0233) փոխադրել բնակավայրերի նշանակության հողերի կատեգորիա՝ «բնակելի կառուցապատման հողեր» գործառնական նշանակությամբ:</t>
  </si>
  <si>
    <t>N139-Ա              26.12.2019թ</t>
  </si>
  <si>
    <t>N1/փ-97       18.12.2019թ</t>
  </si>
  <si>
    <t>ՀՀ Սյունիքի մարզի Կապան համայնքի Կապան քաղաքի գլխավոր հատակագծում  կատարել փոփոխություն և  ֆիզիկական անձի սեփականություն հանդիսացող արդյունաբերության, ընդերքօգտագործման և այլ արտադրական նշանակության օբյեկտների կատեգորիայի «արդյունաբերական օբյեկտների» գործառնական նշանակության հողերից 0.01955 հեկտարը (կադաստրային ծածկագիր 09-001-0511-0239) փոխադրել բնակավայրերի նշանակության հողերի կատեգորիա՝ «բնակելի կառուցապատման հողեր» գործառնական նշանակությամբ:</t>
  </si>
  <si>
    <t>N138-Ա              26.12.2019թ</t>
  </si>
  <si>
    <t>N1/փ-96       16.12.2019թ</t>
  </si>
  <si>
    <t>զիփլայնի կառուցում Կապան քաղաքում</t>
  </si>
  <si>
    <t>Իրականացվել է հողամասի նպատակային նշանակության փոփոխություն: Ներկայումս իրականացվում են նախագծանախահաշվային փաստաթղթերի կազման աշխատանքներ:</t>
  </si>
  <si>
    <t>ՀՀ Սյունիքի մարզի Կապան համայնքի Կապան քաղաքի գլխավոր հատակագծում  կատարել փոփոխություն և  համայնքային սեփականություն հանդիսացող գյուղատնտեսական նշանակության «այլ» հողերից 0.01257 հեկտարը (կադաստրային ծածկագիր 09-001-0061-0001) փոխադրել բնակավայրերի նշանակության հողերի կատեգորիա՝ «հասարակական կառուցապատման հողեր» գործառնական նշանակությամբ</t>
  </si>
  <si>
    <t>ՀՀ Սյունիքի մարզպետարանի հողաշինության և հողօգտագործման բաժին-մարզային հողային պետական տեսչություն</t>
  </si>
  <si>
    <r>
      <rPr>
        <b/>
        <sz val="16"/>
        <rFont val="GHEA Grapalat"/>
        <family val="3"/>
      </rPr>
      <t xml:space="preserve">ՏԵՂԵԿԱՏՎՈՒԹՅՈՒՆ    </t>
    </r>
    <r>
      <rPr>
        <b/>
        <sz val="14"/>
        <rFont val="GHEA Grapalat"/>
        <family val="3"/>
      </rPr>
      <t xml:space="preserve">                                                                                                                                                                                                                                                                                                                                                                                              2019թ. ընթացքում  ՀՀ Վայոց ձորի  մարզի  համայնքների հողերի նպատակային նշանակությունների փոփոխությունների  արդյունքում իրականացված աշխատանքների վերաբերյալ  առ 01.01.2020թ դրությամբ                                                                                                                            </t>
    </r>
  </si>
  <si>
    <t>Արենի/Արփի/</t>
  </si>
  <si>
    <t xml:space="preserve">   N 74  16.08.18թ..</t>
  </si>
  <si>
    <t>N2 14.01.2019թ.</t>
  </si>
  <si>
    <t xml:space="preserve"> </t>
  </si>
  <si>
    <t>համայնքային  սեփականություն հանդիսացող  0.015հա  գյուղատնտեսական  նշանակության  այլ հողը փոխադրել  կապի նշանակության՝   բջջային կայանի կառուցման համար</t>
  </si>
  <si>
    <t xml:space="preserve">  բջջային կայան կառուցելու համար</t>
  </si>
  <si>
    <t xml:space="preserve"> Շինարարական աշխատանքները  ավարտվել են</t>
  </si>
  <si>
    <t xml:space="preserve">  </t>
  </si>
  <si>
    <t>Արենի/Ռինդ/</t>
  </si>
  <si>
    <t xml:space="preserve">   N49  14.05..18թ..</t>
  </si>
  <si>
    <t>N8   18.02.2019թ.</t>
  </si>
  <si>
    <t xml:space="preserve"> Քաղաքացու սեփականություն հանդիսացող 2.3373հա գյուղ նշանակության արոտը փոխադրել  բնակաայրերի՝ հասարակական, առևտրի և սննդի օբյեկտներ  կառուցելու համար:</t>
  </si>
  <si>
    <t xml:space="preserve"> առևտրի և սննդի օբյեկտներ կառուցելու</t>
  </si>
  <si>
    <t xml:space="preserve"> Շինարարական աշխատանքները  ընթացքի մեջ են</t>
  </si>
  <si>
    <t xml:space="preserve">N 59   22.06.2018. </t>
  </si>
  <si>
    <t>N 76  06.04.2018թ.</t>
  </si>
  <si>
    <t>ֆիզիկական  անձի սեփականություն հանդիսացող 0.15հա արոտը  փոխադրել  գյուղ արտադրական  նշանակության՝ գինու արտադրամասի   կառուցման համար,</t>
  </si>
  <si>
    <t xml:space="preserve"> գինու արտադրամաս կառուցելու համար</t>
  </si>
  <si>
    <t xml:space="preserve">Շինարարական աշխատանքներ   են կատարվում </t>
  </si>
  <si>
    <t xml:space="preserve"> Զառիթափ</t>
  </si>
  <si>
    <t xml:space="preserve"> N 65 26.12.2018թ.</t>
  </si>
  <si>
    <t>N 9  18.02.2019թ.</t>
  </si>
  <si>
    <t>համայնքային  սեփականություն հանդիսացող  004հա  գյուղատնտեսական  նշանակության( 0.02 արոտ, 0.02հա այլ հող)   փոխադրել  կապի նշանակության՝   բջջային կայանների կառուցման համար</t>
  </si>
  <si>
    <t>բջջային կայան կառուցելու համար</t>
  </si>
  <si>
    <t>Շինարարական աշխատանքներ ավարտվել են</t>
  </si>
  <si>
    <t>Զառիթափ</t>
  </si>
  <si>
    <t>N20  22.02.2019թ.</t>
  </si>
  <si>
    <t>N52  28.06.2019թ.</t>
  </si>
  <si>
    <t>իրավաբանական անձի սեփականության   11.521հա  գյուղ նշանակության վարելահողը փոխադրել  էներգետիկայի  նշանակության՝ արևային կայանի  կառուցման համար</t>
  </si>
  <si>
    <t xml:space="preserve">Արևային  էլեկտրոկայանի կառուցում, </t>
  </si>
  <si>
    <t>Նախագծա-նախահաշվային փաստաթղթերի կազմում</t>
  </si>
  <si>
    <t>Վայք</t>
  </si>
  <si>
    <t>N26                                                        05.04.19թ.</t>
  </si>
  <si>
    <t>N57                                   15.07.19թ.</t>
  </si>
  <si>
    <t>համայնքային  սեփականության   8.9739հա  գյուղ արտադրական նշանակության հողամասը փոխադրել  էներգետիկայի  նշանակության՝ արևային կայանի  կառուցման համար</t>
  </si>
  <si>
    <t>N 45   18.07.2019թ.</t>
  </si>
  <si>
    <t>N  87  09.09.2019թ.</t>
  </si>
  <si>
    <t>ֆիզիկական  անձի  սեփականության   0.015հա  գյուղ նշանակության հողամասը փոխադրել   բնակավայրերի  նշանակության՝  հասարակական / ավտոտեխսպասարկման կետի /  կառուցապատման համար</t>
  </si>
  <si>
    <t>Շինարարական   աշխատանքները  ընթացքի մեջ  են</t>
  </si>
  <si>
    <t>Ջերմուկ</t>
  </si>
  <si>
    <t>N  12-Ա     23.01.2019թ.</t>
  </si>
  <si>
    <t>N  63     25.07.2019թ.</t>
  </si>
  <si>
    <t>ֆիզիկական անձի սեփականություն հանդիսացող  0.2հա գյուղ արտադրական  նշանակության հողամասը փոխադրել   բնակավայրերի՝ հասարակական ( գազալցակայանի)  կառուցապատման համար:</t>
  </si>
  <si>
    <t>գազալցակայան</t>
  </si>
  <si>
    <t>Մալիշկա</t>
  </si>
  <si>
    <t>N 55    15.07.2019թ.</t>
  </si>
  <si>
    <t>N  90   19.09.2019թ.</t>
  </si>
  <si>
    <t>համայնքային  սեփականության   5.00555հա  գյուղ արտադրական նշանակության արոտը փոխադրել  էներգետիկայի  նշանակության՝ արևային կայանի  կառուցման համար</t>
  </si>
  <si>
    <t xml:space="preserve">Արևային էլեկտրոկայանի կառուցում </t>
  </si>
  <si>
    <t>Հողհատկացման աշխատանքներն են կատարվում</t>
  </si>
  <si>
    <t>Գլաձոր</t>
  </si>
  <si>
    <t>N  40     07.05.2019թ.</t>
  </si>
  <si>
    <t>N  102   18.11.2019թ.</t>
  </si>
  <si>
    <t xml:space="preserve"> Իրավաբանական անձի  սեփականության 0.0159հա  գյուղ  նշանակության վարելահողը  փոխադրել   էներգետիկայի նշանակության հողերի կատեգորիա՝ 400կվ  էլեկտրահաղորդման  օդային գծերի հենասյան     կառուցման համար</t>
  </si>
  <si>
    <t>400կվ գծի հենասյուն կառուցելու համար</t>
  </si>
  <si>
    <t>Շինարարական աշխատանքները ավարտված են</t>
  </si>
  <si>
    <t xml:space="preserve"> Եղեգիս</t>
  </si>
  <si>
    <t>N  37-Ա   14.06.2019թ.</t>
  </si>
  <si>
    <t>N   97     07.11.2019թ.</t>
  </si>
  <si>
    <t xml:space="preserve"> Իրավաբանական անձի  սեփականության 0.0267հա  գյուղ  նշանակության վարելահողը  փոխադրել   էներգետիկայի նշանակության հողերի կատեգորիա՝ 400կվ  էլեկտրահաղորդման  օդային գծերի հենասյան     կառուցման համար</t>
  </si>
  <si>
    <t>Շինարարական աշխատանքներ  ավարտված  են</t>
  </si>
  <si>
    <t xml:space="preserve"> Արենի</t>
  </si>
  <si>
    <t xml:space="preserve">N  59    10.10.2018թ.      </t>
  </si>
  <si>
    <t>N  25            18.04.2019թ.</t>
  </si>
  <si>
    <t>իրավաբանական  անձի սեփականություն հանդիսացող 0.0443հա վարելահողը  փոխադրել  գյուղ արտադրական  նշանակության՝ գինու արտադրամասի   կառուցման համար,</t>
  </si>
  <si>
    <t>Շինարարական  աշխատանքներն   ընթացքի մեջ են</t>
  </si>
  <si>
    <r>
      <rPr>
        <b/>
        <sz val="16"/>
        <rFont val="GHEA Grapalat"/>
        <family val="3"/>
      </rPr>
      <t xml:space="preserve">ԿՏԵՂԵԿԱՏՎՈՒԹՅՈՒՆ    </t>
    </r>
    <r>
      <rPr>
        <b/>
        <sz val="14"/>
        <rFont val="GHEA Grapalat"/>
        <family val="3"/>
      </rPr>
      <t xml:space="preserve">                                                                                                                                                                                                                                                                                                                                                                                              2019թ. ընթացքում  ՀՀ _ԿՈՏԱՅՔ__________ մարզի  համայնքների հողերի նպատակային նշանակությունների փոփոխությունների  արդյունքում իրականացված աշխատանքների վերաբերյալ  առ 01.01.2020թ դրությամբ                                                                                                                            </t>
    </r>
  </si>
  <si>
    <t>Ակունք</t>
  </si>
  <si>
    <t xml:space="preserve">թիվ 63 13.12.2019թ. </t>
  </si>
  <si>
    <t xml:space="preserve"> թիվ 104, 25.11.2019թ</t>
  </si>
  <si>
    <t>հավանություն տալ համայնքի ղեկավարի առաջարկությանը ը փոխել հողամասի նպատակային նշանակությունը</t>
  </si>
  <si>
    <t>բնակելի տուն</t>
  </si>
  <si>
    <t>թիվ 50 14.10.2019թ</t>
  </si>
  <si>
    <t>թիվ 92      23.09.2019թ</t>
  </si>
  <si>
    <t>թիվ 44 13.09.2019թ</t>
  </si>
  <si>
    <t>թիվ 71     19.08.2019թ</t>
  </si>
  <si>
    <t>թիվ  44 13.09.2019թ</t>
  </si>
  <si>
    <t>թիվ 74    22.08.2019թ</t>
  </si>
  <si>
    <t>աբովյանի կրթահամալիրի տարածք</t>
  </si>
  <si>
    <t>թիվ 83   09.09.2019թ</t>
  </si>
  <si>
    <t>ինքնակամ հասարակական շինության օրինականացում</t>
  </si>
  <si>
    <t>Առինջ</t>
  </si>
  <si>
    <t>թիվ 48 25.09.2019թ</t>
  </si>
  <si>
    <t>09,09,2019 թիվ85</t>
  </si>
  <si>
    <t>Արգել</t>
  </si>
  <si>
    <t>ՀՀ կառավար. 03.09.2009       N 1028-Ն</t>
  </si>
  <si>
    <t>Բյուրեղավան (բնակավայր Ջրաբեր)</t>
  </si>
  <si>
    <t>N39-Ա տրված 04.06.2019թ.</t>
  </si>
  <si>
    <t>N30 տրված 16.05.2019թ.</t>
  </si>
  <si>
    <t xml:space="preserve"> Հայաստանի Հանրապետության Կոտայքի մարզի Բյուրեղավան համայնքի Ջրաբեր գյուղի 07-055-0212-0091 ծածկագրով (վկայական N 15022019-07-0002) 0.73 հեկտար մակերեսով գյուղատնտեսական նշանակության վարելահողի նպատակային նշանակությունը՝ արդյունաբերության, ընդերքօգտագործման և այլ արտադրական օբյեկտների նպատակային նշանակության հողերի, գյուղատնտեսական արտադրական օբյեկտների գործառնական նշանակության փոխելու վերաբերյալ </t>
  </si>
  <si>
    <t xml:space="preserve">արտադրական շինություններ (բաց բունկերներ) </t>
  </si>
  <si>
    <t>արտադրական շինություններ (բաց բունկերներ)  կառուցված 100</t>
  </si>
  <si>
    <t>10,12,2019թ թիվ 63</t>
  </si>
  <si>
    <t>25,11,2019թ թիվ 118</t>
  </si>
  <si>
    <t>բջջային կապի կայան</t>
  </si>
  <si>
    <t>Մայակովսկի</t>
  </si>
  <si>
    <t>նո.25,  03.04.2019թ.</t>
  </si>
  <si>
    <t>նո17, 26.03.2019թ.</t>
  </si>
  <si>
    <t xml:space="preserve">Մայակովսկի համայնքի հողերի օգտագործման ժամանակավոր սխեմայում համայնքային սեփականություն հանդիսացող գյուղատնտեսական  նշանակության   8.14629 հա հողամասը / կադաստրային ծածկագիր 07- 043 -0128-0295 /  փոխադրել արդյունաբերության , ընդերքօգտագործման և այլ արտադրական նշանակության օբյեկտների հողերի կատեգորիա՝ ընդերքօգտագործման համար տրամադրված հողեր գործառնական նշանակության  :  
  3.Համայնքի ղեկավարին'  
 1)սույն որոշման առաջին  կետում նշված հողամասը երեք տարվա ընթացքում նպատակային նշանակությամբ չօգտագործվելու դեպքում' սահմանված կարգով ներկայացնել սույն որոշումն ուժը կորցրած ճանաչելու վերաբերյալ համայնքի ավագանու որոշման նախագիծ,
2)սույն որոշման առաջին  կետում նշված հողի նպատակային նշանակության փոփոխությունը պետական գրանցում ստանալուց հետո ընդգրկել համայնքի տարեկան, ընթացիկ հաշվառման և համայնքի հողային հաշվեկշռում:
</t>
  </si>
  <si>
    <t>քարհանք</t>
  </si>
  <si>
    <t>բազալտ քարի արտադրություն</t>
  </si>
  <si>
    <t>մայակովսկի</t>
  </si>
  <si>
    <t>նո.35, 12.06.2019թ.</t>
  </si>
  <si>
    <t>նո39, 29.05.2019թ.</t>
  </si>
  <si>
    <t xml:space="preserve">Մայակովսկի համայնքի հողերի օգտագործման ժամանակավոր սխեմայում համայնքային սեփականություն հանդիսացող գյուղատնտեսական  նշանակության   0.07617 հա հողամասը / կադաստրային ծածկագիր 07- 043 -0103-0001 /  փոխադրել բնակավայրերի հողերի  կատեգորիա՝ հասարակական կառուցապատման հողեր գործառնական նշանակության  :  
  2.Համայնքի ղեկավարին'  
1)սույն որոշման առաջին  կետում նշված հողի նպատակային նշանակության փոփոխությունը պետական գրանցում ստանալուց հետո ընդգրկել համայնքի տարեկան, ընթացիկ հաշվառման և համայնքի հողային հաշվեկշռում
</t>
  </si>
  <si>
    <t>առկա շինանյութերի տարածք</t>
  </si>
  <si>
    <t>ինքնակամ կառուցված շինանյութի խանութ</t>
  </si>
  <si>
    <t>Մեղրաձոր</t>
  </si>
  <si>
    <t>N27,  25.06.2019թ.</t>
  </si>
  <si>
    <t>N40, 29.05.2019թ.</t>
  </si>
  <si>
    <t>0,1 հա գյուղատնտեսական արոտավայրից 0,05 հա հողատեսքը փոխարինել բնակավայրերի հողերի կատեգորիա,  գործառնական նշանակությունը՝  բնակելի կառուցապատման:</t>
  </si>
  <si>
    <t>բն տւն</t>
  </si>
  <si>
    <t>բնակելի տուն նախագծման փուլում</t>
  </si>
  <si>
    <t>N26, 19.04.2019թ.</t>
  </si>
  <si>
    <t xml:space="preserve">0,1047 հա գյուղտնտեսական արոտավայրից 0,0230 հա հողատեսքը փոխարինել բնակավայրի հողերի կատեգորիա, գործառնական նշանակությունը հասարակական կառուցապատման: </t>
  </si>
  <si>
    <t>թոնրատուն</t>
  </si>
  <si>
    <t>նախագծման փուլում</t>
  </si>
  <si>
    <t>2812,2019թ թիվ62</t>
  </si>
  <si>
    <t>20,12,2019թ թիվ115</t>
  </si>
  <si>
    <t>Հավանություն տալ համայնքի ղեկավարի առաջարկությանը՝ փոխել հողամասի նպատակային նշանակությունը</t>
  </si>
  <si>
    <t>ինքնակամ արտադր</t>
  </si>
  <si>
    <t>ինքնակամ կառուցված արտադրական շիության օրինականացում</t>
  </si>
  <si>
    <t>Բալահովիտ</t>
  </si>
  <si>
    <t xml:space="preserve">N 19 05․04․2019թ </t>
  </si>
  <si>
    <t>N 2     28․04․2012</t>
  </si>
  <si>
    <t>զինվորական տների պետական գրանցում</t>
  </si>
  <si>
    <t>Քաղսի</t>
  </si>
  <si>
    <t>14,06,2019թ թիվ 20</t>
  </si>
  <si>
    <t>17,05,2019թ թիվ 32</t>
  </si>
  <si>
    <t>քաղաքացի</t>
  </si>
  <si>
    <t>Գազալցակայան</t>
  </si>
  <si>
    <t>վերակառուցում</t>
  </si>
  <si>
    <t>Ողջաբերդ</t>
  </si>
  <si>
    <t>25.06.2019թ.</t>
  </si>
  <si>
    <t>29.05.2019թ. Թիվ 38</t>
  </si>
  <si>
    <t>ներդրումային ծրագիրը չի իրականցվել</t>
  </si>
  <si>
    <t>Ողջաբերդ համայնքի սեփականություն հանդիսացող գյուղատնտեսական նշանակության հողերից 1.0 հա այլ հողատեսք /կադաստրային ծածկագիր 07-052-0114-0005/փոխադրել` բնակավայրերի հողերի կատեգորիա` հասարակական կառուցապատման հողեր գործառնական նշանակության</t>
  </si>
  <si>
    <t>ՀՀ Լոռու մարզի Ախթալա համայնքի վարչական տարածքում գտնվող, համայնքային սեփականություն հանդիսացող  0.090623 հա գյուղատնտեսական նշանակության հողատեսքը փոխադրել էներգետիկայի, կապի,տրանսպորտի,կոմունալ ենթակառուցվածքների օբյեկտների հողեր  հողերի նպատակային նշանակության, էներգետիկայի հողերի գործառնական նշանակության (8 հենասյուն)</t>
  </si>
  <si>
    <t>Սևքար</t>
  </si>
  <si>
    <t>խմելու ջրի  օրվա կարգավորիչ</t>
  </si>
  <si>
    <t>Սուբվենցիոն ծրագրով կառուցվել է խմելու  ջրի ներքին ցանցի և 100 տոննա տարողությամբ  ՕԿՋ-ի կառուցում</t>
  </si>
  <si>
    <t>Գետահովիտ</t>
  </si>
  <si>
    <t>30.07.2019թ. Թիվ 34-Ա</t>
  </si>
  <si>
    <t>հաստատել հողամասերի նպատակային նշանակությունների փոփոխությունները</t>
  </si>
  <si>
    <t>մսամթերքի մթերման արտադրամաս</t>
  </si>
  <si>
    <t>տրվել է ՃԱ,ներկայացվել է նախագիծ,տրվել է շինթույլտվություն, համայնքի ղեկավարի որոշմամբ փոխվել է հողամասի նպատակային նշանակությունը:</t>
  </si>
  <si>
    <t>ֆերմա</t>
  </si>
  <si>
    <t>պահակակետ</t>
  </si>
  <si>
    <t>Այրում/Հաղթանակ</t>
  </si>
  <si>
    <t xml:space="preserve">08,07,2019թ. Թիվ 40-Ա </t>
  </si>
  <si>
    <t>N 2/Փ-21</t>
  </si>
  <si>
    <t xml:space="preserve">        ինքնակամ կառույցի օրինականացում</t>
  </si>
  <si>
    <t xml:space="preserve">Բերդ </t>
  </si>
  <si>
    <t xml:space="preserve">133-Ա որոշում  26.12.2019թ. </t>
  </si>
  <si>
    <t xml:space="preserve">Վալյա Պապյանին սեփականության իրավունքով պատկանող 0.08429 հա մակերեսով բնակավայրերի հասարակական կառուցապատման հողերի նպատ. նշանակութ. փոփոխությունը որպես արդյունաբերության ընդերքօգտագործման և այլ արտադր. նշանակ. օբյեկտների գյուղ արտադրական օբյեկտների հողեր: ՀՀ Հողային օրենսգրքի 64-րդ հոդ. 8 կետ: Տավուշի մարզի ընդհանուր. իրավաս. առաջին ատյանի դատարանի ՏԴ/0133/02/17,02.07.2017թ. </t>
  </si>
  <si>
    <t>սեփ. Իրավ .ճանաչման նպատակով</t>
  </si>
  <si>
    <t xml:space="preserve">55-Ա 14.06.2019թ. </t>
  </si>
  <si>
    <t xml:space="preserve">N2/փ-36,13.05.2019թ. </t>
  </si>
  <si>
    <t xml:space="preserve">Չրի արտադրամաս </t>
  </si>
  <si>
    <t xml:space="preserve">0.14 հա մակերեսով 11-045-0240-0001 ծածկագրով գյուղատնտեսական նշանակության արոտավայրի նպատակային նշանակությունը փոխել որպես արդյունաբերության, ընդերքօգտագործման և այլ արտադրական օբյեկտների հողերի: </t>
  </si>
  <si>
    <t>Նոյեմբերյան /Ոսկեպար/</t>
  </si>
  <si>
    <t>Տալ համաձայնություն համայնքային սեփականություն հանդիսացող գյուղատնտեսական նշանակության արոտավայրից /ծածկագիր 11-049-0203-0001/ 0.06050 հա մակերեսով հողամասը փոխադրելու նպատակային նշանակությունը` արդյունաբերության, ընդերքօգտագործման և այլ արտադրական նշանակության օբյեկտների հողերի, գործառնական նշանակությունը` գյուղատնտեսական արտադևրական օբյեկտների:</t>
  </si>
  <si>
    <t>Գանձաքար</t>
  </si>
  <si>
    <t>23.07.20192թ. Թիվ 28-Ա որոշում</t>
  </si>
  <si>
    <t xml:space="preserve">եզրակացություն N  2/փ -44 18.06.2019թ. </t>
  </si>
  <si>
    <t xml:space="preserve">Հաշվի առնելով ՀՀ համայնքների քաղաքաշինական ծրագրային փաստաթղթերի մշակման աշխատանքները համակարգող միջգերատեսչական հանձնաժողովի դրական եզրակացությունը գյուղատնտեսական նշանակության այլ հողերից փոխադրել էներգետիկայի , կապի, տրանսպորտի,կոմունալ եթակառուցվածքների օբյեկտների՝կապի  </t>
  </si>
  <si>
    <t>կապի աշտարակ</t>
  </si>
  <si>
    <t>Կողբ</t>
  </si>
  <si>
    <t>20.12.2019թ 99</t>
  </si>
  <si>
    <t>01.07.2019թ 38-Ա</t>
  </si>
  <si>
    <t>04.06.2019թ  42, 20.12.2019թ 99</t>
  </si>
  <si>
    <t>25.10.2019թ 56-Ա</t>
  </si>
  <si>
    <t>25.04.2019թ 32</t>
  </si>
  <si>
    <t>Դիլիջան</t>
  </si>
  <si>
    <t>32-Ա / 04.03.2019թ.</t>
  </si>
  <si>
    <t>1/փ-11 / 05.12.2019թ.</t>
  </si>
  <si>
    <t>հողամասի նպատակային նշանակությունը համապատասխանեցվել է փաստացի օգտագործմանը</t>
  </si>
  <si>
    <t>հաստատել Դիլիջան քաղաքային բնակավայրի գլխավոր հատակագծի փոփոխությունը</t>
  </si>
  <si>
    <t>101 / 14.11.2019թ.</t>
  </si>
  <si>
    <t>Գոշավանք վերածննդի նախագիծ</t>
  </si>
  <si>
    <t>գրանցվել է համայնքի սեփականության իրավունքը, համայնքի ավագանին տվել է համաձայնություն հողամասը Հայաստանյայց Առաքելական Սուրբ եկեղեցուն (Մայր Աթոռ Սուրբ Էջմիածնին) անհատույց սեփականության իրավունքով տրամադրելու վերաբերյալ</t>
  </si>
  <si>
    <t>147-Ա / 15.10.2019թ.</t>
  </si>
  <si>
    <t>1փ-72 / 30.09.2019թ.</t>
  </si>
  <si>
    <t>&lt;&lt;Փիշիկ&gt;&gt; հանդամասում գտնվող նախկին հակատուբերկուլյոզային առողջարանի ջրի մղման կայանի և կից էլ.ենթակայան</t>
  </si>
  <si>
    <t>163-Ա / 18.11.2019թ.</t>
  </si>
  <si>
    <t>իրականացվել են կառուցապատման աշխատանքներ, տրվել է շինարարության ավարտական ակտ</t>
  </si>
  <si>
    <t>N2/  29.09.2019թ.</t>
  </si>
  <si>
    <t xml:space="preserve">  29.09.2019թ.</t>
  </si>
  <si>
    <t>Համայնքային</t>
  </si>
  <si>
    <t xml:space="preserve">  12.08.2019թ.</t>
  </si>
  <si>
    <t>Վերականգնման կենտրոն</t>
  </si>
  <si>
    <t>Նախկին Զորամասի տարածքը Մայր Աթոռին հանձնելու նպատակով</t>
  </si>
  <si>
    <t>20.08.2019թ. Թիվ 36-Ա</t>
  </si>
  <si>
    <t xml:space="preserve">  11.08.2019թ.</t>
  </si>
  <si>
    <t>30.09.2019թ. Թիվ 49-Ա</t>
  </si>
  <si>
    <t xml:space="preserve">  13.09.2019թ.</t>
  </si>
  <si>
    <t>10.10.2019թ. Թիվ 51-Ա</t>
  </si>
  <si>
    <t xml:space="preserve">  10.11.2019թ.</t>
  </si>
  <si>
    <t>10.10.2019թ. Թիվ 52-Ա</t>
  </si>
  <si>
    <t xml:space="preserve">  12.12.2019թ.</t>
  </si>
  <si>
    <t>Ֆիզիկական անձ</t>
  </si>
  <si>
    <t>հասաիականան նշանակության</t>
  </si>
  <si>
    <t>N2/փ-93,29.11.2019թ.</t>
  </si>
  <si>
    <t>Կատարվել է հողամասի նպատակային նշանակության փոփոխության պետական գրանցում</t>
  </si>
  <si>
    <t>118-Ա 02.12.2019 թ</t>
  </si>
  <si>
    <t>N 2/փ-84  08.11.2019 թ</t>
  </si>
  <si>
    <t xml:space="preserve">Գյուղ արտադրություն </t>
  </si>
  <si>
    <t>136-Ն    20.12.2019 թ</t>
  </si>
  <si>
    <t>Ֆոտովոլտային կայան</t>
  </si>
  <si>
    <t>Դիլիջան/Գոշ/</t>
  </si>
  <si>
    <t>172-Ա / 18.11.2019թ</t>
  </si>
  <si>
    <t>Դիլիջան/Հովք/</t>
  </si>
  <si>
    <t>100 / 07.11.2019թ</t>
  </si>
  <si>
    <t>գ.Հովք, 4-րդ փողոց 7/1 հասցեում պտուղ-բանջարեղենի սառնարանային պահպանության, գյուղատնտեսական  մթերքներ վերամշակող</t>
  </si>
  <si>
    <t>Նոյեմբերյան /Ոսկեվան/</t>
  </si>
  <si>
    <t>18.02.2020թ. N9-Ա</t>
  </si>
  <si>
    <t>հաստատել հողամասերի նպատակային նշանակությունների փոփոխությունը՝ առկա շինության սպասարկման նպատակով</t>
  </si>
  <si>
    <t>Տալ համաձայնություն համայնքի սեփականություն հանդիսացող գյուղատնտեսական նշանակության արոտավայրից /ծածկագիր 11-050-0628-0002-02/ 0.01293 հա մակերեսով հողամասը և գյուղատնտեսական նշանակության այլ հողատեսքերից /ծածկագիր 11-050-0628-0002-01/ 0.00014 հա մակերեսով հողամասը փոխադրելու նպատակային նշանակությունը՝ արդյունաբերության, ընդերքօգտագործման և այլ արտադրական նշանակության օբյեկտների հողերի, գործառնական նշանակությունը` գյուղատնտեսական արտադևրական օբյեկտների՝ սեփականության իրավունքով քաղաքացուն պատկանող շինությունների նկատմամբ իրավունքների գրանցման նպատակով:</t>
  </si>
  <si>
    <r>
      <rPr>
        <b/>
        <sz val="16"/>
        <rFont val="GHEA Grapalat"/>
        <family val="3"/>
      </rPr>
      <t xml:space="preserve">ՏԵՂԵԿԱՏՎՈՒԹՅՈՒՆ    </t>
    </r>
    <r>
      <rPr>
        <b/>
        <sz val="14"/>
        <rFont val="GHEA Grapalat"/>
        <family val="3"/>
      </rPr>
      <t xml:space="preserve">                                                                                                                                                                                                                                                                                                                                                                                              2019թ. ընթացքում  ՀՀ  Տավուշի մարզի հողերի նպատակային նշանակությունների փոփոխությունների  արդյունքում իրականացված աշխատանքների վերաբերյալ  առ 01.01.2020թ դրությամբ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</si>
</sst>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quot;$&quot;* #,##0.00_);_(&quot;$&quot;* \(#,##0.00\);_(&quot;$&quot;* &quot;-&quot;??_);_(@_)"/>
    <numFmt numFmtId="165" formatCode="0.0"/>
    <numFmt numFmtId="166" formatCode="#,##0.000"/>
    <numFmt numFmtId="167" formatCode="0.000"/>
    <numFmt numFmtId="168" formatCode="#,##0.0"/>
    <numFmt numFmtId="169" formatCode="0.0000"/>
    <numFmt numFmtId="170" formatCode="0.00000"/>
    <numFmt numFmtId="171" formatCode="0.000000"/>
    <numFmt numFmtId="172" formatCode="0.0000000"/>
    <numFmt numFmtId="173" formatCode="_(* #,##0.00_);_(* \(#,##0.00\);_(* &quot;-&quot;??_);_(@_)"/>
  </numFmts>
  <fonts count="51">
    <font>
      <sz val="11"/>
      <color theme="1"/>
      <name val="Calibri"/>
      <family val="2"/>
      <scheme val="minor"/>
    </font>
    <font>
      <sz val="12"/>
      <name val="Times Armenian"/>
      <family val="1"/>
    </font>
    <font>
      <b/>
      <sz val="14"/>
      <name val="GHEA Grapalat"/>
      <family val="3"/>
    </font>
    <font>
      <sz val="12"/>
      <name val="GHEA Grapalat"/>
      <family val="3"/>
    </font>
    <font>
      <sz val="10"/>
      <name val="Arial"/>
      <family val="2"/>
      <charset val="204"/>
    </font>
    <font>
      <b/>
      <sz val="12"/>
      <name val="GHEA Grapalat"/>
      <family val="3"/>
    </font>
    <font>
      <b/>
      <sz val="10"/>
      <name val="GHEA Grapalat"/>
      <family val="3"/>
    </font>
    <font>
      <b/>
      <u/>
      <sz val="10"/>
      <name val="GHEA Grapalat"/>
      <family val="3"/>
    </font>
    <font>
      <sz val="10"/>
      <name val="GHEA Grapalat"/>
      <family val="3"/>
    </font>
    <font>
      <b/>
      <sz val="11"/>
      <name val="GHEA Grapalat"/>
      <family val="3"/>
    </font>
    <font>
      <b/>
      <sz val="9"/>
      <name val="GHEA Grapalat"/>
      <family val="3"/>
    </font>
    <font>
      <b/>
      <sz val="12"/>
      <color theme="1"/>
      <name val="GHEA Grapalat"/>
      <family val="3"/>
    </font>
    <font>
      <sz val="11"/>
      <name val="GHEA Grapalat"/>
      <family val="3"/>
    </font>
    <font>
      <b/>
      <sz val="11"/>
      <color theme="1"/>
      <name val="GHEA Grapalat"/>
      <family val="3"/>
    </font>
    <font>
      <sz val="11"/>
      <color theme="1"/>
      <name val="GHEA Grapalat"/>
      <family val="3"/>
    </font>
    <font>
      <b/>
      <sz val="10"/>
      <color theme="1"/>
      <name val="GHEA Grapalat"/>
      <family val="3"/>
    </font>
    <font>
      <b/>
      <sz val="14"/>
      <color theme="1"/>
      <name val="GHEA Grapalat"/>
      <family val="3"/>
    </font>
    <font>
      <sz val="12"/>
      <color theme="1"/>
      <name val="GHEA Grapalat"/>
      <family val="3"/>
    </font>
    <font>
      <sz val="11"/>
      <color indexed="10"/>
      <name val="GHEA Grapalat"/>
      <family val="3"/>
    </font>
    <font>
      <b/>
      <sz val="11"/>
      <color indexed="10"/>
      <name val="GHEA Grapalat"/>
      <family val="3"/>
    </font>
    <font>
      <b/>
      <sz val="10"/>
      <color indexed="10"/>
      <name val="GHEA Grapalat"/>
      <family val="3"/>
    </font>
    <font>
      <sz val="12"/>
      <name val="Times Armenian"/>
      <family val="1"/>
    </font>
    <font>
      <b/>
      <u/>
      <sz val="12"/>
      <name val="GHEA Grapalat"/>
      <family val="3"/>
    </font>
    <font>
      <sz val="14"/>
      <name val="GHEA Grapalat"/>
      <family val="3"/>
    </font>
    <font>
      <b/>
      <sz val="16"/>
      <name val="GHEA Grapalat"/>
      <family val="3"/>
    </font>
    <font>
      <sz val="10"/>
      <name val="Arial"/>
      <family val="2"/>
    </font>
    <font>
      <b/>
      <sz val="11"/>
      <color indexed="8"/>
      <name val="GHEA Grapalat"/>
      <family val="3"/>
    </font>
    <font>
      <b/>
      <sz val="10"/>
      <color indexed="8"/>
      <name val="GHEA Grapalat"/>
      <family val="3"/>
    </font>
    <font>
      <b/>
      <i/>
      <sz val="12"/>
      <name val="GHEA Grapalat"/>
      <family val="3"/>
    </font>
    <font>
      <b/>
      <i/>
      <sz val="10"/>
      <name val="GHEA Grapalat"/>
      <family val="3"/>
    </font>
    <font>
      <b/>
      <sz val="12"/>
      <color indexed="8"/>
      <name val="GHEA Grapalat"/>
      <family val="3"/>
    </font>
    <font>
      <b/>
      <i/>
      <sz val="11"/>
      <name val="GHEA Grapalat"/>
      <family val="3"/>
    </font>
    <font>
      <sz val="10"/>
      <color indexed="14"/>
      <name val="GHEA Grapalat"/>
      <family val="3"/>
    </font>
    <font>
      <sz val="9"/>
      <name val="GHEA Grapalat"/>
      <family val="3"/>
    </font>
    <font>
      <sz val="10"/>
      <color rgb="FFFF0000"/>
      <name val="GHEA Grapalat"/>
      <family val="3"/>
    </font>
    <font>
      <i/>
      <sz val="12"/>
      <name val="GHEA Grapalat"/>
      <family val="3"/>
    </font>
    <font>
      <i/>
      <sz val="11"/>
      <name val="GHEA Grapalat"/>
      <family val="3"/>
    </font>
    <font>
      <b/>
      <i/>
      <sz val="11"/>
      <color rgb="FF000000"/>
      <name val="GHEA Grapalat"/>
      <family val="3"/>
    </font>
    <font>
      <i/>
      <sz val="10"/>
      <name val="GHEA Grapalat"/>
      <family val="3"/>
    </font>
    <font>
      <b/>
      <i/>
      <sz val="8"/>
      <name val="GHEA Grapalat"/>
      <family val="3"/>
    </font>
    <font>
      <b/>
      <i/>
      <sz val="11"/>
      <color theme="1"/>
      <name val="GHEA Grapalat"/>
      <family val="3"/>
    </font>
    <font>
      <sz val="12"/>
      <color indexed="14"/>
      <name val="GHEA Grapalat"/>
      <family val="3"/>
    </font>
    <font>
      <sz val="12"/>
      <color indexed="8"/>
      <name val="GHEA Grapalat"/>
      <family val="3"/>
    </font>
    <font>
      <sz val="11"/>
      <color indexed="8"/>
      <name val="GHEA Grapalat"/>
      <family val="3"/>
    </font>
    <font>
      <b/>
      <i/>
      <sz val="12"/>
      <color indexed="8"/>
      <name val="GHEA Grapalat"/>
      <family val="3"/>
    </font>
    <font>
      <b/>
      <sz val="10"/>
      <color rgb="FF000000"/>
      <name val="GHEA Grapalat"/>
      <family val="3"/>
    </font>
    <font>
      <b/>
      <sz val="12"/>
      <color rgb="FF000000"/>
      <name val="GHEA Grapalat"/>
      <family val="3"/>
    </font>
    <font>
      <b/>
      <sz val="11"/>
      <color rgb="FF000000"/>
      <name val="GHEA Grapalat"/>
      <family val="3"/>
    </font>
    <font>
      <b/>
      <sz val="13"/>
      <name val="GHEA Grapalat"/>
      <family val="3"/>
    </font>
    <font>
      <sz val="12"/>
      <name val="Times Armenian"/>
    </font>
    <font>
      <b/>
      <sz val="14"/>
      <name val="GHEA Grapalat"/>
      <charset val="204"/>
    </font>
  </fonts>
  <fills count="25">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indexed="1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00B05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indexed="22"/>
        <bgColor indexed="64"/>
      </patternFill>
    </fill>
    <fill>
      <patternFill patternType="solid">
        <fgColor theme="0" tint="-0.249977111117893"/>
        <bgColor indexed="64"/>
      </patternFill>
    </fill>
    <fill>
      <patternFill patternType="solid">
        <fgColor rgb="FF92D050"/>
        <bgColor indexed="64"/>
      </patternFill>
    </fill>
    <fill>
      <patternFill patternType="solid">
        <fgColor rgb="FF92D050"/>
        <bgColor rgb="FF000000"/>
      </patternFill>
    </fill>
    <fill>
      <patternFill patternType="solid">
        <fgColor rgb="FFD9D9D9"/>
        <bgColor rgb="FF000000"/>
      </patternFill>
    </fill>
  </fills>
  <borders count="7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s>
  <cellStyleXfs count="17">
    <xf numFmtId="0" fontId="0" fillId="0" borderId="0"/>
    <xf numFmtId="0" fontId="1" fillId="0" borderId="0"/>
    <xf numFmtId="0" fontId="4"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4" fillId="0" borderId="0"/>
    <xf numFmtId="0" fontId="4" fillId="0" borderId="0"/>
    <xf numFmtId="0" fontId="4" fillId="0" borderId="0"/>
    <xf numFmtId="0" fontId="1" fillId="0" borderId="0"/>
    <xf numFmtId="0" fontId="21" fillId="0" borderId="0"/>
    <xf numFmtId="0" fontId="25" fillId="0" borderId="0"/>
    <xf numFmtId="0" fontId="1" fillId="0" borderId="0"/>
    <xf numFmtId="0" fontId="1" fillId="0" borderId="0"/>
    <xf numFmtId="0" fontId="4" fillId="0" borderId="0"/>
    <xf numFmtId="0" fontId="49" fillId="0" borderId="0"/>
    <xf numFmtId="173" fontId="49" fillId="0" borderId="0" applyFont="0" applyFill="0" applyBorder="0" applyAlignment="0" applyProtection="0"/>
  </cellStyleXfs>
  <cellXfs count="1162">
    <xf numFmtId="0" fontId="0" fillId="0" borderId="0" xfId="0"/>
    <xf numFmtId="0" fontId="2" fillId="0" borderId="0" xfId="1" applyFont="1" applyBorder="1" applyAlignment="1">
      <alignment vertical="center" wrapText="1"/>
    </xf>
    <xf numFmtId="0" fontId="2" fillId="0" borderId="0" xfId="1" applyFont="1" applyAlignment="1">
      <alignment horizontal="center"/>
    </xf>
    <xf numFmtId="0" fontId="3" fillId="0" borderId="0" xfId="1" applyFont="1"/>
    <xf numFmtId="0" fontId="2" fillId="0" borderId="0" xfId="1" applyFont="1" applyBorder="1" applyAlignment="1">
      <alignment horizontal="center"/>
    </xf>
    <xf numFmtId="0" fontId="3" fillId="0" borderId="0" xfId="1" applyFont="1" applyBorder="1"/>
    <xf numFmtId="0" fontId="8" fillId="0" borderId="10" xfId="2" applyFont="1" applyBorder="1" applyAlignment="1">
      <alignment horizontal="center" vertical="center" wrapText="1"/>
    </xf>
    <xf numFmtId="0" fontId="9" fillId="0" borderId="13" xfId="1" applyFont="1" applyBorder="1" applyAlignment="1">
      <alignment horizontal="center" vertical="center" wrapText="1"/>
    </xf>
    <xf numFmtId="0" fontId="9" fillId="0" borderId="14" xfId="1" applyFont="1" applyBorder="1" applyAlignment="1">
      <alignment horizontal="center" vertical="center" wrapText="1"/>
    </xf>
    <xf numFmtId="0" fontId="9" fillId="3" borderId="14" xfId="1" applyFont="1" applyFill="1" applyBorder="1" applyAlignment="1">
      <alignment horizontal="center" vertical="center" wrapText="1"/>
    </xf>
    <xf numFmtId="0" fontId="9" fillId="0" borderId="15" xfId="1" applyFont="1" applyBorder="1" applyAlignment="1">
      <alignment horizontal="center" vertical="center" wrapText="1"/>
    </xf>
    <xf numFmtId="0" fontId="9" fillId="3" borderId="16" xfId="1" applyFont="1" applyFill="1" applyBorder="1" applyAlignment="1">
      <alignment horizontal="center" vertical="center" wrapText="1"/>
    </xf>
    <xf numFmtId="0" fontId="11" fillId="0" borderId="18" xfId="1" applyFont="1" applyBorder="1" applyAlignment="1">
      <alignment vertical="center" wrapText="1"/>
    </xf>
    <xf numFmtId="0" fontId="13" fillId="3" borderId="19" xfId="1" applyFont="1" applyFill="1" applyBorder="1" applyAlignment="1">
      <alignment horizontal="center" vertical="center" wrapText="1"/>
    </xf>
    <xf numFmtId="0" fontId="14" fillId="0" borderId="19" xfId="1" applyFont="1" applyBorder="1" applyAlignment="1">
      <alignment horizontal="center" vertical="center" wrapText="1"/>
    </xf>
    <xf numFmtId="1" fontId="13" fillId="0" borderId="19" xfId="1" applyNumberFormat="1" applyFont="1" applyBorder="1" applyAlignment="1">
      <alignment horizontal="center" vertical="center" wrapText="1"/>
    </xf>
    <xf numFmtId="1" fontId="15" fillId="0" borderId="19" xfId="1" applyNumberFormat="1" applyFont="1" applyBorder="1" applyAlignment="1">
      <alignment horizontal="center" vertical="center" wrapText="1"/>
    </xf>
    <xf numFmtId="1" fontId="15" fillId="0" borderId="20" xfId="1" applyNumberFormat="1" applyFont="1" applyBorder="1" applyAlignment="1">
      <alignment horizontal="center" vertical="center" wrapText="1"/>
    </xf>
    <xf numFmtId="1" fontId="15" fillId="3" borderId="21" xfId="1" applyNumberFormat="1" applyFont="1" applyFill="1" applyBorder="1" applyAlignment="1">
      <alignment horizontal="center" vertical="center" wrapText="1"/>
    </xf>
    <xf numFmtId="0" fontId="16" fillId="0" borderId="0" xfId="1" applyFont="1" applyBorder="1" applyAlignment="1">
      <alignment horizontal="center"/>
    </xf>
    <xf numFmtId="0" fontId="17" fillId="0" borderId="0" xfId="1" applyFont="1" applyBorder="1"/>
    <xf numFmtId="0" fontId="17" fillId="0" borderId="0" xfId="1" applyFont="1"/>
    <xf numFmtId="0" fontId="11" fillId="0" borderId="22" xfId="1" applyFont="1" applyBorder="1" applyAlignment="1">
      <alignment vertical="center" wrapText="1"/>
    </xf>
    <xf numFmtId="0" fontId="13" fillId="3" borderId="6" xfId="1" applyFont="1" applyFill="1" applyBorder="1" applyAlignment="1">
      <alignment horizontal="center" vertical="center" wrapText="1"/>
    </xf>
    <xf numFmtId="0" fontId="14" fillId="0" borderId="6" xfId="1" applyFont="1" applyBorder="1" applyAlignment="1">
      <alignment horizontal="center" vertical="center" wrapText="1"/>
    </xf>
    <xf numFmtId="1" fontId="13" fillId="0" borderId="6" xfId="1" applyNumberFormat="1" applyFont="1" applyBorder="1" applyAlignment="1">
      <alignment horizontal="center" vertical="center" wrapText="1"/>
    </xf>
    <xf numFmtId="1" fontId="15" fillId="0" borderId="6" xfId="1" applyNumberFormat="1" applyFont="1" applyBorder="1" applyAlignment="1">
      <alignment horizontal="center" vertical="center" wrapText="1"/>
    </xf>
    <xf numFmtId="1" fontId="15" fillId="0" borderId="7" xfId="1" applyNumberFormat="1" applyFont="1" applyBorder="1" applyAlignment="1">
      <alignment horizontal="center" vertical="center" wrapText="1"/>
    </xf>
    <xf numFmtId="1" fontId="15" fillId="3" borderId="8" xfId="1" applyNumberFormat="1" applyFont="1" applyFill="1" applyBorder="1" applyAlignment="1">
      <alignment horizontal="center" vertical="center" wrapText="1"/>
    </xf>
    <xf numFmtId="4" fontId="13" fillId="3" borderId="6" xfId="1" applyNumberFormat="1" applyFont="1" applyFill="1" applyBorder="1" applyAlignment="1">
      <alignment horizontal="center" vertical="center" wrapText="1"/>
    </xf>
    <xf numFmtId="49" fontId="13" fillId="3" borderId="6" xfId="1" applyNumberFormat="1" applyFont="1" applyFill="1" applyBorder="1" applyAlignment="1">
      <alignment horizontal="center" vertical="center" wrapText="1"/>
    </xf>
    <xf numFmtId="0" fontId="11" fillId="0" borderId="19" xfId="1" applyFont="1" applyBorder="1" applyAlignment="1">
      <alignment vertical="center" wrapText="1"/>
    </xf>
    <xf numFmtId="1" fontId="16" fillId="0" borderId="0" xfId="1" applyNumberFormat="1" applyFont="1" applyBorder="1" applyAlignment="1">
      <alignment horizontal="center"/>
    </xf>
    <xf numFmtId="0" fontId="5" fillId="0" borderId="23" xfId="1" applyFont="1" applyBorder="1" applyAlignment="1">
      <alignment vertical="center" wrapText="1"/>
    </xf>
    <xf numFmtId="0" fontId="9" fillId="3" borderId="6" xfId="1" applyFont="1" applyFill="1" applyBorder="1" applyAlignment="1">
      <alignment horizontal="center" vertical="center" wrapText="1"/>
    </xf>
    <xf numFmtId="0" fontId="18" fillId="0" borderId="6" xfId="1" applyFont="1" applyBorder="1" applyAlignment="1">
      <alignment horizontal="center" vertical="center" wrapText="1"/>
    </xf>
    <xf numFmtId="1" fontId="19" fillId="0" borderId="6" xfId="1" applyNumberFormat="1" applyFont="1" applyBorder="1" applyAlignment="1">
      <alignment horizontal="center" vertical="center" wrapText="1"/>
    </xf>
    <xf numFmtId="1" fontId="20" fillId="0" borderId="6" xfId="1" applyNumberFormat="1" applyFont="1" applyBorder="1" applyAlignment="1">
      <alignment horizontal="center" vertical="center" wrapText="1"/>
    </xf>
    <xf numFmtId="1" fontId="6" fillId="0" borderId="6" xfId="1" applyNumberFormat="1" applyFont="1" applyBorder="1" applyAlignment="1">
      <alignment horizontal="center" vertical="center" wrapText="1"/>
    </xf>
    <xf numFmtId="1" fontId="6" fillId="0" borderId="7" xfId="1" applyNumberFormat="1" applyFont="1" applyBorder="1" applyAlignment="1">
      <alignment horizontal="center" vertical="center" wrapText="1"/>
    </xf>
    <xf numFmtId="1" fontId="5" fillId="3" borderId="8" xfId="1" applyNumberFormat="1" applyFont="1" applyFill="1" applyBorder="1" applyAlignment="1">
      <alignment horizontal="center"/>
    </xf>
    <xf numFmtId="0" fontId="5" fillId="0" borderId="22" xfId="1" applyFont="1" applyBorder="1" applyAlignment="1">
      <alignment vertical="center" wrapText="1"/>
    </xf>
    <xf numFmtId="165" fontId="18" fillId="0" borderId="6" xfId="1" applyNumberFormat="1" applyFont="1" applyBorder="1" applyAlignment="1">
      <alignment horizontal="center" vertical="center" wrapText="1"/>
    </xf>
    <xf numFmtId="4" fontId="9" fillId="3" borderId="6" xfId="1" applyNumberFormat="1" applyFont="1" applyFill="1" applyBorder="1" applyAlignment="1">
      <alignment horizontal="center" vertical="center" wrapText="1"/>
    </xf>
    <xf numFmtId="49" fontId="9" fillId="3" borderId="6" xfId="1" applyNumberFormat="1" applyFont="1" applyFill="1" applyBorder="1" applyAlignment="1">
      <alignment horizontal="center" vertical="center" wrapText="1"/>
    </xf>
    <xf numFmtId="0" fontId="5" fillId="0" borderId="19" xfId="1" applyFont="1" applyBorder="1" applyAlignment="1">
      <alignment vertical="center" wrapText="1"/>
    </xf>
    <xf numFmtId="0" fontId="11" fillId="5" borderId="23" xfId="1" applyFont="1" applyFill="1" applyBorder="1" applyAlignment="1">
      <alignment vertical="center" wrapText="1"/>
    </xf>
    <xf numFmtId="0" fontId="14" fillId="5" borderId="6" xfId="1" applyFont="1" applyFill="1" applyBorder="1" applyAlignment="1">
      <alignment horizontal="center" vertical="center" wrapText="1"/>
    </xf>
    <xf numFmtId="0" fontId="11" fillId="5" borderId="22" xfId="1" applyFont="1" applyFill="1" applyBorder="1" applyAlignment="1">
      <alignment vertical="center" wrapText="1"/>
    </xf>
    <xf numFmtId="0" fontId="11" fillId="5" borderId="19" xfId="1" applyFont="1" applyFill="1" applyBorder="1" applyAlignment="1">
      <alignment vertical="center" wrapText="1"/>
    </xf>
    <xf numFmtId="0" fontId="11" fillId="0" borderId="23" xfId="1" applyFont="1" applyBorder="1" applyAlignment="1">
      <alignment vertical="center" wrapText="1"/>
    </xf>
    <xf numFmtId="165" fontId="14" fillId="0" borderId="6" xfId="1" applyNumberFormat="1" applyFont="1" applyBorder="1" applyAlignment="1">
      <alignment horizontal="center" vertical="center" wrapText="1"/>
    </xf>
    <xf numFmtId="0" fontId="15" fillId="0" borderId="23" xfId="1" applyFont="1" applyBorder="1" applyAlignment="1">
      <alignment vertical="center" wrapText="1"/>
    </xf>
    <xf numFmtId="2" fontId="14" fillId="0" borderId="6" xfId="1" applyNumberFormat="1" applyFont="1" applyBorder="1" applyAlignment="1">
      <alignment horizontal="center" vertical="center" wrapText="1"/>
    </xf>
    <xf numFmtId="1" fontId="14" fillId="0" borderId="6" xfId="1" applyNumberFormat="1" applyFont="1" applyBorder="1" applyAlignment="1">
      <alignment horizontal="center" vertical="center" wrapText="1"/>
    </xf>
    <xf numFmtId="0" fontId="13" fillId="0" borderId="6" xfId="1" applyFont="1" applyBorder="1" applyAlignment="1">
      <alignment horizontal="center" vertical="center" wrapText="1"/>
    </xf>
    <xf numFmtId="0" fontId="15" fillId="0" borderId="6" xfId="1" applyFont="1" applyBorder="1" applyAlignment="1">
      <alignment horizontal="center" vertical="center" wrapText="1"/>
    </xf>
    <xf numFmtId="49" fontId="15" fillId="0" borderId="6" xfId="1" applyNumberFormat="1" applyFont="1" applyBorder="1" applyAlignment="1">
      <alignment horizontal="center" vertical="center" wrapText="1"/>
    </xf>
    <xf numFmtId="0" fontId="15" fillId="0" borderId="7" xfId="1" applyFont="1" applyBorder="1" applyAlignment="1">
      <alignment horizontal="center" vertical="center" wrapText="1"/>
    </xf>
    <xf numFmtId="49" fontId="15" fillId="6" borderId="8" xfId="1" applyNumberFormat="1" applyFont="1" applyFill="1" applyBorder="1" applyAlignment="1">
      <alignment horizontal="center" vertical="center" wrapText="1"/>
    </xf>
    <xf numFmtId="0" fontId="15" fillId="0" borderId="22" xfId="1" applyFont="1" applyBorder="1" applyAlignment="1">
      <alignment vertical="center" wrapText="1"/>
    </xf>
    <xf numFmtId="2" fontId="14" fillId="0" borderId="6" xfId="1" applyNumberFormat="1" applyFont="1" applyBorder="1" applyAlignment="1">
      <alignment vertical="center" wrapText="1"/>
    </xf>
    <xf numFmtId="1" fontId="14" fillId="0" borderId="6" xfId="1" applyNumberFormat="1" applyFont="1" applyBorder="1" applyAlignment="1">
      <alignment vertical="center" wrapText="1"/>
    </xf>
    <xf numFmtId="3" fontId="15" fillId="0" borderId="6" xfId="1" applyNumberFormat="1" applyFont="1" applyBorder="1" applyAlignment="1">
      <alignment horizontal="center" vertical="center" wrapText="1"/>
    </xf>
    <xf numFmtId="3" fontId="15" fillId="0" borderId="7" xfId="1" applyNumberFormat="1" applyFont="1" applyBorder="1" applyAlignment="1">
      <alignment horizontal="center" vertical="center" wrapText="1"/>
    </xf>
    <xf numFmtId="49" fontId="15" fillId="0" borderId="7" xfId="1" applyNumberFormat="1" applyFont="1" applyBorder="1" applyAlignment="1">
      <alignment horizontal="center" vertical="center" wrapText="1"/>
    </xf>
    <xf numFmtId="0" fontId="15" fillId="0" borderId="19" xfId="1" applyFont="1" applyBorder="1" applyAlignment="1">
      <alignment vertical="center" wrapText="1"/>
    </xf>
    <xf numFmtId="2" fontId="18" fillId="0" borderId="6" xfId="1" applyNumberFormat="1" applyFont="1" applyBorder="1" applyAlignment="1">
      <alignment horizontal="center" vertical="center" wrapText="1"/>
    </xf>
    <xf numFmtId="1" fontId="9" fillId="0" borderId="6" xfId="1" applyNumberFormat="1" applyFont="1" applyBorder="1" applyAlignment="1">
      <alignment horizontal="center" vertical="center" wrapText="1"/>
    </xf>
    <xf numFmtId="1" fontId="9" fillId="0" borderId="7" xfId="1" applyNumberFormat="1" applyFont="1" applyBorder="1" applyAlignment="1">
      <alignment horizontal="center" vertical="center" wrapText="1"/>
    </xf>
    <xf numFmtId="1" fontId="6" fillId="3" borderId="8" xfId="1" applyNumberFormat="1" applyFont="1" applyFill="1" applyBorder="1" applyAlignment="1">
      <alignment horizontal="center" vertical="center" wrapText="1"/>
    </xf>
    <xf numFmtId="165" fontId="12" fillId="0" borderId="6" xfId="1" applyNumberFormat="1" applyFont="1" applyBorder="1" applyAlignment="1">
      <alignment horizontal="center" vertical="center" wrapText="1"/>
    </xf>
    <xf numFmtId="0" fontId="12" fillId="4" borderId="6" xfId="1" applyFont="1" applyFill="1" applyBorder="1" applyAlignment="1">
      <alignment horizontal="center" vertical="center" wrapText="1"/>
    </xf>
    <xf numFmtId="0" fontId="5" fillId="7" borderId="5" xfId="1" applyFont="1" applyFill="1" applyBorder="1" applyAlignment="1">
      <alignment vertical="center" wrapText="1"/>
    </xf>
    <xf numFmtId="0" fontId="5" fillId="7" borderId="6" xfId="1" applyFont="1" applyFill="1" applyBorder="1" applyAlignment="1">
      <alignment horizontal="center" vertical="center" wrapText="1"/>
    </xf>
    <xf numFmtId="0" fontId="5" fillId="7" borderId="6" xfId="1" applyFont="1" applyFill="1" applyBorder="1" applyAlignment="1">
      <alignment vertical="center" wrapText="1"/>
    </xf>
    <xf numFmtId="165" fontId="5" fillId="3" borderId="6" xfId="1" applyNumberFormat="1" applyFont="1" applyFill="1" applyBorder="1" applyAlignment="1">
      <alignment vertical="center" wrapText="1"/>
    </xf>
    <xf numFmtId="165" fontId="5" fillId="7" borderId="6" xfId="1" applyNumberFormat="1" applyFont="1" applyFill="1" applyBorder="1" applyAlignment="1">
      <alignment vertical="center" wrapText="1"/>
    </xf>
    <xf numFmtId="1" fontId="5" fillId="7" borderId="6" xfId="1" applyNumberFormat="1" applyFont="1" applyFill="1" applyBorder="1" applyAlignment="1">
      <alignment vertical="center" wrapText="1"/>
    </xf>
    <xf numFmtId="1" fontId="5" fillId="7" borderId="7" xfId="1" applyNumberFormat="1" applyFont="1" applyFill="1" applyBorder="1" applyAlignment="1">
      <alignment vertical="center" wrapText="1"/>
    </xf>
    <xf numFmtId="1" fontId="5" fillId="7" borderId="8" xfId="1" applyNumberFormat="1" applyFont="1" applyFill="1" applyBorder="1" applyAlignment="1">
      <alignment horizontal="center" vertical="center" wrapText="1"/>
    </xf>
    <xf numFmtId="0" fontId="5" fillId="0" borderId="0" xfId="1" applyFont="1"/>
    <xf numFmtId="0" fontId="5" fillId="0" borderId="24" xfId="1" applyFont="1" applyBorder="1" applyAlignment="1">
      <alignment vertical="center" wrapText="1"/>
    </xf>
    <xf numFmtId="167" fontId="5" fillId="0" borderId="23" xfId="1" applyNumberFormat="1" applyFont="1" applyBorder="1" applyAlignment="1">
      <alignment vertical="center" wrapText="1"/>
    </xf>
    <xf numFmtId="167" fontId="5" fillId="0" borderId="25" xfId="1" applyNumberFormat="1" applyFont="1" applyBorder="1" applyAlignment="1">
      <alignment vertical="center" wrapText="1"/>
    </xf>
    <xf numFmtId="167" fontId="5" fillId="0" borderId="26" xfId="1" applyNumberFormat="1" applyFont="1" applyBorder="1" applyAlignment="1">
      <alignment vertical="center" wrapText="1"/>
    </xf>
    <xf numFmtId="49" fontId="2" fillId="0" borderId="0" xfId="1" applyNumberFormat="1" applyFont="1" applyAlignment="1">
      <alignment horizontal="center"/>
    </xf>
    <xf numFmtId="165" fontId="5" fillId="0" borderId="1" xfId="1" applyNumberFormat="1" applyFont="1" applyFill="1" applyBorder="1" applyAlignment="1">
      <alignment horizontal="right"/>
    </xf>
    <xf numFmtId="165" fontId="5" fillId="0" borderId="2" xfId="1" applyNumberFormat="1" applyFont="1" applyFill="1" applyBorder="1" applyAlignment="1">
      <alignment horizontal="right"/>
    </xf>
    <xf numFmtId="165" fontId="5" fillId="0" borderId="28" xfId="1" applyNumberFormat="1" applyFont="1" applyFill="1" applyBorder="1" applyAlignment="1">
      <alignment horizontal="right"/>
    </xf>
    <xf numFmtId="1" fontId="5" fillId="9" borderId="6" xfId="1" applyNumberFormat="1" applyFont="1" applyFill="1" applyBorder="1" applyAlignment="1">
      <alignment horizontal="right"/>
    </xf>
    <xf numFmtId="1" fontId="5" fillId="9" borderId="9" xfId="1" applyNumberFormat="1" applyFont="1" applyFill="1" applyBorder="1" applyAlignment="1">
      <alignment horizontal="right"/>
    </xf>
    <xf numFmtId="1" fontId="5" fillId="9" borderId="10" xfId="1" applyNumberFormat="1" applyFont="1" applyFill="1" applyBorder="1" applyAlignment="1">
      <alignment horizontal="right"/>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8" fontId="5" fillId="0" borderId="0" xfId="1" applyNumberFormat="1" applyFont="1" applyFill="1" applyBorder="1" applyAlignment="1">
      <alignment horizontal="center" vertical="center" wrapText="1"/>
    </xf>
    <xf numFmtId="165" fontId="5" fillId="0" borderId="0" xfId="1" applyNumberFormat="1" applyFont="1" applyFill="1" applyBorder="1" applyAlignment="1">
      <alignment horizontal="center" vertical="center" wrapText="1"/>
    </xf>
    <xf numFmtId="3" fontId="2" fillId="0" borderId="0" xfId="1" applyNumberFormat="1" applyFont="1" applyFill="1" applyBorder="1" applyAlignment="1">
      <alignment horizontal="right" vertical="center" wrapText="1"/>
    </xf>
    <xf numFmtId="1" fontId="5" fillId="0" borderId="0" xfId="0" applyNumberFormat="1" applyFont="1" applyFill="1" applyBorder="1" applyAlignment="1">
      <alignment horizontal="center" vertical="center" wrapText="1"/>
    </xf>
    <xf numFmtId="1" fontId="5" fillId="0" borderId="0" xfId="1" applyNumberFormat="1" applyFont="1" applyFill="1" applyBorder="1" applyAlignment="1">
      <alignment horizontal="right"/>
    </xf>
    <xf numFmtId="0" fontId="2" fillId="0" borderId="0" xfId="1" applyFont="1" applyFill="1" applyAlignment="1">
      <alignment horizontal="center"/>
    </xf>
    <xf numFmtId="0" fontId="3" fillId="0" borderId="0" xfId="1" applyFont="1" applyFill="1"/>
    <xf numFmtId="0" fontId="8" fillId="0" borderId="0" xfId="1" applyFont="1" applyBorder="1" applyAlignment="1">
      <alignment vertical="center" wrapText="1"/>
    </xf>
    <xf numFmtId="165" fontId="5" fillId="0" borderId="6" xfId="1" applyNumberFormat="1" applyFont="1" applyFill="1" applyBorder="1" applyAlignment="1">
      <alignment horizontal="right" vertical="center" wrapText="1"/>
    </xf>
    <xf numFmtId="165" fontId="3" fillId="0" borderId="0" xfId="1" applyNumberFormat="1" applyFont="1" applyBorder="1" applyAlignment="1">
      <alignment vertical="center" wrapText="1"/>
    </xf>
    <xf numFmtId="1" fontId="8" fillId="0" borderId="0" xfId="1" applyNumberFormat="1" applyFont="1" applyBorder="1" applyAlignment="1">
      <alignment vertical="center" wrapText="1"/>
    </xf>
    <xf numFmtId="0" fontId="3" fillId="0" borderId="0" xfId="1" applyFont="1" applyBorder="1" applyAlignment="1">
      <alignment vertical="center" wrapText="1"/>
    </xf>
    <xf numFmtId="0" fontId="5" fillId="0" borderId="0" xfId="5" applyFont="1" applyAlignment="1">
      <alignment horizontal="center" vertical="center" wrapText="1"/>
    </xf>
    <xf numFmtId="0" fontId="2" fillId="0" borderId="0" xfId="5" applyFont="1" applyBorder="1" applyAlignment="1">
      <alignment vertical="center" wrapText="1"/>
    </xf>
    <xf numFmtId="165" fontId="2" fillId="0" borderId="0" xfId="5" applyNumberFormat="1" applyFont="1" applyBorder="1" applyAlignment="1">
      <alignment vertical="center" wrapText="1"/>
    </xf>
    <xf numFmtId="0" fontId="2" fillId="0" borderId="0" xfId="5" applyFont="1" applyAlignment="1">
      <alignment horizontal="center"/>
    </xf>
    <xf numFmtId="0" fontId="3" fillId="0" borderId="0" xfId="5" applyFont="1"/>
    <xf numFmtId="0" fontId="2" fillId="0" borderId="0" xfId="5" applyFont="1" applyBorder="1" applyAlignment="1">
      <alignment horizontal="center"/>
    </xf>
    <xf numFmtId="0" fontId="3" fillId="0" borderId="0" xfId="5" applyFont="1" applyBorder="1"/>
    <xf numFmtId="0" fontId="8" fillId="11" borderId="10" xfId="2" applyFont="1" applyFill="1" applyBorder="1" applyAlignment="1">
      <alignment horizontal="center" vertical="center" wrapText="1"/>
    </xf>
    <xf numFmtId="0" fontId="8" fillId="11" borderId="39" xfId="2" applyFont="1" applyFill="1" applyBorder="1" applyAlignment="1">
      <alignment horizontal="center" vertical="center" wrapText="1"/>
    </xf>
    <xf numFmtId="0" fontId="8" fillId="12" borderId="9" xfId="2" applyFont="1" applyFill="1" applyBorder="1" applyAlignment="1">
      <alignment horizontal="center" vertical="center" wrapText="1"/>
    </xf>
    <xf numFmtId="0" fontId="8" fillId="12" borderId="10" xfId="2" applyFont="1" applyFill="1" applyBorder="1" applyAlignment="1">
      <alignment horizontal="center" vertical="center" wrapText="1"/>
    </xf>
    <xf numFmtId="0" fontId="8" fillId="12" borderId="39" xfId="2" applyFont="1" applyFill="1" applyBorder="1" applyAlignment="1">
      <alignment horizontal="center" vertical="center" wrapText="1"/>
    </xf>
    <xf numFmtId="0" fontId="8" fillId="13" borderId="9" xfId="2" applyFont="1" applyFill="1" applyBorder="1" applyAlignment="1">
      <alignment horizontal="center" vertical="center" wrapText="1"/>
    </xf>
    <xf numFmtId="0" fontId="8" fillId="13" borderId="11" xfId="2" applyFont="1" applyFill="1" applyBorder="1" applyAlignment="1">
      <alignment horizontal="center" vertical="center" wrapText="1"/>
    </xf>
    <xf numFmtId="0" fontId="8" fillId="8" borderId="9" xfId="2" applyFont="1" applyFill="1" applyBorder="1" applyAlignment="1">
      <alignment horizontal="center" vertical="center" wrapText="1"/>
    </xf>
    <xf numFmtId="0" fontId="8" fillId="8" borderId="39" xfId="2" applyFont="1" applyFill="1" applyBorder="1" applyAlignment="1">
      <alignment horizontal="center" vertical="center" wrapText="1"/>
    </xf>
    <xf numFmtId="0" fontId="8" fillId="16" borderId="9" xfId="2" applyFont="1" applyFill="1" applyBorder="1" applyAlignment="1">
      <alignment horizontal="center" vertical="center" wrapText="1"/>
    </xf>
    <xf numFmtId="0" fontId="8" fillId="16" borderId="39" xfId="2" applyFont="1" applyFill="1" applyBorder="1" applyAlignment="1">
      <alignment horizontal="center" vertical="center" wrapText="1"/>
    </xf>
    <xf numFmtId="0" fontId="5" fillId="0" borderId="13" xfId="5" applyFont="1" applyBorder="1" applyAlignment="1">
      <alignment horizontal="center" vertical="center" wrapText="1"/>
    </xf>
    <xf numFmtId="0" fontId="5" fillId="0" borderId="14" xfId="5" applyFont="1" applyBorder="1" applyAlignment="1">
      <alignment horizontal="center" vertical="center" wrapText="1"/>
    </xf>
    <xf numFmtId="0" fontId="5" fillId="2" borderId="14" xfId="5" applyFont="1" applyFill="1" applyBorder="1" applyAlignment="1">
      <alignment horizontal="center" vertical="center" wrapText="1"/>
    </xf>
    <xf numFmtId="0" fontId="5" fillId="10" borderId="14" xfId="5" applyFont="1" applyFill="1" applyBorder="1" applyAlignment="1">
      <alignment horizontal="center" vertical="center" wrapText="1"/>
    </xf>
    <xf numFmtId="1" fontId="5" fillId="0" borderId="14" xfId="5" applyNumberFormat="1" applyFont="1" applyBorder="1" applyAlignment="1">
      <alignment horizontal="center" vertical="center" wrapText="1"/>
    </xf>
    <xf numFmtId="1" fontId="5" fillId="3" borderId="49" xfId="5" applyNumberFormat="1" applyFont="1" applyFill="1" applyBorder="1" applyAlignment="1">
      <alignment horizontal="center" vertical="center" wrapText="1"/>
    </xf>
    <xf numFmtId="167" fontId="9" fillId="0" borderId="6" xfId="5" applyNumberFormat="1" applyFont="1" applyFill="1" applyBorder="1" applyAlignment="1">
      <alignment horizontal="right" vertical="center" wrapText="1"/>
    </xf>
    <xf numFmtId="165" fontId="9" fillId="0" borderId="6" xfId="5" applyNumberFormat="1" applyFont="1" applyFill="1" applyBorder="1" applyAlignment="1">
      <alignment horizontal="right" vertical="center" wrapText="1"/>
    </xf>
    <xf numFmtId="165" fontId="13" fillId="0" borderId="32" xfId="5" applyNumberFormat="1" applyFont="1" applyFill="1" applyBorder="1" applyAlignment="1">
      <alignment horizontal="right" vertical="center" wrapText="1"/>
    </xf>
    <xf numFmtId="49" fontId="2" fillId="0" borderId="0" xfId="5" applyNumberFormat="1" applyFont="1" applyAlignment="1">
      <alignment horizontal="center"/>
    </xf>
    <xf numFmtId="0" fontId="5" fillId="0" borderId="0" xfId="5" applyFont="1"/>
    <xf numFmtId="1" fontId="13" fillId="9" borderId="6" xfId="5" applyNumberFormat="1" applyFont="1" applyFill="1" applyBorder="1" applyAlignment="1">
      <alignment horizontal="right" vertical="center" wrapText="1"/>
    </xf>
    <xf numFmtId="1" fontId="13" fillId="9" borderId="32" xfId="5" applyNumberFormat="1" applyFont="1" applyFill="1" applyBorder="1" applyAlignment="1">
      <alignment horizontal="right" vertical="center" wrapText="1"/>
    </xf>
    <xf numFmtId="0" fontId="16" fillId="0" borderId="0" xfId="5" applyFont="1" applyBorder="1" applyAlignment="1">
      <alignment horizontal="center"/>
    </xf>
    <xf numFmtId="0" fontId="17" fillId="0" borderId="0" xfId="5" applyFont="1" applyBorder="1"/>
    <xf numFmtId="0" fontId="17" fillId="0" borderId="0" xfId="5" applyFont="1"/>
    <xf numFmtId="1" fontId="9" fillId="0" borderId="6" xfId="5" applyNumberFormat="1" applyFont="1" applyFill="1" applyBorder="1" applyAlignment="1">
      <alignment horizontal="right" vertical="center" wrapText="1"/>
    </xf>
    <xf numFmtId="2" fontId="13" fillId="0" borderId="32" xfId="5" applyNumberFormat="1" applyFont="1" applyFill="1" applyBorder="1" applyAlignment="1">
      <alignment horizontal="right" vertical="center" wrapText="1"/>
    </xf>
    <xf numFmtId="2" fontId="9" fillId="0" borderId="6" xfId="5" applyNumberFormat="1" applyFont="1" applyFill="1" applyBorder="1" applyAlignment="1">
      <alignment horizontal="right" vertical="center" wrapText="1"/>
    </xf>
    <xf numFmtId="1" fontId="13" fillId="9" borderId="23" xfId="5" applyNumberFormat="1" applyFont="1" applyFill="1" applyBorder="1" applyAlignment="1">
      <alignment horizontal="right" vertical="center" wrapText="1"/>
    </xf>
    <xf numFmtId="1" fontId="16" fillId="0" borderId="0" xfId="5" applyNumberFormat="1" applyFont="1" applyBorder="1" applyAlignment="1">
      <alignment horizontal="center"/>
    </xf>
    <xf numFmtId="165" fontId="9" fillId="10" borderId="2" xfId="5" applyNumberFormat="1" applyFont="1" applyFill="1" applyBorder="1" applyAlignment="1">
      <alignment horizontal="right" vertical="center" wrapText="1"/>
    </xf>
    <xf numFmtId="1" fontId="13" fillId="9" borderId="10" xfId="5" applyNumberFormat="1" applyFont="1" applyFill="1" applyBorder="1" applyAlignment="1">
      <alignment horizontal="right" vertical="center" wrapText="1"/>
    </xf>
    <xf numFmtId="0" fontId="9" fillId="0" borderId="0" xfId="5" applyFont="1" applyAlignment="1">
      <alignment horizontal="center"/>
    </xf>
    <xf numFmtId="0" fontId="12" fillId="0" borderId="0" xfId="5" applyFont="1"/>
    <xf numFmtId="1" fontId="2" fillId="0" borderId="0" xfId="5" applyNumberFormat="1" applyFont="1" applyAlignment="1">
      <alignment horizontal="center"/>
    </xf>
    <xf numFmtId="169" fontId="2" fillId="0" borderId="0" xfId="5" applyNumberFormat="1" applyFont="1" applyAlignment="1">
      <alignment horizontal="center"/>
    </xf>
    <xf numFmtId="165" fontId="5" fillId="0" borderId="19" xfId="5" applyNumberFormat="1" applyFont="1" applyFill="1" applyBorder="1" applyAlignment="1">
      <alignment horizontal="right" vertical="center" wrapText="1"/>
    </xf>
    <xf numFmtId="1" fontId="11" fillId="9" borderId="6" xfId="5" applyNumberFormat="1" applyFont="1" applyFill="1" applyBorder="1" applyAlignment="1">
      <alignment horizontal="right" vertical="center" wrapText="1"/>
    </xf>
    <xf numFmtId="165" fontId="5" fillId="10" borderId="2" xfId="5" applyNumberFormat="1" applyFont="1" applyFill="1" applyBorder="1" applyAlignment="1">
      <alignment horizontal="right" vertical="center" wrapText="1"/>
    </xf>
    <xf numFmtId="165" fontId="2" fillId="0" borderId="0" xfId="5" applyNumberFormat="1" applyFont="1" applyAlignment="1">
      <alignment horizontal="center"/>
    </xf>
    <xf numFmtId="1" fontId="11" fillId="9" borderId="10" xfId="5" applyNumberFormat="1" applyFont="1" applyFill="1" applyBorder="1" applyAlignment="1">
      <alignment horizontal="right" vertical="center" wrapText="1"/>
    </xf>
    <xf numFmtId="0" fontId="8" fillId="0" borderId="0" xfId="5" applyFont="1" applyBorder="1" applyAlignment="1">
      <alignment vertical="center" wrapText="1"/>
    </xf>
    <xf numFmtId="0" fontId="23" fillId="0" borderId="0" xfId="5" applyFont="1" applyBorder="1" applyAlignment="1">
      <alignment vertical="center" wrapText="1"/>
    </xf>
    <xf numFmtId="165" fontId="8" fillId="0" borderId="0" xfId="5" applyNumberFormat="1" applyFont="1" applyBorder="1" applyAlignment="1">
      <alignment vertical="center" wrapText="1"/>
    </xf>
    <xf numFmtId="0" fontId="3" fillId="0" borderId="0" xfId="5" applyFont="1" applyBorder="1" applyAlignment="1">
      <alignment vertical="center" wrapText="1"/>
    </xf>
    <xf numFmtId="165" fontId="3" fillId="0" borderId="0" xfId="5" applyNumberFormat="1" applyFont="1" applyBorder="1" applyAlignment="1">
      <alignment vertical="center" wrapText="1"/>
    </xf>
    <xf numFmtId="165" fontId="5" fillId="18" borderId="2" xfId="5" applyNumberFormat="1" applyFont="1" applyFill="1" applyBorder="1" applyAlignment="1">
      <alignment horizontal="right" vertical="center" wrapText="1"/>
    </xf>
    <xf numFmtId="1" fontId="5" fillId="19" borderId="10" xfId="5" applyNumberFormat="1" applyFont="1" applyFill="1" applyBorder="1" applyAlignment="1">
      <alignment horizontal="right" vertical="center" wrapText="1"/>
    </xf>
    <xf numFmtId="0" fontId="23" fillId="0" borderId="0" xfId="5" applyFont="1"/>
    <xf numFmtId="165" fontId="3" fillId="0" borderId="0" xfId="5" applyNumberFormat="1" applyFont="1"/>
    <xf numFmtId="0" fontId="9" fillId="8" borderId="14" xfId="1" applyFont="1" applyFill="1" applyBorder="1" applyAlignment="1">
      <alignment horizontal="center" vertical="center" wrapText="1"/>
    </xf>
    <xf numFmtId="0" fontId="12" fillId="8" borderId="19" xfId="1" applyFont="1" applyFill="1" applyBorder="1"/>
    <xf numFmtId="2" fontId="12" fillId="8" borderId="19" xfId="1" applyNumberFormat="1" applyFont="1" applyFill="1" applyBorder="1" applyAlignment="1">
      <alignment horizontal="right"/>
    </xf>
    <xf numFmtId="0" fontId="14" fillId="8" borderId="6" xfId="1" applyFont="1" applyFill="1" applyBorder="1" applyAlignment="1">
      <alignment horizontal="center" vertical="center" wrapText="1"/>
    </xf>
    <xf numFmtId="2" fontId="14" fillId="8" borderId="6" xfId="1" applyNumberFormat="1" applyFont="1" applyFill="1" applyBorder="1" applyAlignment="1">
      <alignment horizontal="right" vertical="center" wrapText="1"/>
    </xf>
    <xf numFmtId="0" fontId="18" fillId="8" borderId="6" xfId="1" applyFont="1" applyFill="1" applyBorder="1" applyAlignment="1">
      <alignment horizontal="center" vertical="center" wrapText="1"/>
    </xf>
    <xf numFmtId="2" fontId="18" fillId="8" borderId="6" xfId="1" applyNumberFormat="1" applyFont="1" applyFill="1" applyBorder="1" applyAlignment="1">
      <alignment horizontal="right" vertical="center" wrapText="1"/>
    </xf>
    <xf numFmtId="0" fontId="12" fillId="8" borderId="6" xfId="1" applyFont="1" applyFill="1" applyBorder="1" applyAlignment="1">
      <alignment horizontal="center" vertical="center" wrapText="1"/>
    </xf>
    <xf numFmtId="2" fontId="12" fillId="8" borderId="6" xfId="1" applyNumberFormat="1" applyFont="1" applyFill="1" applyBorder="1" applyAlignment="1">
      <alignment horizontal="right" vertical="center" wrapText="1"/>
    </xf>
    <xf numFmtId="165" fontId="14" fillId="8" borderId="6" xfId="1" applyNumberFormat="1" applyFont="1" applyFill="1" applyBorder="1" applyAlignment="1">
      <alignment horizontal="center" vertical="center" wrapText="1"/>
    </xf>
    <xf numFmtId="2" fontId="14" fillId="8" borderId="6" xfId="1" applyNumberFormat="1" applyFont="1" applyFill="1" applyBorder="1" applyAlignment="1">
      <alignment horizontal="center" vertical="center" wrapText="1"/>
    </xf>
    <xf numFmtId="2" fontId="14" fillId="8" borderId="6" xfId="1" applyNumberFormat="1" applyFont="1" applyFill="1" applyBorder="1" applyAlignment="1">
      <alignment vertical="center" wrapText="1"/>
    </xf>
    <xf numFmtId="2" fontId="18" fillId="8" borderId="6" xfId="1" applyNumberFormat="1" applyFont="1" applyFill="1" applyBorder="1" applyAlignment="1">
      <alignment horizontal="center" vertical="center" wrapText="1"/>
    </xf>
    <xf numFmtId="167" fontId="5" fillId="8" borderId="6" xfId="1" applyNumberFormat="1" applyFont="1" applyFill="1" applyBorder="1" applyAlignment="1">
      <alignment vertical="center" wrapText="1"/>
    </xf>
    <xf numFmtId="2" fontId="5" fillId="8" borderId="6" xfId="1" applyNumberFormat="1" applyFont="1" applyFill="1" applyBorder="1" applyAlignment="1">
      <alignment vertical="center" wrapText="1"/>
    </xf>
    <xf numFmtId="167" fontId="5" fillId="8" borderId="23" xfId="1" applyNumberFormat="1" applyFont="1" applyFill="1" applyBorder="1" applyAlignment="1">
      <alignment vertical="center" wrapText="1"/>
    </xf>
    <xf numFmtId="0" fontId="3" fillId="0" borderId="0" xfId="10" applyFont="1"/>
    <xf numFmtId="0" fontId="11" fillId="0" borderId="0" xfId="10" applyFont="1" applyAlignment="1">
      <alignment vertical="top"/>
    </xf>
    <xf numFmtId="0" fontId="3" fillId="0" borderId="0" xfId="10" applyFont="1" applyAlignment="1">
      <alignment horizontal="center"/>
    </xf>
    <xf numFmtId="0" fontId="3" fillId="0" borderId="0" xfId="10" applyFont="1" applyAlignment="1">
      <alignment vertical="top"/>
    </xf>
    <xf numFmtId="0" fontId="12" fillId="0" borderId="0" xfId="10" applyFont="1" applyAlignment="1">
      <alignment horizontal="center" vertical="center" wrapText="1"/>
    </xf>
    <xf numFmtId="0" fontId="9" fillId="0" borderId="13" xfId="10" applyFont="1" applyBorder="1" applyAlignment="1">
      <alignment horizontal="center" vertical="center" wrapText="1"/>
    </xf>
    <xf numFmtId="0" fontId="9" fillId="0" borderId="14" xfId="10" applyFont="1" applyBorder="1" applyAlignment="1">
      <alignment horizontal="center" vertical="center" wrapText="1"/>
    </xf>
    <xf numFmtId="0" fontId="6" fillId="0" borderId="14" xfId="10" applyFont="1" applyBorder="1" applyAlignment="1">
      <alignment horizontal="center" vertical="center" wrapText="1"/>
    </xf>
    <xf numFmtId="0" fontId="6" fillId="0" borderId="14" xfId="2" applyFont="1" applyBorder="1" applyAlignment="1">
      <alignment horizontal="center" vertical="center" wrapText="1"/>
    </xf>
    <xf numFmtId="0" fontId="9" fillId="3" borderId="49" xfId="10" applyFont="1" applyFill="1" applyBorder="1" applyAlignment="1">
      <alignment horizontal="center" vertical="center" wrapText="1"/>
    </xf>
    <xf numFmtId="0" fontId="9" fillId="0" borderId="16" xfId="10" applyFont="1" applyBorder="1" applyAlignment="1">
      <alignment horizontal="center" vertical="center" wrapText="1"/>
    </xf>
    <xf numFmtId="0" fontId="12" fillId="0" borderId="2" xfId="10" applyFont="1" applyFill="1" applyBorder="1" applyAlignment="1">
      <alignment horizontal="center" vertical="center" wrapText="1"/>
    </xf>
    <xf numFmtId="0" fontId="3" fillId="0" borderId="2" xfId="10" applyFont="1" applyBorder="1" applyAlignment="1">
      <alignment vertical="center" wrapText="1"/>
    </xf>
    <xf numFmtId="0" fontId="3" fillId="3" borderId="3" xfId="10" applyFont="1" applyFill="1" applyBorder="1" applyAlignment="1">
      <alignment horizontal="center" vertical="center" wrapText="1"/>
    </xf>
    <xf numFmtId="0" fontId="3" fillId="0" borderId="0" xfId="10" applyFont="1" applyAlignment="1">
      <alignment vertical="center" wrapText="1"/>
    </xf>
    <xf numFmtId="0" fontId="12" fillId="0" borderId="19" xfId="10" applyFont="1" applyFill="1" applyBorder="1" applyAlignment="1">
      <alignment horizontal="center" vertical="center" wrapText="1"/>
    </xf>
    <xf numFmtId="0" fontId="3" fillId="0" borderId="19" xfId="10" applyFont="1" applyBorder="1" applyAlignment="1">
      <alignment vertical="center" wrapText="1"/>
    </xf>
    <xf numFmtId="0" fontId="3" fillId="3" borderId="20" xfId="10" applyFont="1" applyFill="1" applyBorder="1" applyAlignment="1">
      <alignment horizontal="center" vertical="center" wrapText="1"/>
    </xf>
    <xf numFmtId="0" fontId="12" fillId="0" borderId="6" xfId="10" applyFont="1" applyFill="1" applyBorder="1" applyAlignment="1">
      <alignment horizontal="center" vertical="center" wrapText="1"/>
    </xf>
    <xf numFmtId="0" fontId="3" fillId="0" borderId="6" xfId="10" applyFont="1" applyBorder="1" applyAlignment="1">
      <alignment vertical="center" wrapText="1"/>
    </xf>
    <xf numFmtId="0" fontId="3" fillId="3" borderId="7" xfId="10" applyFont="1" applyFill="1" applyBorder="1" applyAlignment="1">
      <alignment horizontal="center" vertical="center" wrapText="1"/>
    </xf>
    <xf numFmtId="0" fontId="3" fillId="0" borderId="6" xfId="10" applyFont="1" applyBorder="1" applyAlignment="1">
      <alignment horizontal="center" vertical="center" wrapText="1"/>
    </xf>
    <xf numFmtId="0" fontId="8" fillId="0" borderId="6" xfId="10" applyFont="1" applyFill="1" applyBorder="1" applyAlignment="1">
      <alignment horizontal="center" vertical="center" wrapText="1"/>
    </xf>
    <xf numFmtId="0" fontId="6" fillId="7" borderId="14" xfId="10" applyFont="1" applyFill="1" applyBorder="1" applyAlignment="1">
      <alignment horizontal="center" vertical="center" wrapText="1"/>
    </xf>
    <xf numFmtId="0" fontId="6" fillId="7" borderId="14" xfId="10" applyFont="1" applyFill="1" applyBorder="1" applyAlignment="1">
      <alignment vertical="center" wrapText="1"/>
    </xf>
    <xf numFmtId="0" fontId="5" fillId="7" borderId="14" xfId="10" applyFont="1" applyFill="1" applyBorder="1" applyAlignment="1">
      <alignment horizontal="center"/>
    </xf>
    <xf numFmtId="0" fontId="5" fillId="7" borderId="14" xfId="10" applyFont="1" applyFill="1" applyBorder="1"/>
    <xf numFmtId="0" fontId="5" fillId="7" borderId="49" xfId="10" applyFont="1" applyFill="1" applyBorder="1"/>
    <xf numFmtId="167" fontId="5" fillId="7" borderId="14" xfId="10" applyNumberFormat="1" applyFont="1" applyFill="1" applyBorder="1" applyAlignment="1">
      <alignment horizontal="center"/>
    </xf>
    <xf numFmtId="0" fontId="3" fillId="0" borderId="0" xfId="10" applyFont="1" applyAlignment="1">
      <alignment horizontal="center" vertical="center"/>
    </xf>
    <xf numFmtId="0" fontId="30" fillId="0" borderId="0" xfId="10" applyFont="1" applyAlignment="1">
      <alignment horizontal="center" vertical="center"/>
    </xf>
    <xf numFmtId="0" fontId="6" fillId="0" borderId="18" xfId="10" applyFont="1" applyBorder="1" applyAlignment="1">
      <alignment horizontal="center" vertical="center" wrapText="1"/>
    </xf>
    <xf numFmtId="0" fontId="9" fillId="6" borderId="36" xfId="10" applyFont="1" applyFill="1" applyBorder="1" applyAlignment="1">
      <alignment horizontal="center" vertical="center" wrapText="1"/>
    </xf>
    <xf numFmtId="0" fontId="12" fillId="0" borderId="2" xfId="10" applyFont="1" applyBorder="1" applyAlignment="1">
      <alignment horizontal="center" vertical="center" wrapText="1"/>
    </xf>
    <xf numFmtId="0" fontId="8" fillId="0" borderId="2" xfId="10" applyFont="1" applyBorder="1" applyAlignment="1">
      <alignment horizontal="center" vertical="center" wrapText="1"/>
    </xf>
    <xf numFmtId="0" fontId="3" fillId="0" borderId="2" xfId="10" applyFont="1" applyBorder="1" applyAlignment="1">
      <alignment horizontal="center" vertical="center" wrapText="1"/>
    </xf>
    <xf numFmtId="0" fontId="3" fillId="6" borderId="6" xfId="10" applyFont="1" applyFill="1" applyBorder="1" applyAlignment="1">
      <alignment horizontal="center" vertical="center" wrapText="1"/>
    </xf>
    <xf numFmtId="0" fontId="3" fillId="0" borderId="0" xfId="10" applyFont="1" applyAlignment="1">
      <alignment horizontal="center" vertical="center" wrapText="1"/>
    </xf>
    <xf numFmtId="0" fontId="12" fillId="0" borderId="19" xfId="10" applyFont="1" applyBorder="1" applyAlignment="1">
      <alignment horizontal="center" vertical="center" wrapText="1"/>
    </xf>
    <xf numFmtId="0" fontId="8" fillId="0" borderId="19" xfId="10" applyFont="1" applyBorder="1" applyAlignment="1">
      <alignment horizontal="center" vertical="center" wrapText="1"/>
    </xf>
    <xf numFmtId="0" fontId="3" fillId="0" borderId="19" xfId="10" applyFont="1" applyBorder="1" applyAlignment="1">
      <alignment horizontal="center" vertical="center" wrapText="1"/>
    </xf>
    <xf numFmtId="165" fontId="3" fillId="0" borderId="19" xfId="10" applyNumberFormat="1" applyFont="1" applyBorder="1" applyAlignment="1">
      <alignment horizontal="center" vertical="center" wrapText="1"/>
    </xf>
    <xf numFmtId="0" fontId="12" fillId="0" borderId="6" xfId="10" applyFont="1" applyBorder="1" applyAlignment="1">
      <alignment horizontal="center" vertical="center" wrapText="1"/>
    </xf>
    <xf numFmtId="0" fontId="8" fillId="0" borderId="6" xfId="10" applyFont="1" applyBorder="1" applyAlignment="1">
      <alignment horizontal="center" vertical="center" wrapText="1"/>
    </xf>
    <xf numFmtId="0" fontId="8" fillId="0" borderId="6" xfId="10" applyFont="1" applyBorder="1" applyAlignment="1">
      <alignment vertical="center" wrapText="1"/>
    </xf>
    <xf numFmtId="0" fontId="3" fillId="0" borderId="23" xfId="10" applyFont="1" applyBorder="1" applyAlignment="1">
      <alignment vertical="center" wrapText="1"/>
    </xf>
    <xf numFmtId="0" fontId="17" fillId="0" borderId="6" xfId="10" applyFont="1" applyBorder="1" applyAlignment="1">
      <alignment horizontal="center" vertical="center" wrapText="1"/>
    </xf>
    <xf numFmtId="0" fontId="3" fillId="0" borderId="10" xfId="10" applyFont="1" applyBorder="1" applyAlignment="1">
      <alignment horizontal="center" vertical="center" wrapText="1"/>
    </xf>
    <xf numFmtId="0" fontId="3" fillId="6" borderId="20" xfId="10" applyFont="1" applyFill="1" applyBorder="1" applyAlignment="1">
      <alignment horizontal="center" vertical="center" wrapText="1"/>
    </xf>
    <xf numFmtId="165" fontId="12" fillId="0" borderId="19" xfId="10" applyNumberFormat="1" applyFont="1" applyBorder="1" applyAlignment="1">
      <alignment horizontal="center" vertical="center" wrapText="1"/>
    </xf>
    <xf numFmtId="0" fontId="3" fillId="6" borderId="7" xfId="10" applyFont="1" applyFill="1" applyBorder="1" applyAlignment="1">
      <alignment horizontal="center" vertical="center" wrapText="1"/>
    </xf>
    <xf numFmtId="165" fontId="3" fillId="0" borderId="6" xfId="10" applyNumberFormat="1" applyFont="1" applyBorder="1" applyAlignment="1">
      <alignment vertical="center" wrapText="1"/>
    </xf>
    <xf numFmtId="169" fontId="3" fillId="0" borderId="6" xfId="10" applyNumberFormat="1" applyFont="1" applyBorder="1" applyAlignment="1">
      <alignment horizontal="center" vertical="center" wrapText="1"/>
    </xf>
    <xf numFmtId="165" fontId="3" fillId="0" borderId="6" xfId="10" applyNumberFormat="1" applyFont="1" applyBorder="1" applyAlignment="1">
      <alignment horizontal="center" vertical="center" wrapText="1"/>
    </xf>
    <xf numFmtId="0" fontId="3" fillId="6" borderId="3" xfId="10" applyFont="1" applyFill="1" applyBorder="1" applyAlignment="1">
      <alignment horizontal="center" vertical="center" wrapText="1"/>
    </xf>
    <xf numFmtId="2" fontId="3" fillId="0" borderId="6" xfId="10" applyNumberFormat="1" applyFont="1" applyBorder="1" applyAlignment="1">
      <alignment horizontal="center" vertical="center" wrapText="1"/>
    </xf>
    <xf numFmtId="169" fontId="12" fillId="0" borderId="6" xfId="10" applyNumberFormat="1" applyFont="1" applyBorder="1" applyAlignment="1">
      <alignment horizontal="center" vertical="center" wrapText="1"/>
    </xf>
    <xf numFmtId="0" fontId="8" fillId="0" borderId="23" xfId="10" applyFont="1" applyBorder="1" applyAlignment="1">
      <alignment vertical="center" wrapText="1"/>
    </xf>
    <xf numFmtId="0" fontId="3" fillId="0" borderId="60" xfId="10" applyFont="1" applyBorder="1" applyAlignment="1">
      <alignment vertical="center" wrapText="1"/>
    </xf>
    <xf numFmtId="170" fontId="12" fillId="0" borderId="6" xfId="10" applyNumberFormat="1" applyFont="1" applyBorder="1" applyAlignment="1">
      <alignment horizontal="center" vertical="center" wrapText="1"/>
    </xf>
    <xf numFmtId="0" fontId="3" fillId="0" borderId="29" xfId="10" applyFont="1" applyBorder="1" applyAlignment="1">
      <alignment horizontal="center" vertical="center" wrapText="1"/>
    </xf>
    <xf numFmtId="0" fontId="8" fillId="0" borderId="38" xfId="10" applyFont="1" applyBorder="1" applyAlignment="1">
      <alignment vertical="center" wrapText="1"/>
    </xf>
    <xf numFmtId="0" fontId="3" fillId="0" borderId="41" xfId="10" applyFont="1" applyBorder="1" applyAlignment="1">
      <alignment vertical="center" wrapText="1"/>
    </xf>
    <xf numFmtId="0" fontId="8" fillId="0" borderId="22" xfId="10" applyFont="1" applyBorder="1" applyAlignment="1">
      <alignment horizontal="center" vertical="center" wrapText="1"/>
    </xf>
    <xf numFmtId="0" fontId="8" fillId="0" borderId="10" xfId="10" applyFont="1" applyBorder="1" applyAlignment="1">
      <alignment vertical="center" wrapText="1"/>
    </xf>
    <xf numFmtId="0" fontId="3" fillId="0" borderId="39" xfId="10" applyFont="1" applyBorder="1" applyAlignment="1">
      <alignment vertical="center" wrapText="1"/>
    </xf>
    <xf numFmtId="0" fontId="6" fillId="20" borderId="14" xfId="10" applyFont="1" applyFill="1" applyBorder="1" applyAlignment="1">
      <alignment horizontal="center" vertical="center" wrapText="1"/>
    </xf>
    <xf numFmtId="171" fontId="6" fillId="20" borderId="14" xfId="10" applyNumberFormat="1" applyFont="1" applyFill="1" applyBorder="1" applyAlignment="1">
      <alignment horizontal="center" vertical="center" wrapText="1"/>
    </xf>
    <xf numFmtId="167" fontId="6" fillId="20" borderId="14" xfId="10" applyNumberFormat="1" applyFont="1" applyFill="1" applyBorder="1" applyAlignment="1">
      <alignment horizontal="center" vertical="center" wrapText="1"/>
    </xf>
    <xf numFmtId="2" fontId="6" fillId="20" borderId="14" xfId="10" applyNumberFormat="1" applyFont="1" applyFill="1" applyBorder="1" applyAlignment="1">
      <alignment horizontal="center" vertical="center" wrapText="1"/>
    </xf>
    <xf numFmtId="1" fontId="6" fillId="20" borderId="14" xfId="10" applyNumberFormat="1" applyFont="1" applyFill="1" applyBorder="1" applyAlignment="1">
      <alignment horizontal="center" vertical="center" wrapText="1"/>
    </xf>
    <xf numFmtId="0" fontId="5" fillId="20" borderId="14" xfId="10" applyFont="1" applyFill="1" applyBorder="1" applyAlignment="1">
      <alignment horizontal="center" vertical="center"/>
    </xf>
    <xf numFmtId="0" fontId="5" fillId="20" borderId="49" xfId="10" applyFont="1" applyFill="1" applyBorder="1" applyAlignment="1">
      <alignment horizontal="center" vertical="center"/>
    </xf>
    <xf numFmtId="0" fontId="8" fillId="0" borderId="0" xfId="10" applyFont="1" applyBorder="1" applyAlignment="1">
      <alignment horizontal="center" vertical="center" wrapText="1"/>
    </xf>
    <xf numFmtId="0" fontId="9" fillId="0" borderId="35" xfId="10" applyFont="1" applyBorder="1" applyAlignment="1">
      <alignment horizontal="center" vertical="center" wrapText="1"/>
    </xf>
    <xf numFmtId="0" fontId="9" fillId="0" borderId="18" xfId="10" applyFont="1" applyBorder="1" applyAlignment="1">
      <alignment horizontal="center" vertical="center" wrapText="1"/>
    </xf>
    <xf numFmtId="0" fontId="8" fillId="0" borderId="18" xfId="2" applyFont="1" applyBorder="1" applyAlignment="1">
      <alignment horizontal="center" vertical="center" wrapText="1"/>
    </xf>
    <xf numFmtId="0" fontId="12" fillId="0" borderId="27" xfId="10" applyFont="1" applyBorder="1" applyAlignment="1">
      <alignment horizontal="center" vertical="center" wrapText="1"/>
    </xf>
    <xf numFmtId="0" fontId="3" fillId="6" borderId="2" xfId="10" applyFont="1" applyFill="1" applyBorder="1" applyAlignment="1">
      <alignment horizontal="center" vertical="center" wrapText="1"/>
    </xf>
    <xf numFmtId="0" fontId="12" fillId="0" borderId="10" xfId="10" applyFont="1" applyBorder="1" applyAlignment="1">
      <alignment horizontal="center" vertical="center" wrapText="1"/>
    </xf>
    <xf numFmtId="0" fontId="8" fillId="0" borderId="10" xfId="10" applyFont="1" applyBorder="1" applyAlignment="1">
      <alignment horizontal="center" vertical="center" wrapText="1"/>
    </xf>
    <xf numFmtId="0" fontId="3" fillId="6" borderId="10" xfId="10" applyFont="1" applyFill="1" applyBorder="1" applyAlignment="1">
      <alignment horizontal="center" vertical="center" wrapText="1"/>
    </xf>
    <xf numFmtId="0" fontId="3" fillId="6" borderId="11" xfId="10" applyFont="1" applyFill="1" applyBorder="1" applyAlignment="1">
      <alignment horizontal="center" vertical="center" wrapText="1"/>
    </xf>
    <xf numFmtId="0" fontId="12" fillId="0" borderId="23" xfId="10" applyFont="1" applyBorder="1" applyAlignment="1">
      <alignment horizontal="center" vertical="center" wrapText="1"/>
    </xf>
    <xf numFmtId="0" fontId="3" fillId="0" borderId="23" xfId="10" applyFont="1" applyBorder="1" applyAlignment="1">
      <alignment horizontal="center" vertical="center" wrapText="1"/>
    </xf>
    <xf numFmtId="0" fontId="3" fillId="6" borderId="25" xfId="10" applyFont="1" applyFill="1" applyBorder="1" applyAlignment="1">
      <alignment horizontal="center" vertical="center" wrapText="1"/>
    </xf>
    <xf numFmtId="0" fontId="8" fillId="0" borderId="22" xfId="10" applyFont="1" applyBorder="1" applyAlignment="1">
      <alignment vertical="center" wrapText="1"/>
    </xf>
    <xf numFmtId="0" fontId="8" fillId="0" borderId="19" xfId="10" applyFont="1" applyBorder="1" applyAlignment="1">
      <alignment vertical="center" wrapText="1"/>
    </xf>
    <xf numFmtId="2" fontId="3" fillId="0" borderId="0" xfId="10" applyNumberFormat="1" applyFont="1" applyAlignment="1">
      <alignment horizontal="center" vertical="center"/>
    </xf>
    <xf numFmtId="0" fontId="35" fillId="0" borderId="0" xfId="10" applyFont="1"/>
    <xf numFmtId="0" fontId="11" fillId="0" borderId="0" xfId="10" applyFont="1" applyAlignment="1">
      <alignment horizontal="center" vertical="top" wrapText="1"/>
    </xf>
    <xf numFmtId="0" fontId="3" fillId="0" borderId="0" xfId="10" applyFont="1" applyAlignment="1">
      <alignment wrapText="1"/>
    </xf>
    <xf numFmtId="0" fontId="8" fillId="0" borderId="0" xfId="10" applyFont="1" applyAlignment="1">
      <alignment wrapText="1"/>
    </xf>
    <xf numFmtId="0" fontId="8" fillId="0" borderId="0" xfId="10" applyFont="1" applyAlignment="1">
      <alignment vertical="top" wrapText="1"/>
    </xf>
    <xf numFmtId="0" fontId="28" fillId="0" borderId="23" xfId="10" applyFont="1" applyBorder="1" applyAlignment="1">
      <alignment vertical="center" wrapText="1"/>
    </xf>
    <xf numFmtId="0" fontId="6" fillId="0" borderId="14" xfId="10" applyNumberFormat="1" applyFont="1" applyBorder="1" applyAlignment="1">
      <alignment horizontal="center" vertical="center" wrapText="1"/>
    </xf>
    <xf numFmtId="0" fontId="10" fillId="3" borderId="49" xfId="10" applyFont="1" applyFill="1" applyBorder="1" applyAlignment="1">
      <alignment horizontal="center" vertical="center" wrapText="1"/>
    </xf>
    <xf numFmtId="0" fontId="6" fillId="0" borderId="16" xfId="10" applyFont="1" applyBorder="1" applyAlignment="1">
      <alignment horizontal="center" vertical="center" wrapText="1"/>
    </xf>
    <xf numFmtId="0" fontId="36" fillId="0" borderId="19" xfId="10" applyFont="1" applyBorder="1" applyAlignment="1">
      <alignment horizontal="center" vertical="center" wrapText="1"/>
    </xf>
    <xf numFmtId="0" fontId="37" fillId="0" borderId="19" xfId="10" applyFont="1" applyBorder="1" applyAlignment="1">
      <alignment horizontal="center" vertical="center"/>
    </xf>
    <xf numFmtId="0" fontId="31" fillId="0" borderId="19" xfId="10" applyFont="1" applyBorder="1" applyAlignment="1">
      <alignment horizontal="center" vertical="center" wrapText="1"/>
    </xf>
    <xf numFmtId="0" fontId="31" fillId="5" borderId="19" xfId="10" applyFont="1" applyFill="1" applyBorder="1" applyAlignment="1">
      <alignment horizontal="center" vertical="center" wrapText="1"/>
    </xf>
    <xf numFmtId="165" fontId="36" fillId="0" borderId="19" xfId="10" applyNumberFormat="1" applyFont="1" applyBorder="1" applyAlignment="1">
      <alignment horizontal="center" vertical="center" wrapText="1"/>
    </xf>
    <xf numFmtId="0" fontId="38" fillId="0" borderId="6" xfId="10" applyFont="1" applyBorder="1" applyAlignment="1">
      <alignment horizontal="center" vertical="center" wrapText="1"/>
    </xf>
    <xf numFmtId="0" fontId="10" fillId="3" borderId="67" xfId="10" applyFont="1" applyFill="1" applyBorder="1" applyAlignment="1">
      <alignment horizontal="center" vertical="center" wrapText="1"/>
    </xf>
    <xf numFmtId="0" fontId="38" fillId="0" borderId="19" xfId="10" applyFont="1" applyBorder="1" applyAlignment="1">
      <alignment wrapText="1"/>
    </xf>
    <xf numFmtId="0" fontId="36" fillId="0" borderId="6" xfId="10" applyFont="1" applyBorder="1" applyAlignment="1">
      <alignment horizontal="center" vertical="center" wrapText="1"/>
    </xf>
    <xf numFmtId="0" fontId="37" fillId="0" borderId="6" xfId="10" applyFont="1" applyBorder="1" applyAlignment="1">
      <alignment horizontal="center" vertical="center"/>
    </xf>
    <xf numFmtId="0" fontId="31" fillId="0" borderId="6" xfId="10" applyFont="1" applyBorder="1" applyAlignment="1">
      <alignment horizontal="center" vertical="center" wrapText="1"/>
    </xf>
    <xf numFmtId="0" fontId="31" fillId="5" borderId="6" xfId="10" applyFont="1" applyFill="1" applyBorder="1" applyAlignment="1">
      <alignment horizontal="center" vertical="center" wrapText="1"/>
    </xf>
    <xf numFmtId="165" fontId="36" fillId="0" borderId="6" xfId="10" applyNumberFormat="1" applyFont="1" applyBorder="1" applyAlignment="1">
      <alignment horizontal="center" vertical="center" wrapText="1"/>
    </xf>
    <xf numFmtId="0" fontId="35" fillId="0" borderId="6" xfId="10" applyNumberFormat="1" applyFont="1" applyBorder="1" applyAlignment="1">
      <alignment vertical="center" wrapText="1"/>
    </xf>
    <xf numFmtId="0" fontId="35" fillId="0" borderId="6" xfId="10" applyFont="1" applyBorder="1" applyAlignment="1">
      <alignment vertical="center" wrapText="1"/>
    </xf>
    <xf numFmtId="0" fontId="10" fillId="3" borderId="32" xfId="10" applyFont="1" applyFill="1" applyBorder="1" applyAlignment="1">
      <alignment horizontal="center" vertical="center" wrapText="1"/>
    </xf>
    <xf numFmtId="0" fontId="38" fillId="0" borderId="6" xfId="10" applyFont="1" applyBorder="1" applyAlignment="1">
      <alignment wrapText="1"/>
    </xf>
    <xf numFmtId="0" fontId="31" fillId="5" borderId="6" xfId="10" applyFont="1" applyFill="1" applyBorder="1" applyAlignment="1">
      <alignment vertical="center" wrapText="1"/>
    </xf>
    <xf numFmtId="0" fontId="10" fillId="3" borderId="60" xfId="10" applyFont="1" applyFill="1" applyBorder="1" applyAlignment="1">
      <alignment horizontal="center" vertical="center" wrapText="1"/>
    </xf>
    <xf numFmtId="0" fontId="37" fillId="0" borderId="23" xfId="10" applyFont="1" applyBorder="1" applyAlignment="1">
      <alignment horizontal="center" vertical="center"/>
    </xf>
    <xf numFmtId="0" fontId="31" fillId="0" borderId="23" xfId="10" applyFont="1" applyBorder="1" applyAlignment="1">
      <alignment horizontal="center" vertical="center" wrapText="1"/>
    </xf>
    <xf numFmtId="165" fontId="36" fillId="0" borderId="6" xfId="10" applyNumberFormat="1" applyFont="1" applyFill="1" applyBorder="1" applyAlignment="1">
      <alignment horizontal="center" vertical="center" wrapText="1"/>
    </xf>
    <xf numFmtId="0" fontId="36" fillId="0" borderId="6" xfId="10" applyFont="1" applyFill="1" applyBorder="1" applyAlignment="1">
      <alignment horizontal="center" vertical="center" wrapText="1"/>
    </xf>
    <xf numFmtId="0" fontId="37" fillId="0" borderId="6" xfId="10" applyFont="1" applyFill="1" applyBorder="1" applyAlignment="1">
      <alignment horizontal="center" vertical="center"/>
    </xf>
    <xf numFmtId="0" fontId="31" fillId="0" borderId="6" xfId="10" applyFont="1" applyFill="1" applyBorder="1" applyAlignment="1">
      <alignment horizontal="center" vertical="center" wrapText="1"/>
    </xf>
    <xf numFmtId="165" fontId="36" fillId="0" borderId="19" xfId="10" applyNumberFormat="1" applyFont="1" applyFill="1" applyBorder="1" applyAlignment="1">
      <alignment horizontal="center" vertical="center" wrapText="1"/>
    </xf>
    <xf numFmtId="0" fontId="35" fillId="0" borderId="6" xfId="10" applyNumberFormat="1" applyFont="1" applyFill="1" applyBorder="1" applyAlignment="1">
      <alignment vertical="center" wrapText="1"/>
    </xf>
    <xf numFmtId="0" fontId="35" fillId="0" borderId="6" xfId="10" applyFont="1" applyFill="1" applyBorder="1" applyAlignment="1">
      <alignment vertical="center" wrapText="1"/>
    </xf>
    <xf numFmtId="0" fontId="38" fillId="0" borderId="6" xfId="10" applyFont="1" applyFill="1" applyBorder="1" applyAlignment="1">
      <alignment horizontal="center" vertical="center" wrapText="1"/>
    </xf>
    <xf numFmtId="0" fontId="38" fillId="0" borderId="6" xfId="10" applyFont="1" applyFill="1" applyBorder="1" applyAlignment="1">
      <alignment wrapText="1"/>
    </xf>
    <xf numFmtId="0" fontId="35" fillId="0" borderId="0" xfId="10" applyFont="1" applyFill="1"/>
    <xf numFmtId="0" fontId="37" fillId="0" borderId="6" xfId="10" applyFont="1" applyBorder="1" applyAlignment="1">
      <alignment horizontal="center" vertical="center" wrapText="1"/>
    </xf>
    <xf numFmtId="0" fontId="36" fillId="11" borderId="6" xfId="10" applyFont="1" applyFill="1" applyBorder="1" applyAlignment="1">
      <alignment horizontal="center" vertical="center" wrapText="1"/>
    </xf>
    <xf numFmtId="0" fontId="37" fillId="11" borderId="6" xfId="10" applyFont="1" applyFill="1" applyBorder="1" applyAlignment="1">
      <alignment horizontal="center" vertical="center"/>
    </xf>
    <xf numFmtId="0" fontId="39" fillId="11" borderId="6" xfId="10" applyFont="1" applyFill="1" applyBorder="1" applyAlignment="1">
      <alignment horizontal="center" vertical="center" wrapText="1"/>
    </xf>
    <xf numFmtId="0" fontId="31" fillId="11" borderId="6" xfId="10" applyFont="1" applyFill="1" applyBorder="1" applyAlignment="1">
      <alignment horizontal="center" vertical="center" wrapText="1"/>
    </xf>
    <xf numFmtId="165" fontId="36" fillId="11" borderId="6" xfId="10" applyNumberFormat="1" applyFont="1" applyFill="1" applyBorder="1" applyAlignment="1">
      <alignment horizontal="center" vertical="center" wrapText="1"/>
    </xf>
    <xf numFmtId="165" fontId="36" fillId="11" borderId="19" xfId="10" applyNumberFormat="1" applyFont="1" applyFill="1" applyBorder="1" applyAlignment="1">
      <alignment horizontal="center" vertical="center" wrapText="1"/>
    </xf>
    <xf numFmtId="0" fontId="35" fillId="11" borderId="6" xfId="10" applyNumberFormat="1" applyFont="1" applyFill="1" applyBorder="1" applyAlignment="1">
      <alignment vertical="center" wrapText="1"/>
    </xf>
    <xf numFmtId="0" fontId="35" fillId="11" borderId="6" xfId="10" applyFont="1" applyFill="1" applyBorder="1" applyAlignment="1">
      <alignment vertical="center" wrapText="1"/>
    </xf>
    <xf numFmtId="0" fontId="38" fillId="11" borderId="6" xfId="10" applyFont="1" applyFill="1" applyBorder="1" applyAlignment="1">
      <alignment horizontal="center" vertical="center" wrapText="1"/>
    </xf>
    <xf numFmtId="0" fontId="10" fillId="11" borderId="60" xfId="10" applyFont="1" applyFill="1" applyBorder="1" applyAlignment="1">
      <alignment horizontal="center" vertical="center" wrapText="1"/>
    </xf>
    <xf numFmtId="0" fontId="38" fillId="11" borderId="6" xfId="10" applyFont="1" applyFill="1" applyBorder="1" applyAlignment="1">
      <alignment wrapText="1"/>
    </xf>
    <xf numFmtId="0" fontId="10" fillId="11" borderId="32" xfId="10" applyFont="1" applyFill="1" applyBorder="1" applyAlignment="1">
      <alignment horizontal="center" vertical="center" wrapText="1"/>
    </xf>
    <xf numFmtId="0" fontId="38" fillId="5" borderId="6" xfId="10" applyFont="1" applyFill="1" applyBorder="1" applyAlignment="1">
      <alignment horizontal="center" vertical="center" wrapText="1"/>
    </xf>
    <xf numFmtId="169" fontId="40" fillId="5" borderId="6" xfId="12" applyNumberFormat="1" applyFont="1" applyFill="1" applyBorder="1" applyAlignment="1">
      <alignment horizontal="center" vertical="center" wrapText="1"/>
    </xf>
    <xf numFmtId="165" fontId="40" fillId="5" borderId="6" xfId="12" applyNumberFormat="1" applyFont="1" applyFill="1" applyBorder="1" applyAlignment="1">
      <alignment horizontal="center" vertical="center" wrapText="1"/>
    </xf>
    <xf numFmtId="1" fontId="40" fillId="5" borderId="6" xfId="12" applyNumberFormat="1" applyFont="1" applyFill="1" applyBorder="1" applyAlignment="1">
      <alignment horizontal="center" vertical="center" wrapText="1"/>
    </xf>
    <xf numFmtId="0" fontId="35" fillId="5" borderId="6" xfId="10" applyFont="1" applyFill="1" applyBorder="1" applyAlignment="1">
      <alignment wrapText="1"/>
    </xf>
    <xf numFmtId="0" fontId="10" fillId="5" borderId="32" xfId="10" applyFont="1" applyFill="1" applyBorder="1" applyAlignment="1">
      <alignment horizontal="center" vertical="center" wrapText="1"/>
    </xf>
    <xf numFmtId="0" fontId="38" fillId="5" borderId="6" xfId="10" applyFont="1" applyFill="1" applyBorder="1" applyAlignment="1">
      <alignment wrapText="1"/>
    </xf>
    <xf numFmtId="0" fontId="38" fillId="0" borderId="0" xfId="10" applyFont="1" applyBorder="1" applyAlignment="1">
      <alignment vertical="center" wrapText="1"/>
    </xf>
    <xf numFmtId="0" fontId="38" fillId="0" borderId="0" xfId="10" applyFont="1" applyBorder="1" applyAlignment="1">
      <alignment horizontal="center" vertical="center" wrapText="1"/>
    </xf>
    <xf numFmtId="0" fontId="38" fillId="0" borderId="0" xfId="10" applyFont="1" applyAlignment="1">
      <alignment horizontal="center" wrapText="1"/>
    </xf>
    <xf numFmtId="0" fontId="35" fillId="0" borderId="0" xfId="10" applyFont="1" applyAlignment="1">
      <alignment wrapText="1"/>
    </xf>
    <xf numFmtId="0" fontId="38" fillId="0" borderId="0" xfId="10" applyFont="1" applyAlignment="1">
      <alignment wrapText="1"/>
    </xf>
    <xf numFmtId="0" fontId="8" fillId="0" borderId="0" xfId="10" applyFont="1" applyBorder="1" applyAlignment="1">
      <alignment vertical="center" wrapText="1"/>
    </xf>
    <xf numFmtId="0" fontId="8" fillId="0" borderId="0" xfId="10" applyFont="1" applyAlignment="1">
      <alignment horizontal="center" wrapText="1"/>
    </xf>
    <xf numFmtId="0" fontId="41" fillId="0" borderId="2" xfId="10" applyFont="1" applyBorder="1" applyAlignment="1">
      <alignment vertical="center" wrapText="1"/>
    </xf>
    <xf numFmtId="0" fontId="41" fillId="0" borderId="19" xfId="10" applyFont="1" applyBorder="1" applyAlignment="1">
      <alignment vertical="center" wrapText="1"/>
    </xf>
    <xf numFmtId="0" fontId="41" fillId="0" borderId="6" xfId="10" applyFont="1" applyBorder="1" applyAlignment="1">
      <alignment vertical="center" wrapText="1"/>
    </xf>
    <xf numFmtId="0" fontId="41" fillId="0" borderId="6" xfId="10" applyFont="1" applyBorder="1" applyAlignment="1">
      <alignment horizontal="center" vertical="center" wrapText="1"/>
    </xf>
    <xf numFmtId="0" fontId="17" fillId="0" borderId="6" xfId="10" applyFont="1" applyBorder="1" applyAlignment="1">
      <alignment vertical="center" wrapText="1"/>
    </xf>
    <xf numFmtId="165" fontId="3" fillId="0" borderId="0" xfId="10" applyNumberFormat="1" applyFont="1"/>
    <xf numFmtId="0" fontId="3" fillId="3" borderId="6" xfId="10" applyFont="1" applyFill="1" applyBorder="1" applyAlignment="1">
      <alignment vertical="center" wrapText="1"/>
    </xf>
    <xf numFmtId="0" fontId="3" fillId="3" borderId="2" xfId="10" applyFont="1" applyFill="1" applyBorder="1" applyAlignment="1">
      <alignment vertical="center" wrapText="1"/>
    </xf>
    <xf numFmtId="165" fontId="42" fillId="0" borderId="6" xfId="11" applyNumberFormat="1" applyFont="1" applyBorder="1" applyAlignment="1">
      <alignment horizontal="center" vertical="center" wrapText="1"/>
    </xf>
    <xf numFmtId="0" fontId="41" fillId="0" borderId="23" xfId="10" applyFont="1" applyBorder="1" applyAlignment="1">
      <alignment horizontal="center" vertical="center" wrapText="1"/>
    </xf>
    <xf numFmtId="0" fontId="3" fillId="3" borderId="23" xfId="10" applyFont="1" applyFill="1" applyBorder="1" applyAlignment="1">
      <alignment vertical="center" wrapText="1"/>
    </xf>
    <xf numFmtId="165" fontId="12" fillId="0" borderId="23" xfId="10" applyNumberFormat="1" applyFont="1" applyBorder="1" applyAlignment="1">
      <alignment horizontal="center" vertical="center" wrapText="1"/>
    </xf>
    <xf numFmtId="165" fontId="43" fillId="0" borderId="6" xfId="11" applyNumberFormat="1" applyFont="1" applyBorder="1" applyAlignment="1">
      <alignment horizontal="center" vertical="center" wrapText="1"/>
    </xf>
    <xf numFmtId="165" fontId="42" fillId="0" borderId="23" xfId="11" applyNumberFormat="1" applyFont="1" applyBorder="1" applyAlignment="1">
      <alignment horizontal="center" vertical="center" wrapText="1"/>
    </xf>
    <xf numFmtId="0" fontId="44" fillId="0" borderId="6" xfId="11" applyFont="1" applyBorder="1" applyAlignment="1">
      <alignment horizontal="center" vertical="center" wrapText="1"/>
    </xf>
    <xf numFmtId="0" fontId="5" fillId="11" borderId="19" xfId="10" applyFont="1" applyFill="1" applyBorder="1" applyAlignment="1">
      <alignment horizontal="center" vertical="center" wrapText="1"/>
    </xf>
    <xf numFmtId="0" fontId="5" fillId="11" borderId="19" xfId="10" applyFont="1" applyFill="1" applyBorder="1" applyAlignment="1">
      <alignment vertical="center" wrapText="1"/>
    </xf>
    <xf numFmtId="170" fontId="5" fillId="11" borderId="19" xfId="10" applyNumberFormat="1" applyFont="1" applyFill="1" applyBorder="1" applyAlignment="1">
      <alignment vertical="center" wrapText="1"/>
    </xf>
    <xf numFmtId="165" fontId="5" fillId="11" borderId="19" xfId="10" applyNumberFormat="1" applyFont="1" applyFill="1" applyBorder="1" applyAlignment="1">
      <alignment vertical="center" wrapText="1"/>
    </xf>
    <xf numFmtId="1" fontId="5" fillId="11" borderId="19" xfId="10" applyNumberFormat="1" applyFont="1" applyFill="1" applyBorder="1" applyAlignment="1">
      <alignment vertical="center" wrapText="1"/>
    </xf>
    <xf numFmtId="0" fontId="3" fillId="3" borderId="19" xfId="10" applyFont="1" applyFill="1" applyBorder="1" applyAlignment="1">
      <alignment vertical="center" wrapText="1"/>
    </xf>
    <xf numFmtId="0" fontId="6" fillId="0" borderId="14" xfId="2" applyFont="1" applyBorder="1" applyAlignment="1">
      <alignment vertical="center" wrapText="1"/>
    </xf>
    <xf numFmtId="0" fontId="11" fillId="0" borderId="0" xfId="5" applyFont="1" applyAlignment="1">
      <alignment vertical="top"/>
    </xf>
    <xf numFmtId="0" fontId="3" fillId="0" borderId="0" xfId="5" applyFont="1" applyAlignment="1">
      <alignment vertical="top"/>
    </xf>
    <xf numFmtId="0" fontId="5" fillId="0" borderId="2" xfId="5" applyFont="1" applyBorder="1" applyAlignment="1">
      <alignment horizontal="center" vertical="center" wrapText="1"/>
    </xf>
    <xf numFmtId="0" fontId="12" fillId="0" borderId="0" xfId="5" applyFont="1" applyAlignment="1">
      <alignment horizontal="center" vertical="center" wrapText="1"/>
    </xf>
    <xf numFmtId="0" fontId="9" fillId="0" borderId="13" xfId="5" applyFont="1" applyBorder="1" applyAlignment="1">
      <alignment horizontal="center" vertical="center" wrapText="1"/>
    </xf>
    <xf numFmtId="0" fontId="9" fillId="0" borderId="14" xfId="5" applyFont="1" applyBorder="1" applyAlignment="1">
      <alignment horizontal="center" vertical="center" wrapText="1"/>
    </xf>
    <xf numFmtId="0" fontId="6" fillId="0" borderId="14" xfId="5" applyFont="1" applyBorder="1" applyAlignment="1">
      <alignment horizontal="center" vertical="center" wrapText="1"/>
    </xf>
    <xf numFmtId="0" fontId="9" fillId="3" borderId="49" xfId="5" applyFont="1" applyFill="1" applyBorder="1" applyAlignment="1">
      <alignment horizontal="center" vertical="center" wrapText="1"/>
    </xf>
    <xf numFmtId="0" fontId="9" fillId="0" borderId="16" xfId="5" applyFont="1" applyBorder="1" applyAlignment="1">
      <alignment horizontal="center" vertical="center" wrapText="1"/>
    </xf>
    <xf numFmtId="0" fontId="12" fillId="0" borderId="2" xfId="5" applyFont="1" applyFill="1" applyBorder="1" applyAlignment="1">
      <alignment horizontal="center" vertical="center" wrapText="1"/>
    </xf>
    <xf numFmtId="0" fontId="8" fillId="0" borderId="2" xfId="5" applyFont="1" applyFill="1" applyBorder="1" applyAlignment="1">
      <alignment vertical="center" wrapText="1"/>
    </xf>
    <xf numFmtId="0" fontId="3" fillId="0" borderId="2" xfId="5" applyFont="1" applyFill="1" applyBorder="1" applyAlignment="1">
      <alignment vertical="center" wrapText="1"/>
    </xf>
    <xf numFmtId="165" fontId="3" fillId="0" borderId="2" xfId="5" applyNumberFormat="1" applyFont="1" applyFill="1" applyBorder="1" applyAlignment="1">
      <alignment vertical="center" wrapText="1"/>
    </xf>
    <xf numFmtId="0" fontId="3" fillId="0" borderId="0" xfId="5" applyFont="1" applyFill="1" applyAlignment="1">
      <alignment vertical="center" wrapText="1"/>
    </xf>
    <xf numFmtId="0" fontId="12" fillId="0" borderId="19" xfId="5" applyFont="1" applyFill="1" applyBorder="1" applyAlignment="1">
      <alignment horizontal="center" vertical="center" wrapText="1"/>
    </xf>
    <xf numFmtId="0" fontId="8" fillId="0" borderId="19" xfId="5" applyFont="1" applyFill="1" applyBorder="1" applyAlignment="1">
      <alignment vertical="center" wrapText="1"/>
    </xf>
    <xf numFmtId="0" fontId="3" fillId="0" borderId="19" xfId="5" applyFont="1" applyFill="1" applyBorder="1" applyAlignment="1">
      <alignment vertical="center" wrapText="1"/>
    </xf>
    <xf numFmtId="165" fontId="3" fillId="0" borderId="19" xfId="5" applyNumberFormat="1" applyFont="1" applyFill="1" applyBorder="1" applyAlignment="1">
      <alignment vertical="center" wrapText="1"/>
    </xf>
    <xf numFmtId="0" fontId="5" fillId="0" borderId="6" xfId="5" applyFont="1" applyFill="1" applyBorder="1" applyAlignment="1">
      <alignment horizontal="center" vertical="center" wrapText="1"/>
    </xf>
    <xf numFmtId="0" fontId="12" fillId="0" borderId="6" xfId="5" applyFont="1" applyFill="1" applyBorder="1" applyAlignment="1">
      <alignment horizontal="center" vertical="center" wrapText="1"/>
    </xf>
    <xf numFmtId="0" fontId="8" fillId="0" borderId="6" xfId="5" applyFont="1" applyFill="1" applyBorder="1" applyAlignment="1">
      <alignment vertical="center" wrapText="1"/>
    </xf>
    <xf numFmtId="0" fontId="3" fillId="0" borderId="6" xfId="5" applyFont="1" applyFill="1" applyBorder="1" applyAlignment="1">
      <alignment vertical="center" wrapText="1"/>
    </xf>
    <xf numFmtId="165" fontId="3" fillId="0" borderId="6" xfId="5" applyNumberFormat="1" applyFont="1" applyFill="1" applyBorder="1" applyAlignment="1">
      <alignment vertical="center" wrapText="1"/>
    </xf>
    <xf numFmtId="0" fontId="8" fillId="0" borderId="6" xfId="5" applyFont="1" applyFill="1" applyBorder="1" applyAlignment="1">
      <alignment horizontal="center" vertical="center" wrapText="1"/>
    </xf>
    <xf numFmtId="0" fontId="3" fillId="0" borderId="0" xfId="5" applyFont="1" applyFill="1"/>
    <xf numFmtId="0" fontId="3" fillId="0" borderId="6" xfId="5" applyFont="1" applyFill="1" applyBorder="1" applyAlignment="1">
      <alignment horizontal="center" vertical="center" wrapText="1"/>
    </xf>
    <xf numFmtId="171" fontId="12" fillId="0" borderId="6" xfId="5" applyNumberFormat="1" applyFont="1" applyFill="1" applyBorder="1" applyAlignment="1">
      <alignment horizontal="center" vertical="center" wrapText="1"/>
    </xf>
    <xf numFmtId="0" fontId="12" fillId="0" borderId="23" xfId="5" applyFont="1" applyFill="1" applyBorder="1" applyAlignment="1">
      <alignment horizontal="center" vertical="center" wrapText="1"/>
    </xf>
    <xf numFmtId="0" fontId="8" fillId="0" borderId="23" xfId="5" applyFont="1" applyFill="1" applyBorder="1" applyAlignment="1">
      <alignment horizontal="center" vertical="center" wrapText="1"/>
    </xf>
    <xf numFmtId="0" fontId="3" fillId="0" borderId="23" xfId="5" applyFont="1" applyFill="1" applyBorder="1" applyAlignment="1">
      <alignment vertical="center" wrapText="1"/>
    </xf>
    <xf numFmtId="165" fontId="3" fillId="0" borderId="23" xfId="5" applyNumberFormat="1" applyFont="1" applyFill="1" applyBorder="1" applyAlignment="1">
      <alignment vertical="center" wrapText="1"/>
    </xf>
    <xf numFmtId="0" fontId="9" fillId="10" borderId="49" xfId="5" applyFont="1" applyFill="1" applyBorder="1" applyAlignment="1">
      <alignment horizontal="center" vertical="center" wrapText="1"/>
    </xf>
    <xf numFmtId="0" fontId="3" fillId="10" borderId="3" xfId="5" applyFont="1" applyFill="1" applyBorder="1" applyAlignment="1">
      <alignment vertical="center" wrapText="1"/>
    </xf>
    <xf numFmtId="0" fontId="3" fillId="10" borderId="20" xfId="5" applyFont="1" applyFill="1" applyBorder="1" applyAlignment="1">
      <alignment vertical="center" wrapText="1"/>
    </xf>
    <xf numFmtId="0" fontId="3" fillId="10" borderId="7" xfId="5" applyFont="1" applyFill="1" applyBorder="1" applyAlignment="1">
      <alignment vertical="center" wrapText="1"/>
    </xf>
    <xf numFmtId="0" fontId="3" fillId="10" borderId="6" xfId="5" applyFont="1" applyFill="1" applyBorder="1"/>
    <xf numFmtId="171" fontId="3" fillId="10" borderId="6" xfId="5" applyNumberFormat="1" applyFont="1" applyFill="1" applyBorder="1"/>
    <xf numFmtId="167" fontId="3" fillId="10" borderId="6" xfId="5" applyNumberFormat="1" applyFont="1" applyFill="1" applyBorder="1"/>
    <xf numFmtId="0" fontId="12" fillId="0" borderId="2" xfId="5" applyFont="1" applyBorder="1" applyAlignment="1">
      <alignment horizontal="center" vertical="center" wrapText="1"/>
    </xf>
    <xf numFmtId="0" fontId="32" fillId="0" borderId="2" xfId="5" applyFont="1" applyBorder="1" applyAlignment="1">
      <alignment vertical="center" wrapText="1"/>
    </xf>
    <xf numFmtId="0" fontId="3" fillId="0" borderId="2" xfId="5" applyFont="1" applyBorder="1" applyAlignment="1">
      <alignment vertical="center" wrapText="1"/>
    </xf>
    <xf numFmtId="0" fontId="3" fillId="0" borderId="0" xfId="5" applyFont="1" applyAlignment="1">
      <alignment vertical="center" wrapText="1"/>
    </xf>
    <xf numFmtId="0" fontId="12" fillId="0" borderId="6" xfId="5" applyFont="1" applyBorder="1" applyAlignment="1">
      <alignment horizontal="center" vertical="center" wrapText="1"/>
    </xf>
    <xf numFmtId="0" fontId="32" fillId="0" borderId="6" xfId="5" applyFont="1" applyBorder="1" applyAlignment="1">
      <alignment vertical="center" wrapText="1"/>
    </xf>
    <xf numFmtId="0" fontId="3" fillId="0" borderId="6" xfId="5" applyFont="1" applyBorder="1" applyAlignment="1">
      <alignment vertical="center" wrapText="1"/>
    </xf>
    <xf numFmtId="0" fontId="12" fillId="0" borderId="23" xfId="5" applyFont="1" applyBorder="1" applyAlignment="1">
      <alignment horizontal="center" vertical="center" wrapText="1"/>
    </xf>
    <xf numFmtId="0" fontId="32" fillId="0" borderId="6" xfId="5" applyFont="1" applyBorder="1" applyAlignment="1">
      <alignment horizontal="center" vertical="center" wrapText="1"/>
    </xf>
    <xf numFmtId="0" fontId="12" fillId="0" borderId="6" xfId="5" applyFont="1" applyFill="1" applyBorder="1" applyAlignment="1">
      <alignment horizontal="center" vertical="center" wrapText="1"/>
    </xf>
    <xf numFmtId="0" fontId="6" fillId="0" borderId="6" xfId="5" applyFont="1" applyBorder="1" applyAlignment="1">
      <alignment horizontal="center" vertical="center" wrapText="1"/>
    </xf>
    <xf numFmtId="0" fontId="8" fillId="0" borderId="6" xfId="5" applyFont="1" applyBorder="1" applyAlignment="1">
      <alignment horizontal="center" vertical="center" wrapText="1"/>
    </xf>
    <xf numFmtId="0" fontId="3" fillId="0" borderId="2" xfId="5" applyFont="1" applyBorder="1" applyAlignment="1">
      <alignment horizontal="center" vertical="center" wrapText="1"/>
    </xf>
    <xf numFmtId="0" fontId="3" fillId="0" borderId="6" xfId="5" applyFont="1" applyBorder="1" applyAlignment="1">
      <alignment horizontal="center" vertical="center" wrapText="1"/>
    </xf>
    <xf numFmtId="0" fontId="12" fillId="0" borderId="2" xfId="5" applyFont="1" applyBorder="1" applyAlignment="1">
      <alignment horizontal="center" vertical="center" wrapText="1"/>
    </xf>
    <xf numFmtId="0" fontId="11" fillId="0" borderId="0" xfId="5" applyFont="1" applyAlignment="1">
      <alignment horizontal="right" vertical="top"/>
    </xf>
    <xf numFmtId="0" fontId="2" fillId="0" borderId="54" xfId="5" applyFont="1" applyBorder="1" applyAlignment="1">
      <alignment vertical="center" wrapText="1"/>
    </xf>
    <xf numFmtId="0" fontId="5" fillId="3" borderId="3" xfId="5" applyFont="1" applyFill="1" applyBorder="1" applyAlignment="1">
      <alignment horizontal="center" vertical="center" wrapText="1"/>
    </xf>
    <xf numFmtId="0" fontId="5" fillId="0" borderId="19" xfId="5" applyFont="1" applyBorder="1" applyAlignment="1">
      <alignment horizontal="center" vertical="center" wrapText="1"/>
    </xf>
    <xf numFmtId="0" fontId="5" fillId="3" borderId="20" xfId="5" applyFont="1" applyFill="1" applyBorder="1" applyAlignment="1">
      <alignment horizontal="center" vertical="center" wrapText="1"/>
    </xf>
    <xf numFmtId="0" fontId="5" fillId="0" borderId="6" xfId="5" applyFont="1" applyBorder="1" applyAlignment="1">
      <alignment horizontal="center" vertical="center" wrapText="1"/>
    </xf>
    <xf numFmtId="0" fontId="5" fillId="3" borderId="7" xfId="5" applyFont="1" applyFill="1" applyBorder="1" applyAlignment="1">
      <alignment horizontal="center" vertical="center" wrapText="1"/>
    </xf>
    <xf numFmtId="0" fontId="5" fillId="0" borderId="6" xfId="13" applyFont="1" applyFill="1" applyBorder="1" applyAlignment="1">
      <alignment horizontal="center" vertical="center" wrapText="1"/>
    </xf>
    <xf numFmtId="165" fontId="5" fillId="0" borderId="6" xfId="5" applyNumberFormat="1" applyFont="1" applyBorder="1" applyAlignment="1">
      <alignment horizontal="center" vertical="center" wrapText="1"/>
    </xf>
    <xf numFmtId="170" fontId="5" fillId="0" borderId="6" xfId="5" applyNumberFormat="1" applyFont="1" applyBorder="1" applyAlignment="1">
      <alignment horizontal="center" vertical="center" wrapText="1"/>
    </xf>
    <xf numFmtId="2" fontId="5" fillId="0" borderId="6" xfId="5" applyNumberFormat="1" applyFont="1" applyFill="1" applyBorder="1" applyAlignment="1">
      <alignment horizontal="center" vertical="center" wrapText="1"/>
    </xf>
    <xf numFmtId="2" fontId="5" fillId="0" borderId="0" xfId="5" applyNumberFormat="1" applyFont="1" applyAlignment="1">
      <alignment horizontal="center" vertical="center" wrapText="1"/>
    </xf>
    <xf numFmtId="0" fontId="12" fillId="0" borderId="0" xfId="5" applyFont="1" applyBorder="1" applyAlignment="1">
      <alignment vertical="center" wrapText="1"/>
    </xf>
    <xf numFmtId="0" fontId="5" fillId="0" borderId="23" xfId="5" applyFont="1" applyBorder="1" applyAlignment="1">
      <alignment horizontal="center" vertical="center" wrapText="1"/>
    </xf>
    <xf numFmtId="0" fontId="5" fillId="3" borderId="25" xfId="5" applyFont="1" applyFill="1" applyBorder="1" applyAlignment="1">
      <alignment horizontal="center" vertical="center" wrapText="1"/>
    </xf>
    <xf numFmtId="0" fontId="5" fillId="11" borderId="14" xfId="5" applyFont="1" applyFill="1" applyBorder="1" applyAlignment="1">
      <alignment vertical="center" wrapText="1"/>
    </xf>
    <xf numFmtId="171" fontId="5" fillId="11" borderId="14" xfId="5" applyNumberFormat="1" applyFont="1" applyFill="1" applyBorder="1" applyAlignment="1">
      <alignment horizontal="center" vertical="center" wrapText="1"/>
    </xf>
    <xf numFmtId="0" fontId="5" fillId="11" borderId="14" xfId="5" applyFont="1" applyFill="1" applyBorder="1" applyAlignment="1">
      <alignment horizontal="center" vertical="center" wrapText="1"/>
    </xf>
    <xf numFmtId="2" fontId="5" fillId="11" borderId="14" xfId="5" applyNumberFormat="1" applyFont="1" applyFill="1" applyBorder="1" applyAlignment="1">
      <alignment horizontal="center" vertical="center"/>
    </xf>
    <xf numFmtId="0" fontId="5" fillId="11" borderId="14" xfId="5" applyFont="1" applyFill="1" applyBorder="1" applyAlignment="1">
      <alignment horizontal="center" vertical="center"/>
    </xf>
    <xf numFmtId="0" fontId="5" fillId="11" borderId="15" xfId="5" applyFont="1" applyFill="1" applyBorder="1" applyAlignment="1">
      <alignment horizontal="center" vertical="center" wrapText="1"/>
    </xf>
    <xf numFmtId="0" fontId="5" fillId="11" borderId="49" xfId="5" applyFont="1" applyFill="1" applyBorder="1" applyAlignment="1">
      <alignment horizontal="center"/>
    </xf>
    <xf numFmtId="171" fontId="8" fillId="0" borderId="0" xfId="5" applyNumberFormat="1" applyFont="1" applyBorder="1" applyAlignment="1">
      <alignment vertical="center" wrapText="1"/>
    </xf>
    <xf numFmtId="0" fontId="30" fillId="0" borderId="0" xfId="5" applyFont="1" applyAlignment="1">
      <alignment vertical="top"/>
    </xf>
    <xf numFmtId="0" fontId="9" fillId="0" borderId="35" xfId="5" applyFont="1" applyBorder="1" applyAlignment="1">
      <alignment horizontal="center" vertical="center" wrapText="1"/>
    </xf>
    <xf numFmtId="0" fontId="9" fillId="0" borderId="18" xfId="5" applyFont="1" applyBorder="1" applyAlignment="1">
      <alignment horizontal="center" vertical="center" wrapText="1"/>
    </xf>
    <xf numFmtId="0" fontId="6" fillId="0" borderId="18" xfId="5" applyFont="1" applyBorder="1" applyAlignment="1">
      <alignment horizontal="center" vertical="center" wrapText="1"/>
    </xf>
    <xf numFmtId="0" fontId="8" fillId="0" borderId="18" xfId="2" applyFont="1" applyBorder="1" applyAlignment="1">
      <alignment vertical="center" wrapText="1"/>
    </xf>
    <xf numFmtId="0" fontId="6" fillId="0" borderId="66" xfId="5" applyFont="1" applyBorder="1" applyAlignment="1">
      <alignment horizontal="center" vertical="center" wrapText="1"/>
    </xf>
    <xf numFmtId="0" fontId="9" fillId="6" borderId="27" xfId="5" applyFont="1" applyFill="1" applyBorder="1" applyAlignment="1">
      <alignment horizontal="center" vertical="center" wrapText="1"/>
    </xf>
    <xf numFmtId="0" fontId="12" fillId="0" borderId="63" xfId="5" applyFont="1" applyBorder="1" applyAlignment="1">
      <alignment horizontal="center" vertical="center" wrapText="1"/>
    </xf>
    <xf numFmtId="0" fontId="9" fillId="11" borderId="35" xfId="5" applyFont="1" applyFill="1" applyBorder="1" applyAlignment="1">
      <alignment horizontal="center" vertical="center" wrapText="1"/>
    </xf>
    <xf numFmtId="0" fontId="9" fillId="4" borderId="18" xfId="5" applyFont="1" applyFill="1" applyBorder="1" applyAlignment="1">
      <alignment horizontal="center" vertical="center" wrapText="1"/>
    </xf>
    <xf numFmtId="169" fontId="9" fillId="4" borderId="18" xfId="5" applyNumberFormat="1" applyFont="1" applyFill="1" applyBorder="1" applyAlignment="1">
      <alignment horizontal="center" vertical="center"/>
    </xf>
    <xf numFmtId="1" fontId="9" fillId="4" borderId="18" xfId="5" applyNumberFormat="1" applyFont="1" applyFill="1" applyBorder="1" applyAlignment="1">
      <alignment horizontal="center" vertical="center"/>
    </xf>
    <xf numFmtId="0" fontId="6" fillId="4" borderId="18" xfId="5" applyFont="1" applyFill="1" applyBorder="1" applyAlignment="1">
      <alignment horizontal="center" vertical="center" wrapText="1"/>
    </xf>
    <xf numFmtId="0" fontId="9" fillId="6" borderId="18" xfId="5" applyFont="1" applyFill="1" applyBorder="1" applyAlignment="1">
      <alignment horizontal="center" vertical="center" wrapText="1"/>
    </xf>
    <xf numFmtId="0" fontId="45" fillId="4" borderId="36" xfId="0" applyFont="1" applyFill="1" applyBorder="1" applyAlignment="1">
      <alignment horizontal="left" vertical="center" wrapText="1"/>
    </xf>
    <xf numFmtId="169" fontId="9" fillId="4" borderId="18" xfId="5" applyNumberFormat="1" applyFont="1" applyFill="1" applyBorder="1" applyAlignment="1">
      <alignment horizontal="center" vertical="center" wrapText="1"/>
    </xf>
    <xf numFmtId="0" fontId="6" fillId="0" borderId="0" xfId="5" applyFont="1" applyBorder="1" applyAlignment="1">
      <alignment horizontal="center" vertical="center" wrapText="1"/>
    </xf>
    <xf numFmtId="0" fontId="9" fillId="4" borderId="18" xfId="2" applyFont="1" applyFill="1" applyBorder="1" applyAlignment="1">
      <alignment horizontal="center" vertical="center" wrapText="1"/>
    </xf>
    <xf numFmtId="0" fontId="6" fillId="4" borderId="36" xfId="5" applyFont="1" applyFill="1" applyBorder="1" applyAlignment="1">
      <alignment horizontal="left" vertical="center" wrapText="1"/>
    </xf>
    <xf numFmtId="0" fontId="6" fillId="4" borderId="2" xfId="5" applyFont="1" applyFill="1" applyBorder="1" applyAlignment="1">
      <alignment horizontal="center" vertical="center" wrapText="1"/>
    </xf>
    <xf numFmtId="0" fontId="6" fillId="4" borderId="2" xfId="2" applyFont="1" applyFill="1" applyBorder="1" applyAlignment="1">
      <alignment horizontal="center" vertical="center" wrapText="1"/>
    </xf>
    <xf numFmtId="0" fontId="5" fillId="4" borderId="2" xfId="5" applyFont="1" applyFill="1" applyBorder="1" applyAlignment="1">
      <alignment horizontal="center" vertical="center" wrapText="1"/>
    </xf>
    <xf numFmtId="0" fontId="9" fillId="6" borderId="2" xfId="5" applyFont="1" applyFill="1" applyBorder="1" applyAlignment="1">
      <alignment horizontal="center" vertical="center" wrapText="1"/>
    </xf>
    <xf numFmtId="0" fontId="6" fillId="4" borderId="23" xfId="5" applyFont="1" applyFill="1" applyBorder="1" applyAlignment="1">
      <alignment horizontal="center" vertical="center" wrapText="1"/>
    </xf>
    <xf numFmtId="2" fontId="6" fillId="4" borderId="23" xfId="5" applyNumberFormat="1" applyFont="1" applyFill="1" applyBorder="1" applyAlignment="1">
      <alignment horizontal="center" vertical="center" wrapText="1"/>
    </xf>
    <xf numFmtId="0" fontId="6" fillId="4" borderId="23" xfId="2" applyFont="1" applyFill="1" applyBorder="1" applyAlignment="1">
      <alignment horizontal="center" vertical="center" wrapText="1"/>
    </xf>
    <xf numFmtId="0" fontId="5" fillId="4" borderId="23" xfId="5" applyFont="1" applyFill="1" applyBorder="1" applyAlignment="1">
      <alignment horizontal="center" vertical="center" wrapText="1"/>
    </xf>
    <xf numFmtId="0" fontId="9" fillId="6" borderId="23" xfId="5" applyFont="1" applyFill="1" applyBorder="1" applyAlignment="1">
      <alignment horizontal="center" vertical="center" wrapText="1"/>
    </xf>
    <xf numFmtId="0" fontId="6" fillId="4" borderId="18" xfId="2" applyFont="1" applyFill="1" applyBorder="1" applyAlignment="1">
      <alignment horizontal="center" vertical="center" wrapText="1"/>
    </xf>
    <xf numFmtId="0" fontId="9" fillId="11" borderId="6" xfId="5" applyFont="1" applyFill="1" applyBorder="1" applyAlignment="1">
      <alignment horizontal="center" vertical="center" wrapText="1"/>
    </xf>
    <xf numFmtId="0" fontId="9" fillId="4" borderId="6" xfId="5" applyFont="1" applyFill="1" applyBorder="1" applyAlignment="1">
      <alignment horizontal="center" vertical="center" wrapText="1"/>
    </xf>
    <xf numFmtId="0" fontId="6" fillId="4" borderId="6" xfId="5" applyFont="1" applyFill="1" applyBorder="1" applyAlignment="1">
      <alignment horizontal="center" vertical="center" wrapText="1"/>
    </xf>
    <xf numFmtId="0" fontId="6" fillId="4" borderId="6" xfId="2" applyFont="1" applyFill="1" applyBorder="1" applyAlignment="1">
      <alignment horizontal="center" vertical="center" wrapText="1"/>
    </xf>
    <xf numFmtId="0" fontId="9" fillId="6" borderId="6" xfId="5" applyFont="1" applyFill="1" applyBorder="1" applyAlignment="1">
      <alignment horizontal="center" vertical="center" wrapText="1"/>
    </xf>
    <xf numFmtId="0" fontId="9" fillId="11" borderId="40" xfId="5" applyFont="1" applyFill="1" applyBorder="1" applyAlignment="1">
      <alignment horizontal="center" vertical="center" wrapText="1"/>
    </xf>
    <xf numFmtId="0" fontId="9" fillId="4" borderId="38" xfId="5" applyFont="1" applyFill="1" applyBorder="1" applyAlignment="1">
      <alignment horizontal="center" vertical="center" wrapText="1"/>
    </xf>
    <xf numFmtId="0" fontId="6" fillId="4" borderId="38" xfId="5" applyFont="1" applyFill="1" applyBorder="1" applyAlignment="1">
      <alignment horizontal="center" vertical="center" wrapText="1"/>
    </xf>
    <xf numFmtId="0" fontId="6" fillId="4" borderId="38" xfId="2" applyFont="1" applyFill="1" applyBorder="1" applyAlignment="1">
      <alignment horizontal="center" vertical="center" wrapText="1"/>
    </xf>
    <xf numFmtId="0" fontId="5" fillId="4" borderId="38" xfId="5" applyFont="1" applyFill="1" applyBorder="1" applyAlignment="1">
      <alignment horizontal="center" vertical="center" wrapText="1"/>
    </xf>
    <xf numFmtId="0" fontId="9" fillId="6" borderId="38" xfId="5" applyFont="1" applyFill="1" applyBorder="1" applyAlignment="1">
      <alignment horizontal="center" vertical="center" wrapText="1"/>
    </xf>
    <xf numFmtId="0" fontId="45" fillId="4" borderId="41" xfId="0" applyFont="1" applyFill="1" applyBorder="1" applyAlignment="1">
      <alignment horizontal="left" vertical="center" wrapText="1"/>
    </xf>
    <xf numFmtId="0" fontId="47" fillId="0" borderId="41" xfId="0" applyFont="1" applyBorder="1" applyAlignment="1">
      <alignment horizontal="left" vertical="center" wrapText="1"/>
    </xf>
    <xf numFmtId="0" fontId="9" fillId="11" borderId="50" xfId="5" applyFont="1" applyFill="1" applyBorder="1" applyAlignment="1">
      <alignment horizontal="center" vertical="center" wrapText="1"/>
    </xf>
    <xf numFmtId="0" fontId="9" fillId="4" borderId="22" xfId="5" applyFont="1" applyFill="1" applyBorder="1" applyAlignment="1">
      <alignment horizontal="center" vertical="center" wrapText="1"/>
    </xf>
    <xf numFmtId="0" fontId="6" fillId="4" borderId="22" xfId="5" applyFont="1" applyFill="1" applyBorder="1" applyAlignment="1">
      <alignment horizontal="center" vertical="center" wrapText="1"/>
    </xf>
    <xf numFmtId="0" fontId="6" fillId="4" borderId="22" xfId="2" applyFont="1" applyFill="1" applyBorder="1" applyAlignment="1">
      <alignment horizontal="center" vertical="center" wrapText="1"/>
    </xf>
    <xf numFmtId="0" fontId="9" fillId="6" borderId="22" xfId="5" applyFont="1" applyFill="1" applyBorder="1" applyAlignment="1">
      <alignment horizontal="center" vertical="center" wrapText="1"/>
    </xf>
    <xf numFmtId="0" fontId="6" fillId="4" borderId="67" xfId="5" applyFont="1" applyFill="1" applyBorder="1" applyAlignment="1">
      <alignment horizontal="center" vertical="center" wrapText="1"/>
    </xf>
    <xf numFmtId="0" fontId="9" fillId="11" borderId="13" xfId="5" applyFont="1" applyFill="1" applyBorder="1" applyAlignment="1">
      <alignment horizontal="center" vertical="center" wrapText="1"/>
    </xf>
    <xf numFmtId="0" fontId="9" fillId="4" borderId="14" xfId="5" applyFont="1" applyFill="1" applyBorder="1" applyAlignment="1">
      <alignment horizontal="center" vertical="center" wrapText="1"/>
    </xf>
    <xf numFmtId="0" fontId="6" fillId="4" borderId="14" xfId="5" applyFont="1" applyFill="1" applyBorder="1" applyAlignment="1">
      <alignment horizontal="center" vertical="center" wrapText="1"/>
    </xf>
    <xf numFmtId="0" fontId="6" fillId="4" borderId="14" xfId="2" applyFont="1" applyFill="1" applyBorder="1" applyAlignment="1">
      <alignment horizontal="center" vertical="center" wrapText="1"/>
    </xf>
    <xf numFmtId="0" fontId="9" fillId="6" borderId="14" xfId="5" applyFont="1" applyFill="1" applyBorder="1" applyAlignment="1">
      <alignment horizontal="center" vertical="center" wrapText="1"/>
    </xf>
    <xf numFmtId="0" fontId="6" fillId="4" borderId="49" xfId="5" applyFont="1" applyFill="1" applyBorder="1" applyAlignment="1">
      <alignment horizontal="center" vertical="center" wrapText="1"/>
    </xf>
    <xf numFmtId="0" fontId="6" fillId="4" borderId="71" xfId="5" applyFont="1" applyFill="1" applyBorder="1" applyAlignment="1">
      <alignment horizontal="center" vertical="center" wrapText="1"/>
    </xf>
    <xf numFmtId="0" fontId="9" fillId="6" borderId="42" xfId="5" applyFont="1" applyFill="1" applyBorder="1" applyAlignment="1">
      <alignment horizontal="center" vertical="center" wrapText="1"/>
    </xf>
    <xf numFmtId="0" fontId="45" fillId="4" borderId="65" xfId="0" applyFont="1" applyFill="1" applyBorder="1" applyAlignment="1">
      <alignment horizontal="left" vertical="center" wrapText="1"/>
    </xf>
    <xf numFmtId="0" fontId="9" fillId="11" borderId="17" xfId="5" applyFont="1" applyFill="1" applyBorder="1" applyAlignment="1">
      <alignment horizontal="center" vertical="center" wrapText="1"/>
    </xf>
    <xf numFmtId="0" fontId="9" fillId="4" borderId="19" xfId="5" applyFont="1" applyFill="1" applyBorder="1" applyAlignment="1">
      <alignment horizontal="center" vertical="center" wrapText="1"/>
    </xf>
    <xf numFmtId="0" fontId="6" fillId="4" borderId="19" xfId="5" applyFont="1" applyFill="1" applyBorder="1" applyAlignment="1">
      <alignment horizontal="center" vertical="center" wrapText="1"/>
    </xf>
    <xf numFmtId="0" fontId="6" fillId="4" borderId="19" xfId="2" applyFont="1" applyFill="1" applyBorder="1" applyAlignment="1">
      <alignment horizontal="center" vertical="center" wrapText="1"/>
    </xf>
    <xf numFmtId="0" fontId="9" fillId="6" borderId="21" xfId="5" applyFont="1" applyFill="1" applyBorder="1" applyAlignment="1">
      <alignment horizontal="center" vertical="center" wrapText="1"/>
    </xf>
    <xf numFmtId="0" fontId="45" fillId="4" borderId="72" xfId="0" applyFont="1" applyFill="1" applyBorder="1" applyAlignment="1">
      <alignment horizontal="left" vertical="center" wrapText="1"/>
    </xf>
    <xf numFmtId="0" fontId="9" fillId="11" borderId="9" xfId="5" applyFont="1" applyFill="1" applyBorder="1" applyAlignment="1">
      <alignment horizontal="center" vertical="center" wrapText="1"/>
    </xf>
    <xf numFmtId="0" fontId="9" fillId="4" borderId="10" xfId="5" applyFont="1" applyFill="1" applyBorder="1" applyAlignment="1">
      <alignment horizontal="center" vertical="center" wrapText="1"/>
    </xf>
    <xf numFmtId="0" fontId="6" fillId="4" borderId="10" xfId="5" applyFont="1" applyFill="1" applyBorder="1" applyAlignment="1">
      <alignment horizontal="center" vertical="center" wrapText="1"/>
    </xf>
    <xf numFmtId="0" fontId="6" fillId="4" borderId="10" xfId="2" applyFont="1" applyFill="1" applyBorder="1" applyAlignment="1">
      <alignment horizontal="center" vertical="center" wrapText="1"/>
    </xf>
    <xf numFmtId="0" fontId="9" fillId="6" borderId="12" xfId="5" applyFont="1" applyFill="1" applyBorder="1" applyAlignment="1">
      <alignment horizontal="center" vertical="center" wrapText="1"/>
    </xf>
    <xf numFmtId="0" fontId="45" fillId="4" borderId="48" xfId="0" applyFont="1" applyFill="1" applyBorder="1" applyAlignment="1">
      <alignment horizontal="left" vertical="center" wrapText="1"/>
    </xf>
    <xf numFmtId="0" fontId="9" fillId="4" borderId="50" xfId="5" applyFont="1" applyFill="1" applyBorder="1" applyAlignment="1">
      <alignment horizontal="center" vertical="center" wrapText="1"/>
    </xf>
    <xf numFmtId="0" fontId="6" fillId="4" borderId="31" xfId="5" applyFont="1" applyFill="1" applyBorder="1" applyAlignment="1">
      <alignment horizontal="center" vertical="center" wrapText="1"/>
    </xf>
    <xf numFmtId="0" fontId="6" fillId="4" borderId="56" xfId="5" applyFont="1" applyFill="1" applyBorder="1" applyAlignment="1">
      <alignment horizontal="center" vertical="center" wrapText="1"/>
    </xf>
    <xf numFmtId="0" fontId="6" fillId="4" borderId="33" xfId="5" applyFont="1" applyFill="1" applyBorder="1" applyAlignment="1">
      <alignment horizontal="center" vertical="center" wrapText="1"/>
    </xf>
    <xf numFmtId="0" fontId="45" fillId="4" borderId="73" xfId="0" applyFont="1" applyFill="1" applyBorder="1" applyAlignment="1">
      <alignment horizontal="left" vertical="center" wrapText="1"/>
    </xf>
    <xf numFmtId="0" fontId="6" fillId="20" borderId="14" xfId="5" applyFont="1" applyFill="1" applyBorder="1" applyAlignment="1">
      <alignment vertical="center" wrapText="1"/>
    </xf>
    <xf numFmtId="169" fontId="48" fillId="20" borderId="14" xfId="5" applyNumberFormat="1" applyFont="1" applyFill="1" applyBorder="1" applyAlignment="1">
      <alignment horizontal="center" vertical="center" wrapText="1"/>
    </xf>
    <xf numFmtId="2" fontId="48" fillId="20" borderId="14" xfId="5" applyNumberFormat="1" applyFont="1" applyFill="1" applyBorder="1" applyAlignment="1">
      <alignment horizontal="center" vertical="center" wrapText="1"/>
    </xf>
    <xf numFmtId="0" fontId="6" fillId="21" borderId="14" xfId="5" applyFont="1" applyFill="1" applyBorder="1" applyAlignment="1">
      <alignment horizontal="center" vertical="center" wrapText="1"/>
    </xf>
    <xf numFmtId="0" fontId="5" fillId="20" borderId="14" xfId="5" applyFont="1" applyFill="1" applyBorder="1"/>
    <xf numFmtId="0" fontId="5" fillId="21" borderId="14" xfId="5" applyFont="1" applyFill="1" applyBorder="1"/>
    <xf numFmtId="0" fontId="5" fillId="20" borderId="49" xfId="5" applyFont="1" applyFill="1" applyBorder="1"/>
    <xf numFmtId="0" fontId="5" fillId="4" borderId="0" xfId="5" applyFont="1" applyFill="1" applyBorder="1"/>
    <xf numFmtId="172" fontId="3" fillId="0" borderId="0" xfId="5" applyNumberFormat="1" applyFont="1"/>
    <xf numFmtId="0" fontId="6" fillId="0" borderId="18" xfId="2" applyFont="1" applyBorder="1" applyAlignment="1">
      <alignment horizontal="center" vertical="center" wrapText="1"/>
    </xf>
    <xf numFmtId="0" fontId="9" fillId="3" borderId="36" xfId="5" applyFont="1" applyFill="1" applyBorder="1" applyAlignment="1">
      <alignment horizontal="center" vertical="center" wrapText="1"/>
    </xf>
    <xf numFmtId="0" fontId="9" fillId="0" borderId="27" xfId="5" applyFont="1" applyBorder="1" applyAlignment="1">
      <alignment horizontal="center" vertical="center" wrapText="1"/>
    </xf>
    <xf numFmtId="0" fontId="3" fillId="3" borderId="2" xfId="5" applyFont="1" applyFill="1" applyBorder="1" applyAlignment="1">
      <alignment vertical="center" wrapText="1"/>
    </xf>
    <xf numFmtId="0" fontId="12" fillId="0" borderId="6" xfId="5" applyFont="1" applyBorder="1" applyAlignment="1">
      <alignment horizontal="center" vertical="center" wrapText="1"/>
    </xf>
    <xf numFmtId="0" fontId="3" fillId="3" borderId="6" xfId="5" applyFont="1" applyFill="1" applyBorder="1" applyAlignment="1">
      <alignment vertical="center" wrapText="1"/>
    </xf>
    <xf numFmtId="0" fontId="3" fillId="0" borderId="10" xfId="5" applyFont="1" applyBorder="1" applyAlignment="1">
      <alignment horizontal="center" vertical="center" wrapText="1"/>
    </xf>
    <xf numFmtId="0" fontId="8" fillId="0" borderId="10" xfId="5" applyFont="1" applyBorder="1" applyAlignment="1">
      <alignment horizontal="center" vertical="center" wrapText="1"/>
    </xf>
    <xf numFmtId="0" fontId="12" fillId="0" borderId="10" xfId="5" applyFont="1" applyBorder="1" applyAlignment="1">
      <alignment horizontal="center" vertical="center" wrapText="1"/>
    </xf>
    <xf numFmtId="0" fontId="32" fillId="0" borderId="10" xfId="5" applyFont="1" applyBorder="1" applyAlignment="1">
      <alignment horizontal="center" vertical="center" wrapText="1"/>
    </xf>
    <xf numFmtId="0" fontId="3" fillId="0" borderId="10" xfId="5" applyFont="1" applyBorder="1" applyAlignment="1">
      <alignment vertical="center" wrapText="1"/>
    </xf>
    <xf numFmtId="0" fontId="3" fillId="3" borderId="10" xfId="5" applyFont="1" applyFill="1" applyBorder="1" applyAlignment="1">
      <alignment vertical="center" wrapText="1"/>
    </xf>
    <xf numFmtId="0" fontId="3" fillId="3" borderId="19" xfId="5" applyFont="1" applyFill="1" applyBorder="1" applyAlignment="1">
      <alignment vertical="center" wrapText="1"/>
    </xf>
    <xf numFmtId="0" fontId="32" fillId="0" borderId="23" xfId="5" applyFont="1" applyBorder="1" applyAlignment="1">
      <alignment horizontal="center" vertical="center" wrapText="1"/>
    </xf>
    <xf numFmtId="0" fontId="3" fillId="0" borderId="23" xfId="5" applyFont="1" applyBorder="1" applyAlignment="1">
      <alignment vertical="center" wrapText="1"/>
    </xf>
    <xf numFmtId="0" fontId="3" fillId="3" borderId="23" xfId="5" applyFont="1" applyFill="1" applyBorder="1" applyAlignment="1">
      <alignment vertical="center" wrapText="1"/>
    </xf>
    <xf numFmtId="0" fontId="3" fillId="0" borderId="2" xfId="5" applyFont="1" applyBorder="1"/>
    <xf numFmtId="0" fontId="6" fillId="7" borderId="38" xfId="5" applyFont="1" applyFill="1" applyBorder="1" applyAlignment="1">
      <alignment vertical="center" wrapText="1"/>
    </xf>
    <xf numFmtId="167" fontId="6" fillId="7" borderId="38" xfId="5" applyNumberFormat="1" applyFont="1" applyFill="1" applyBorder="1" applyAlignment="1">
      <alignment vertical="center" wrapText="1"/>
    </xf>
    <xf numFmtId="0" fontId="5" fillId="7" borderId="38" xfId="5" applyFont="1" applyFill="1" applyBorder="1"/>
    <xf numFmtId="0" fontId="5" fillId="7" borderId="71" xfId="5" applyFont="1" applyFill="1" applyBorder="1"/>
    <xf numFmtId="0" fontId="5" fillId="7" borderId="62" xfId="5" applyFont="1" applyFill="1" applyBorder="1" applyAlignment="1">
      <alignment horizontal="center"/>
    </xf>
    <xf numFmtId="0" fontId="6" fillId="7" borderId="14" xfId="5" applyFont="1" applyFill="1" applyBorder="1" applyAlignment="1">
      <alignment vertical="center" wrapText="1"/>
    </xf>
    <xf numFmtId="0" fontId="5" fillId="7" borderId="14" xfId="5" applyFont="1" applyFill="1" applyBorder="1"/>
    <xf numFmtId="0" fontId="5" fillId="7" borderId="49" xfId="5" applyFont="1" applyFill="1" applyBorder="1"/>
    <xf numFmtId="0" fontId="8" fillId="0" borderId="2" xfId="5" applyFont="1" applyBorder="1" applyAlignment="1">
      <alignment horizontal="center" vertical="center" wrapText="1"/>
    </xf>
    <xf numFmtId="0" fontId="3" fillId="0" borderId="16" xfId="5" applyFont="1" applyBorder="1" applyAlignment="1">
      <alignment vertical="center" wrapText="1"/>
    </xf>
    <xf numFmtId="0" fontId="3" fillId="0" borderId="6" xfId="5" applyFont="1" applyBorder="1"/>
    <xf numFmtId="171" fontId="8" fillId="0" borderId="0" xfId="10" applyNumberFormat="1" applyFont="1" applyBorder="1" applyAlignment="1">
      <alignment vertical="center" wrapText="1"/>
    </xf>
    <xf numFmtId="170" fontId="40" fillId="5" borderId="6" xfId="12" applyNumberFormat="1" applyFont="1" applyFill="1" applyBorder="1" applyAlignment="1">
      <alignment horizontal="center" vertical="center" wrapText="1"/>
    </xf>
    <xf numFmtId="0" fontId="3" fillId="0" borderId="6" xfId="10" applyFont="1" applyBorder="1" applyAlignment="1">
      <alignment horizontal="center" vertical="center" wrapText="1"/>
    </xf>
    <xf numFmtId="0" fontId="8" fillId="0" borderId="6" xfId="10" applyFont="1" applyBorder="1" applyAlignment="1">
      <alignment horizontal="center" vertical="center" wrapText="1"/>
    </xf>
    <xf numFmtId="0" fontId="3" fillId="0" borderId="0" xfId="15" applyFont="1"/>
    <xf numFmtId="0" fontId="3" fillId="0" borderId="0" xfId="15" applyFont="1" applyAlignment="1">
      <alignment vertical="top"/>
    </xf>
    <xf numFmtId="0" fontId="12" fillId="0" borderId="0" xfId="15" applyFont="1" applyAlignment="1">
      <alignment horizontal="center" vertical="center" wrapText="1"/>
    </xf>
    <xf numFmtId="0" fontId="3" fillId="0" borderId="18" xfId="15" applyFont="1" applyBorder="1" applyAlignment="1">
      <alignment horizontal="center" vertical="center" wrapText="1"/>
    </xf>
    <xf numFmtId="0" fontId="12" fillId="0" borderId="18" xfId="15" applyFont="1" applyBorder="1" applyAlignment="1">
      <alignment horizontal="center" vertical="center" wrapText="1"/>
    </xf>
    <xf numFmtId="0" fontId="3" fillId="0" borderId="0" xfId="15" applyFont="1" applyAlignment="1">
      <alignment vertical="center" wrapText="1"/>
    </xf>
    <xf numFmtId="0" fontId="3" fillId="0" borderId="5" xfId="15" applyFont="1" applyBorder="1" applyAlignment="1">
      <alignment horizontal="center" vertical="center" wrapText="1"/>
    </xf>
    <xf numFmtId="0" fontId="8" fillId="0" borderId="19" xfId="15" applyFont="1" applyBorder="1" applyAlignment="1">
      <alignment horizontal="center" vertical="center" wrapText="1"/>
    </xf>
    <xf numFmtId="0" fontId="3" fillId="0" borderId="17" xfId="15" applyFont="1" applyBorder="1" applyAlignment="1">
      <alignment horizontal="center" vertical="center" wrapText="1"/>
    </xf>
    <xf numFmtId="0" fontId="31" fillId="0" borderId="19" xfId="15" applyFont="1" applyBorder="1" applyAlignment="1">
      <alignment horizontal="center" vertical="center" wrapText="1"/>
    </xf>
    <xf numFmtId="0" fontId="3" fillId="0" borderId="19" xfId="15" applyFont="1" applyBorder="1" applyAlignment="1">
      <alignment horizontal="center" vertical="center" wrapText="1"/>
    </xf>
    <xf numFmtId="0" fontId="3" fillId="0" borderId="22" xfId="15" applyFont="1" applyBorder="1" applyAlignment="1">
      <alignment horizontal="center" vertical="center" wrapText="1"/>
    </xf>
    <xf numFmtId="0" fontId="3" fillId="0" borderId="6" xfId="15" applyFont="1" applyBorder="1" applyAlignment="1">
      <alignment horizontal="center" vertical="center" wrapText="1"/>
    </xf>
    <xf numFmtId="0" fontId="3" fillId="0" borderId="2" xfId="15" applyFont="1" applyBorder="1" applyAlignment="1">
      <alignment horizontal="center" vertical="center" wrapText="1"/>
    </xf>
    <xf numFmtId="0" fontId="31" fillId="0" borderId="22" xfId="15" applyFont="1" applyBorder="1" applyAlignment="1">
      <alignment horizontal="center" vertical="center" wrapText="1"/>
    </xf>
    <xf numFmtId="0" fontId="3" fillId="0" borderId="50" xfId="15" applyFont="1" applyBorder="1" applyAlignment="1">
      <alignment horizontal="center" vertical="center" wrapText="1"/>
    </xf>
    <xf numFmtId="0" fontId="8" fillId="0" borderId="22" xfId="15" applyFont="1" applyBorder="1" applyAlignment="1">
      <alignment horizontal="center" vertical="center" wrapText="1"/>
    </xf>
    <xf numFmtId="0" fontId="6" fillId="7" borderId="14" xfId="15" applyFont="1" applyFill="1" applyBorder="1" applyAlignment="1">
      <alignment vertical="center" wrapText="1"/>
    </xf>
    <xf numFmtId="0" fontId="5" fillId="7" borderId="14" xfId="15" applyFont="1" applyFill="1" applyBorder="1"/>
    <xf numFmtId="0" fontId="5" fillId="7" borderId="49" xfId="15" applyFont="1" applyFill="1" applyBorder="1"/>
    <xf numFmtId="0" fontId="8" fillId="0" borderId="0" xfId="15" applyFont="1" applyBorder="1" applyAlignment="1">
      <alignment vertical="center" wrapText="1"/>
    </xf>
    <xf numFmtId="0" fontId="11" fillId="0" borderId="0" xfId="15" applyFont="1" applyAlignment="1">
      <alignment vertical="top"/>
    </xf>
    <xf numFmtId="0" fontId="9" fillId="0" borderId="35" xfId="15" applyFont="1" applyBorder="1" applyAlignment="1">
      <alignment horizontal="center" vertical="center" wrapText="1"/>
    </xf>
    <xf numFmtId="0" fontId="9" fillId="0" borderId="18" xfId="15" applyFont="1" applyBorder="1" applyAlignment="1">
      <alignment horizontal="center" vertical="center" wrapText="1"/>
    </xf>
    <xf numFmtId="0" fontId="6" fillId="0" borderId="18" xfId="15" applyFont="1" applyBorder="1" applyAlignment="1">
      <alignment horizontal="center" vertical="center" wrapText="1"/>
    </xf>
    <xf numFmtId="0" fontId="9" fillId="22" borderId="36" xfId="15" applyFont="1" applyFill="1" applyBorder="1" applyAlignment="1">
      <alignment horizontal="center" vertical="center" wrapText="1"/>
    </xf>
    <xf numFmtId="0" fontId="9" fillId="0" borderId="27" xfId="15" applyFont="1" applyBorder="1" applyAlignment="1">
      <alignment horizontal="center" vertical="center" wrapText="1"/>
    </xf>
    <xf numFmtId="0" fontId="3" fillId="0" borderId="13" xfId="15" applyFont="1" applyBorder="1" applyAlignment="1">
      <alignment horizontal="center" vertical="center" wrapText="1"/>
    </xf>
    <xf numFmtId="0" fontId="31" fillId="0" borderId="14" xfId="15" applyFont="1" applyBorder="1" applyAlignment="1">
      <alignment horizontal="center" vertical="center" wrapText="1"/>
    </xf>
    <xf numFmtId="0" fontId="3" fillId="0" borderId="14" xfId="15" applyFont="1" applyBorder="1" applyAlignment="1">
      <alignment horizontal="center" vertical="center" wrapText="1"/>
    </xf>
    <xf numFmtId="0" fontId="8" fillId="0" borderId="14" xfId="15" applyFont="1" applyBorder="1" applyAlignment="1">
      <alignment horizontal="center" vertical="center" wrapText="1"/>
    </xf>
    <xf numFmtId="0" fontId="3" fillId="0" borderId="49" xfId="15" applyNumberFormat="1" applyFont="1" applyBorder="1" applyAlignment="1">
      <alignment horizontal="center" vertical="center" wrapText="1"/>
    </xf>
    <xf numFmtId="0" fontId="3" fillId="23" borderId="56" xfId="15" applyFont="1" applyFill="1" applyBorder="1" applyAlignment="1">
      <alignment horizontal="center" vertical="center" wrapText="1"/>
    </xf>
    <xf numFmtId="0" fontId="3" fillId="23" borderId="15" xfId="15" applyFont="1" applyFill="1" applyBorder="1" applyAlignment="1">
      <alignment horizontal="center" vertical="center" wrapText="1"/>
    </xf>
    <xf numFmtId="9" fontId="3" fillId="23" borderId="15" xfId="15" applyNumberFormat="1" applyFont="1" applyFill="1" applyBorder="1" applyAlignment="1">
      <alignment horizontal="center" vertical="center" wrapText="1"/>
    </xf>
    <xf numFmtId="9" fontId="3" fillId="23" borderId="56" xfId="15" applyNumberFormat="1" applyFont="1" applyFill="1" applyBorder="1" applyAlignment="1">
      <alignment horizontal="center" vertical="center" wrapText="1"/>
    </xf>
    <xf numFmtId="9" fontId="3" fillId="23" borderId="20" xfId="15" applyNumberFormat="1" applyFont="1" applyFill="1" applyBorder="1" applyAlignment="1">
      <alignment horizontal="center" vertical="center" wrapText="1"/>
    </xf>
    <xf numFmtId="0" fontId="3" fillId="0" borderId="24" xfId="15" applyFont="1" applyBorder="1" applyAlignment="1">
      <alignment horizontal="center" vertical="center" wrapText="1"/>
    </xf>
    <xf numFmtId="9" fontId="3" fillId="23" borderId="14" xfId="15" applyNumberFormat="1" applyFont="1" applyFill="1" applyBorder="1" applyAlignment="1">
      <alignment horizontal="center" vertical="center" wrapText="1"/>
    </xf>
    <xf numFmtId="9" fontId="3" fillId="23" borderId="22" xfId="15" applyNumberFormat="1" applyFont="1" applyFill="1" applyBorder="1" applyAlignment="1">
      <alignment horizontal="center" vertical="center" wrapText="1"/>
    </xf>
    <xf numFmtId="0" fontId="5" fillId="24" borderId="14" xfId="15" applyFont="1" applyFill="1" applyBorder="1"/>
    <xf numFmtId="170" fontId="3" fillId="0" borderId="0" xfId="15" applyNumberFormat="1" applyFont="1"/>
    <xf numFmtId="165" fontId="3" fillId="0" borderId="0" xfId="15" applyNumberFormat="1" applyFont="1"/>
    <xf numFmtId="17" fontId="3" fillId="0" borderId="0" xfId="15" applyNumberFormat="1" applyFont="1"/>
    <xf numFmtId="0" fontId="12" fillId="0" borderId="18" xfId="15" applyFont="1" applyFill="1" applyBorder="1" applyAlignment="1">
      <alignment horizontal="center" vertical="center" wrapText="1"/>
    </xf>
    <xf numFmtId="0" fontId="8" fillId="0" borderId="18" xfId="15" applyFont="1" applyFill="1" applyBorder="1" applyAlignment="1">
      <alignment horizontal="center" vertical="center" wrapText="1"/>
    </xf>
    <xf numFmtId="0" fontId="3" fillId="0" borderId="18" xfId="15" applyFont="1" applyFill="1" applyBorder="1" applyAlignment="1">
      <alignment horizontal="center" vertical="center" wrapText="1"/>
    </xf>
    <xf numFmtId="0" fontId="8" fillId="0" borderId="14" xfId="15" applyFont="1" applyFill="1" applyBorder="1" applyAlignment="1">
      <alignment horizontal="center" vertical="center" wrapText="1"/>
    </xf>
    <xf numFmtId="0" fontId="3" fillId="0" borderId="14" xfId="15" applyFont="1" applyFill="1" applyBorder="1" applyAlignment="1">
      <alignment horizontal="center" vertical="center" wrapText="1"/>
    </xf>
    <xf numFmtId="0" fontId="8" fillId="0" borderId="22" xfId="15" applyFont="1" applyFill="1" applyBorder="1" applyAlignment="1">
      <alignment horizontal="center" vertical="center" wrapText="1"/>
    </xf>
    <xf numFmtId="0" fontId="3" fillId="0" borderId="22" xfId="15" applyFont="1" applyFill="1" applyBorder="1" applyAlignment="1">
      <alignment horizontal="center" vertical="center" wrapText="1"/>
    </xf>
    <xf numFmtId="0" fontId="8" fillId="0" borderId="19" xfId="15" applyFont="1" applyFill="1" applyBorder="1" applyAlignment="1">
      <alignment horizontal="center" vertical="center" wrapText="1"/>
    </xf>
    <xf numFmtId="0" fontId="3" fillId="0" borderId="19" xfId="15" applyFont="1" applyFill="1" applyBorder="1" applyAlignment="1">
      <alignment horizontal="center" vertical="center" wrapText="1"/>
    </xf>
    <xf numFmtId="0" fontId="8" fillId="0" borderId="2" xfId="15" applyFont="1" applyFill="1" applyBorder="1" applyAlignment="1">
      <alignment horizontal="center" vertical="center" wrapText="1"/>
    </xf>
    <xf numFmtId="0" fontId="3" fillId="0" borderId="2" xfId="15" applyFont="1" applyFill="1" applyBorder="1" applyAlignment="1">
      <alignment horizontal="center" vertical="center" wrapText="1"/>
    </xf>
    <xf numFmtId="0" fontId="6" fillId="0" borderId="14" xfId="15" applyFont="1" applyFill="1" applyBorder="1" applyAlignment="1">
      <alignment horizontal="center" vertical="center" wrapText="1"/>
    </xf>
    <xf numFmtId="0" fontId="6" fillId="0" borderId="22" xfId="15" applyFont="1" applyFill="1" applyBorder="1" applyAlignment="1">
      <alignment horizontal="center" vertical="center" wrapText="1"/>
    </xf>
    <xf numFmtId="0" fontId="8" fillId="0" borderId="2" xfId="10" applyFont="1" applyBorder="1" applyAlignment="1">
      <alignment vertical="center" wrapText="1"/>
    </xf>
    <xf numFmtId="0" fontId="35" fillId="0" borderId="19" xfId="10" applyNumberFormat="1" applyFont="1" applyFill="1" applyBorder="1" applyAlignment="1">
      <alignment vertical="center" wrapText="1"/>
    </xf>
    <xf numFmtId="0" fontId="35" fillId="0" borderId="19" xfId="10" applyFont="1" applyFill="1" applyBorder="1" applyAlignment="1">
      <alignment vertical="center" wrapText="1"/>
    </xf>
    <xf numFmtId="165" fontId="3" fillId="0" borderId="0" xfId="1" applyNumberFormat="1" applyFont="1"/>
    <xf numFmtId="2" fontId="3" fillId="0" borderId="0" xfId="1" applyNumberFormat="1" applyFont="1"/>
    <xf numFmtId="1" fontId="5" fillId="9" borderId="39" xfId="1" applyNumberFormat="1" applyFont="1" applyFill="1" applyBorder="1" applyAlignment="1">
      <alignment horizontal="right"/>
    </xf>
    <xf numFmtId="167" fontId="13" fillId="0" borderId="32" xfId="5" applyNumberFormat="1" applyFont="1" applyFill="1" applyBorder="1" applyAlignment="1">
      <alignment horizontal="right" vertical="center" wrapText="1"/>
    </xf>
    <xf numFmtId="0" fontId="12" fillId="0" borderId="14" xfId="15" applyFont="1" applyBorder="1" applyAlignment="1">
      <alignment horizontal="center" vertical="center" wrapText="1"/>
    </xf>
    <xf numFmtId="0" fontId="12" fillId="0" borderId="14" xfId="15" applyFont="1" applyFill="1" applyBorder="1" applyAlignment="1">
      <alignment horizontal="center" vertical="center" wrapText="1"/>
    </xf>
    <xf numFmtId="0" fontId="3" fillId="0" borderId="67" xfId="15" applyNumberFormat="1" applyFont="1" applyBorder="1" applyAlignment="1">
      <alignment horizontal="center" vertical="center" wrapText="1"/>
    </xf>
    <xf numFmtId="0" fontId="3" fillId="0" borderId="69" xfId="15" applyNumberFormat="1" applyFont="1" applyBorder="1" applyAlignment="1">
      <alignment horizontal="center" vertical="center" wrapText="1"/>
    </xf>
    <xf numFmtId="0" fontId="3" fillId="0" borderId="32" xfId="15" applyNumberFormat="1" applyFont="1" applyFill="1" applyBorder="1" applyAlignment="1">
      <alignment horizontal="center" vertical="center" wrapText="1"/>
    </xf>
    <xf numFmtId="0" fontId="3" fillId="0" borderId="60" xfId="15" applyNumberFormat="1" applyFont="1" applyBorder="1" applyAlignment="1">
      <alignment horizontal="center" vertical="center" wrapText="1"/>
    </xf>
    <xf numFmtId="0" fontId="3" fillId="0" borderId="67" xfId="15" applyNumberFormat="1" applyFont="1" applyFill="1" applyBorder="1" applyAlignment="1">
      <alignment horizontal="center" vertical="center" wrapText="1"/>
    </xf>
    <xf numFmtId="167" fontId="6" fillId="7" borderId="14" xfId="15" applyNumberFormat="1" applyFont="1" applyFill="1" applyBorder="1" applyAlignment="1">
      <alignment vertical="center" wrapText="1"/>
    </xf>
    <xf numFmtId="165" fontId="3" fillId="0" borderId="0" xfId="5" applyNumberFormat="1" applyFont="1" applyBorder="1"/>
    <xf numFmtId="167" fontId="9" fillId="0" borderId="2" xfId="5" applyNumberFormat="1" applyFont="1" applyFill="1" applyBorder="1" applyAlignment="1">
      <alignment horizontal="right" vertical="center" wrapText="1"/>
    </xf>
    <xf numFmtId="165" fontId="9" fillId="0" borderId="2" xfId="5" applyNumberFormat="1" applyFont="1" applyFill="1" applyBorder="1" applyAlignment="1">
      <alignment horizontal="right" vertical="center" wrapText="1"/>
    </xf>
    <xf numFmtId="165" fontId="13" fillId="0" borderId="28" xfId="5" applyNumberFormat="1" applyFont="1" applyFill="1" applyBorder="1" applyAlignment="1">
      <alignment horizontal="right" vertical="center" wrapText="1"/>
    </xf>
    <xf numFmtId="2" fontId="9" fillId="10" borderId="28" xfId="5" applyNumberFormat="1" applyFont="1" applyFill="1" applyBorder="1" applyAlignment="1">
      <alignment horizontal="right" vertical="center" wrapText="1"/>
    </xf>
    <xf numFmtId="1" fontId="13" fillId="9" borderId="39" xfId="5" applyNumberFormat="1" applyFont="1" applyFill="1" applyBorder="1" applyAlignment="1">
      <alignment horizontal="right" vertical="center" wrapText="1"/>
    </xf>
    <xf numFmtId="165" fontId="9" fillId="10" borderId="28" xfId="5" applyNumberFormat="1" applyFont="1" applyFill="1" applyBorder="1" applyAlignment="1">
      <alignment horizontal="right" vertical="center" wrapText="1"/>
    </xf>
    <xf numFmtId="1" fontId="50" fillId="0" borderId="30" xfId="0" applyNumberFormat="1" applyFont="1" applyBorder="1" applyAlignment="1">
      <alignment horizontal="center" vertical="center" wrapText="1"/>
    </xf>
    <xf numFmtId="1" fontId="50" fillId="0" borderId="33" xfId="0" applyNumberFormat="1" applyFont="1" applyBorder="1" applyAlignment="1">
      <alignment horizontal="center" vertical="center" wrapText="1"/>
    </xf>
    <xf numFmtId="1" fontId="50" fillId="0" borderId="31" xfId="0" applyNumberFormat="1" applyFont="1" applyBorder="1" applyAlignment="1">
      <alignment horizontal="center" vertical="center" wrapText="1"/>
    </xf>
    <xf numFmtId="1" fontId="50" fillId="0" borderId="42" xfId="0" applyNumberFormat="1" applyFont="1" applyBorder="1" applyAlignment="1">
      <alignment horizontal="center" vertical="center" wrapText="1"/>
    </xf>
    <xf numFmtId="0" fontId="13" fillId="3" borderId="29" xfId="0" applyFont="1" applyFill="1" applyBorder="1" applyAlignment="1">
      <alignment horizontal="center" vertical="center" wrapText="1"/>
    </xf>
    <xf numFmtId="3" fontId="5" fillId="0" borderId="7" xfId="0" applyNumberFormat="1" applyFont="1" applyBorder="1" applyAlignment="1">
      <alignment horizontal="right" vertical="center" wrapText="1"/>
    </xf>
    <xf numFmtId="4" fontId="13" fillId="3" borderId="29" xfId="0" applyNumberFormat="1" applyFont="1" applyFill="1" applyBorder="1" applyAlignment="1">
      <alignment horizontal="center" vertical="center" wrapText="1"/>
    </xf>
    <xf numFmtId="49" fontId="13" fillId="3" borderId="29" xfId="0" applyNumberFormat="1" applyFont="1" applyFill="1" applyBorder="1" applyAlignment="1">
      <alignment horizontal="center" vertical="center" wrapText="1"/>
    </xf>
    <xf numFmtId="0" fontId="13" fillId="3" borderId="34" xfId="0" applyFont="1" applyFill="1" applyBorder="1" applyAlignment="1">
      <alignment horizontal="center" vertical="center" wrapText="1"/>
    </xf>
    <xf numFmtId="3" fontId="5" fillId="0" borderId="25" xfId="0" applyNumberFormat="1" applyFont="1" applyBorder="1" applyAlignment="1">
      <alignment horizontal="right" vertical="center" wrapText="1"/>
    </xf>
    <xf numFmtId="0" fontId="13" fillId="3" borderId="74" xfId="0" applyFont="1" applyFill="1" applyBorder="1" applyAlignment="1">
      <alignment horizontal="center" vertical="center" wrapText="1"/>
    </xf>
    <xf numFmtId="165" fontId="5" fillId="3" borderId="52" xfId="1" applyNumberFormat="1" applyFont="1" applyFill="1" applyBorder="1" applyAlignment="1">
      <alignment horizontal="center" vertical="center" wrapText="1"/>
    </xf>
    <xf numFmtId="165" fontId="5" fillId="3" borderId="55" xfId="1" applyNumberFormat="1" applyFont="1" applyFill="1" applyBorder="1" applyAlignment="1">
      <alignment horizontal="center" vertical="center" wrapText="1"/>
    </xf>
    <xf numFmtId="3" fontId="2" fillId="7" borderId="36" xfId="1" applyNumberFormat="1" applyFont="1" applyFill="1" applyBorder="1" applyAlignment="1">
      <alignment horizontal="right" vertical="center" wrapText="1"/>
    </xf>
    <xf numFmtId="3" fontId="2" fillId="7" borderId="41" xfId="1" applyNumberFormat="1" applyFont="1" applyFill="1" applyBorder="1" applyAlignment="1">
      <alignment horizontal="right" vertical="center" wrapText="1"/>
    </xf>
    <xf numFmtId="3" fontId="5" fillId="0" borderId="3" xfId="0" applyNumberFormat="1" applyFont="1" applyBorder="1" applyAlignment="1">
      <alignment horizontal="right" vertical="center" wrapText="1"/>
    </xf>
    <xf numFmtId="0" fontId="2" fillId="7" borderId="57" xfId="0" applyFont="1" applyFill="1" applyBorder="1" applyAlignment="1">
      <alignment horizontal="center" vertical="center" wrapText="1"/>
    </xf>
    <xf numFmtId="0" fontId="2" fillId="7" borderId="58" xfId="0" applyFont="1" applyFill="1" applyBorder="1" applyAlignment="1">
      <alignment horizontal="center" vertical="center" wrapText="1"/>
    </xf>
    <xf numFmtId="0" fontId="2" fillId="7" borderId="34" xfId="0" applyFont="1" applyFill="1" applyBorder="1" applyAlignment="1">
      <alignment horizontal="center" vertical="center" wrapText="1"/>
    </xf>
    <xf numFmtId="0" fontId="2" fillId="7" borderId="53" xfId="0" applyFont="1" applyFill="1" applyBorder="1" applyAlignment="1">
      <alignment horizontal="center" vertical="center" wrapText="1"/>
    </xf>
    <xf numFmtId="0" fontId="2" fillId="7" borderId="54" xfId="0" applyFont="1" applyFill="1" applyBorder="1" applyAlignment="1">
      <alignment horizontal="center" vertical="center" wrapText="1"/>
    </xf>
    <xf numFmtId="0" fontId="2" fillId="7" borderId="55"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1" xfId="0" applyFont="1" applyBorder="1" applyAlignment="1">
      <alignment horizontal="center" vertical="center" wrapText="1"/>
    </xf>
    <xf numFmtId="165" fontId="2" fillId="0" borderId="27" xfId="0" applyNumberFormat="1" applyFont="1" applyBorder="1" applyAlignment="1">
      <alignment horizontal="center" vertical="center" wrapText="1"/>
    </xf>
    <xf numFmtId="165" fontId="2" fillId="0" borderId="31"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0" fontId="11" fillId="0" borderId="5" xfId="1" applyFont="1" applyBorder="1" applyAlignment="1">
      <alignment horizontal="center" vertical="center" wrapText="1"/>
    </xf>
    <xf numFmtId="0" fontId="11" fillId="0" borderId="6" xfId="1" applyFont="1" applyBorder="1" applyAlignment="1">
      <alignment horizontal="center" vertical="center"/>
    </xf>
    <xf numFmtId="0" fontId="11" fillId="0" borderId="30" xfId="1" applyFont="1" applyBorder="1" applyAlignment="1">
      <alignment horizontal="center" vertical="center" textRotation="90" wrapText="1"/>
    </xf>
    <xf numFmtId="0" fontId="11" fillId="0" borderId="33" xfId="1" applyFont="1" applyBorder="1" applyAlignment="1">
      <alignment horizontal="center" vertical="center" textRotation="90" wrapText="1"/>
    </xf>
    <xf numFmtId="0" fontId="11" fillId="0" borderId="59" xfId="1" applyFont="1" applyBorder="1" applyAlignment="1">
      <alignment horizontal="center" vertical="center" textRotation="90" wrapText="1"/>
    </xf>
    <xf numFmtId="0" fontId="9" fillId="4" borderId="5"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5" fillId="0" borderId="6" xfId="1" applyFont="1" applyBorder="1" applyAlignment="1">
      <alignment horizontal="center" vertical="center" wrapText="1"/>
    </xf>
    <xf numFmtId="0" fontId="9" fillId="0" borderId="5" xfId="1" applyFont="1" applyBorder="1" applyAlignment="1">
      <alignment horizontal="center" vertical="center" wrapText="1"/>
    </xf>
    <xf numFmtId="0" fontId="6"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3" fillId="0" borderId="5" xfId="1" applyFont="1" applyBorder="1" applyAlignment="1">
      <alignment horizontal="center" vertical="center" wrapText="1"/>
    </xf>
    <xf numFmtId="0" fontId="15" fillId="0" borderId="5" xfId="1" applyFont="1" applyBorder="1" applyAlignment="1">
      <alignment horizontal="center" vertical="center" wrapText="1"/>
    </xf>
    <xf numFmtId="166" fontId="15" fillId="0" borderId="6" xfId="1" applyNumberFormat="1" applyFont="1" applyBorder="1" applyAlignment="1">
      <alignment horizontal="center" vertical="center" wrapText="1"/>
    </xf>
    <xf numFmtId="0" fontId="11" fillId="4" borderId="17" xfId="1" applyFont="1" applyFill="1" applyBorder="1" applyAlignment="1">
      <alignment horizontal="center" vertical="center" wrapText="1"/>
    </xf>
    <xf numFmtId="0" fontId="11" fillId="4" borderId="5" xfId="1" applyFont="1" applyFill="1" applyBorder="1" applyAlignment="1">
      <alignment horizontal="center" vertical="center" wrapText="1"/>
    </xf>
    <xf numFmtId="0" fontId="11" fillId="0" borderId="19" xfId="1" applyFont="1" applyBorder="1" applyAlignment="1">
      <alignment horizontal="center" vertical="center" wrapText="1"/>
    </xf>
    <xf numFmtId="0" fontId="5" fillId="0" borderId="5" xfId="1" applyFont="1" applyBorder="1" applyAlignment="1">
      <alignment horizontal="center" vertical="center" wrapText="1"/>
    </xf>
    <xf numFmtId="0" fontId="13" fillId="5" borderId="5" xfId="1" applyFont="1" applyFill="1" applyBorder="1" applyAlignment="1">
      <alignment horizontal="center" vertical="center" wrapText="1"/>
    </xf>
    <xf numFmtId="0" fontId="15" fillId="5" borderId="5" xfId="1" applyFont="1" applyFill="1" applyBorder="1" applyAlignment="1">
      <alignment horizontal="center" vertical="center" wrapText="1"/>
    </xf>
    <xf numFmtId="0" fontId="11" fillId="5" borderId="6"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3" fillId="3" borderId="8" xfId="1" applyFont="1" applyFill="1" applyBorder="1"/>
    <xf numFmtId="0" fontId="3" fillId="3" borderId="12" xfId="1" applyFont="1" applyFill="1" applyBorder="1"/>
    <xf numFmtId="0" fontId="6" fillId="0" borderId="5" xfId="1" applyFont="1" applyBorder="1" applyAlignment="1">
      <alignment horizontal="center" vertical="top" wrapText="1"/>
    </xf>
    <xf numFmtId="0" fontId="6" fillId="0" borderId="9" xfId="1" applyFont="1" applyBorder="1" applyAlignment="1">
      <alignment horizontal="center" vertical="top" wrapText="1"/>
    </xf>
    <xf numFmtId="0" fontId="9" fillId="0" borderId="6" xfId="1" applyFont="1" applyBorder="1" applyAlignment="1">
      <alignment horizontal="center" vertical="center" wrapText="1"/>
    </xf>
    <xf numFmtId="0" fontId="6" fillId="0" borderId="6" xfId="1" applyFont="1" applyBorder="1" applyAlignment="1">
      <alignment horizontal="center" vertical="center" wrapText="1"/>
    </xf>
    <xf numFmtId="0" fontId="6" fillId="0" borderId="6" xfId="2" applyFont="1" applyBorder="1" applyAlignment="1">
      <alignment horizontal="center" vertical="center" wrapText="1"/>
    </xf>
    <xf numFmtId="0" fontId="6" fillId="0" borderId="6" xfId="2" applyFont="1" applyBorder="1" applyAlignment="1">
      <alignment horizontal="center" vertical="top" wrapText="1"/>
    </xf>
    <xf numFmtId="0" fontId="6" fillId="0" borderId="10" xfId="2" applyFont="1" applyBorder="1" applyAlignment="1">
      <alignment horizontal="center" vertical="top" wrapText="1"/>
    </xf>
    <xf numFmtId="0" fontId="6" fillId="0" borderId="7" xfId="2" applyFont="1" applyBorder="1" applyAlignment="1">
      <alignment horizontal="center" vertical="top" wrapText="1"/>
    </xf>
    <xf numFmtId="0" fontId="6" fillId="0" borderId="11" xfId="2" applyFont="1" applyBorder="1" applyAlignment="1">
      <alignment horizontal="center" vertical="top" wrapText="1"/>
    </xf>
    <xf numFmtId="0" fontId="8" fillId="0" borderId="6" xfId="1" applyFont="1" applyBorder="1" applyAlignment="1">
      <alignment horizontal="center" vertical="center" wrapText="1"/>
    </xf>
    <xf numFmtId="0" fontId="8" fillId="0" borderId="10" xfId="1" applyFont="1" applyBorder="1" applyAlignment="1">
      <alignment horizontal="center" vertical="center" wrapText="1"/>
    </xf>
    <xf numFmtId="0" fontId="2" fillId="0" borderId="0" xfId="1" applyFont="1" applyBorder="1" applyAlignment="1">
      <alignment horizontal="center" vertical="center" wrapText="1"/>
    </xf>
    <xf numFmtId="0" fontId="5" fillId="0" borderId="1" xfId="2" applyFont="1" applyBorder="1" applyAlignment="1">
      <alignment horizontal="center" vertical="center" wrapText="1"/>
    </xf>
    <xf numFmtId="0" fontId="5" fillId="0" borderId="5" xfId="2" applyFont="1" applyBorder="1" applyAlignment="1">
      <alignment horizontal="center" vertical="center" wrapText="1"/>
    </xf>
    <xf numFmtId="0" fontId="5" fillId="0" borderId="9" xfId="2" applyFont="1" applyBorder="1" applyAlignment="1">
      <alignment horizontal="center" vertical="center" wrapText="1"/>
    </xf>
    <xf numFmtId="0" fontId="5" fillId="0" borderId="2" xfId="2" applyFont="1" applyBorder="1" applyAlignment="1">
      <alignment horizontal="center" vertical="center" wrapText="1"/>
    </xf>
    <xf numFmtId="0" fontId="5" fillId="0" borderId="6" xfId="2" applyFont="1" applyBorder="1" applyAlignment="1">
      <alignment horizontal="center" vertical="center" wrapText="1"/>
    </xf>
    <xf numFmtId="0" fontId="5" fillId="0" borderId="10" xfId="2" applyFont="1" applyBorder="1" applyAlignment="1">
      <alignment horizontal="center" vertical="center" wrapText="1"/>
    </xf>
    <xf numFmtId="0" fontId="6" fillId="0" borderId="2" xfId="2" applyFont="1" applyBorder="1" applyAlignment="1">
      <alignment horizontal="center" vertical="center" wrapText="1"/>
    </xf>
    <xf numFmtId="0" fontId="6" fillId="0" borderId="10" xfId="2" applyFont="1" applyBorder="1" applyAlignment="1">
      <alignment horizontal="center" vertical="center" wrapText="1"/>
    </xf>
    <xf numFmtId="0" fontId="5" fillId="8" borderId="2" xfId="1" applyFont="1" applyFill="1" applyBorder="1" applyAlignment="1">
      <alignment horizontal="center" vertical="center" wrapText="1"/>
    </xf>
    <xf numFmtId="0" fontId="5" fillId="8" borderId="6" xfId="1" applyFont="1" applyFill="1" applyBorder="1" applyAlignment="1">
      <alignment horizontal="center" vertical="center" wrapText="1"/>
    </xf>
    <xf numFmtId="0" fontId="8" fillId="3" borderId="2" xfId="2" applyFont="1" applyFill="1" applyBorder="1" applyAlignment="1">
      <alignment horizontal="center" vertical="top" wrapText="1"/>
    </xf>
    <xf numFmtId="0" fontId="8" fillId="3" borderId="6" xfId="2" applyFont="1" applyFill="1" applyBorder="1" applyAlignment="1">
      <alignment horizontal="center" vertical="top" wrapText="1"/>
    </xf>
    <xf numFmtId="0" fontId="8" fillId="3" borderId="10" xfId="2" applyFont="1" applyFill="1" applyBorder="1" applyAlignment="1">
      <alignment horizontal="center" vertical="top" wrapText="1"/>
    </xf>
    <xf numFmtId="0" fontId="6" fillId="0" borderId="2" xfId="2" applyFont="1" applyBorder="1" applyAlignment="1">
      <alignment horizontal="center" vertical="top" wrapText="1"/>
    </xf>
    <xf numFmtId="0" fontId="6" fillId="0" borderId="3" xfId="2" applyFont="1" applyBorder="1" applyAlignment="1">
      <alignment horizontal="center" vertical="top" wrapText="1"/>
    </xf>
    <xf numFmtId="0" fontId="2" fillId="0" borderId="1" xfId="1" applyFont="1" applyBorder="1" applyAlignment="1">
      <alignment horizontal="center" vertical="center" wrapText="1"/>
    </xf>
    <xf numFmtId="0" fontId="3" fillId="0" borderId="2" xfId="1" applyFont="1" applyBorder="1"/>
    <xf numFmtId="0" fontId="3" fillId="0" borderId="3" xfId="1" applyFont="1" applyBorder="1"/>
    <xf numFmtId="0" fontId="8" fillId="8" borderId="6" xfId="2" applyFont="1" applyFill="1" applyBorder="1" applyAlignment="1">
      <alignment horizontal="center" vertical="center" wrapText="1"/>
    </xf>
    <xf numFmtId="0" fontId="8" fillId="8" borderId="10" xfId="2" applyFont="1" applyFill="1" applyBorder="1" applyAlignment="1">
      <alignment horizontal="center" vertical="center" wrapText="1"/>
    </xf>
    <xf numFmtId="0" fontId="11" fillId="10" borderId="6" xfId="5" applyFont="1" applyFill="1" applyBorder="1" applyAlignment="1">
      <alignment horizontal="center" vertical="center" wrapText="1"/>
    </xf>
    <xf numFmtId="0" fontId="11" fillId="10" borderId="23" xfId="5" applyFont="1" applyFill="1" applyBorder="1" applyAlignment="1">
      <alignment horizontal="center" vertical="center" wrapText="1"/>
    </xf>
    <xf numFmtId="168" fontId="5" fillId="2" borderId="6" xfId="0" applyNumberFormat="1" applyFont="1" applyFill="1" applyBorder="1" applyAlignment="1">
      <alignment horizontal="center" vertical="center" wrapText="1"/>
    </xf>
    <xf numFmtId="168" fontId="5" fillId="2" borderId="23" xfId="0" applyNumberFormat="1" applyFont="1" applyFill="1" applyBorder="1" applyAlignment="1">
      <alignment horizontal="center" vertical="center" wrapText="1"/>
    </xf>
    <xf numFmtId="1" fontId="5" fillId="2" borderId="23" xfId="0" applyNumberFormat="1" applyFont="1" applyFill="1" applyBorder="1" applyAlignment="1">
      <alignment horizontal="center" vertical="center" wrapText="1"/>
    </xf>
    <xf numFmtId="1" fontId="5" fillId="2" borderId="22" xfId="0" applyNumberFormat="1" applyFont="1" applyFill="1" applyBorder="1" applyAlignment="1">
      <alignment horizontal="center" vertical="center" wrapText="1"/>
    </xf>
    <xf numFmtId="0" fontId="2" fillId="7" borderId="57" xfId="5" applyFont="1" applyFill="1" applyBorder="1" applyAlignment="1">
      <alignment horizontal="center" vertical="center" wrapText="1"/>
    </xf>
    <xf numFmtId="0" fontId="2" fillId="7" borderId="58" xfId="5" applyFont="1" applyFill="1" applyBorder="1" applyAlignment="1">
      <alignment horizontal="center" vertical="center" wrapText="1"/>
    </xf>
    <xf numFmtId="0" fontId="2" fillId="7" borderId="34" xfId="5" applyFont="1" applyFill="1" applyBorder="1" applyAlignment="1">
      <alignment horizontal="center" vertical="center" wrapText="1"/>
    </xf>
    <xf numFmtId="0" fontId="2" fillId="7" borderId="53" xfId="5" applyFont="1" applyFill="1" applyBorder="1" applyAlignment="1">
      <alignment horizontal="center" vertical="center" wrapText="1"/>
    </xf>
    <xf numFmtId="0" fontId="2" fillId="7" borderId="54" xfId="5" applyFont="1" applyFill="1" applyBorder="1" applyAlignment="1">
      <alignment horizontal="center" vertical="center" wrapText="1"/>
    </xf>
    <xf numFmtId="0" fontId="2" fillId="7" borderId="55" xfId="5" applyFont="1" applyFill="1" applyBorder="1" applyAlignment="1">
      <alignment horizontal="center" vertical="center" wrapText="1"/>
    </xf>
    <xf numFmtId="165" fontId="2" fillId="7" borderId="2" xfId="5" applyNumberFormat="1" applyFont="1" applyFill="1" applyBorder="1" applyAlignment="1">
      <alignment horizontal="center" vertical="center" wrapText="1"/>
    </xf>
    <xf numFmtId="165" fontId="2" fillId="7" borderId="10" xfId="5" applyNumberFormat="1" applyFont="1" applyFill="1" applyBorder="1" applyAlignment="1">
      <alignment horizontal="center" vertical="center" wrapText="1"/>
    </xf>
    <xf numFmtId="0" fontId="11" fillId="10" borderId="18" xfId="5" applyFont="1" applyFill="1" applyBorder="1" applyAlignment="1">
      <alignment horizontal="center" vertical="center" wrapText="1"/>
    </xf>
    <xf numFmtId="0" fontId="11" fillId="10" borderId="38" xfId="5" applyFont="1" applyFill="1" applyBorder="1" applyAlignment="1">
      <alignment horizontal="center" vertical="center" wrapText="1"/>
    </xf>
    <xf numFmtId="3" fontId="2" fillId="7" borderId="2" xfId="5" applyNumberFormat="1" applyFont="1" applyFill="1" applyBorder="1" applyAlignment="1">
      <alignment horizontal="center" vertical="center" wrapText="1"/>
    </xf>
    <xf numFmtId="3" fontId="2" fillId="7" borderId="10" xfId="5" applyNumberFormat="1" applyFont="1" applyFill="1" applyBorder="1" applyAlignment="1">
      <alignment horizontal="center" vertical="center" wrapText="1"/>
    </xf>
    <xf numFmtId="1" fontId="2" fillId="7" borderId="18" xfId="0" applyNumberFormat="1" applyFont="1" applyFill="1" applyBorder="1" applyAlignment="1">
      <alignment horizontal="center" vertical="center" wrapText="1"/>
    </xf>
    <xf numFmtId="1" fontId="2" fillId="7" borderId="38" xfId="0" applyNumberFormat="1" applyFont="1" applyFill="1" applyBorder="1" applyAlignment="1">
      <alignment horizontal="center" vertical="center" wrapText="1"/>
    </xf>
    <xf numFmtId="4" fontId="11" fillId="10" borderId="6" xfId="5" applyNumberFormat="1" applyFont="1" applyFill="1" applyBorder="1" applyAlignment="1">
      <alignment horizontal="center" vertical="center" wrapText="1"/>
    </xf>
    <xf numFmtId="1" fontId="5" fillId="2" borderId="19" xfId="0" applyNumberFormat="1" applyFont="1" applyFill="1" applyBorder="1" applyAlignment="1">
      <alignment horizontal="center" vertical="center" wrapText="1"/>
    </xf>
    <xf numFmtId="165" fontId="5" fillId="2" borderId="6" xfId="0" applyNumberFormat="1" applyFont="1" applyFill="1" applyBorder="1" applyAlignment="1">
      <alignment horizontal="center" vertical="center" wrapText="1"/>
    </xf>
    <xf numFmtId="49" fontId="11" fillId="10" borderId="6" xfId="5" applyNumberFormat="1" applyFont="1" applyFill="1" applyBorder="1" applyAlignment="1">
      <alignment horizontal="center" vertical="center" wrapText="1"/>
    </xf>
    <xf numFmtId="0" fontId="11" fillId="10" borderId="19" xfId="5" applyFont="1" applyFill="1" applyBorder="1" applyAlignment="1">
      <alignment horizontal="center" vertical="center" wrapText="1"/>
    </xf>
    <xf numFmtId="168" fontId="5" fillId="2" borderId="19" xfId="0" applyNumberFormat="1" applyFont="1" applyFill="1" applyBorder="1" applyAlignment="1">
      <alignment horizontal="center" vertical="center" wrapText="1"/>
    </xf>
    <xf numFmtId="0" fontId="5" fillId="0" borderId="30" xfId="5" applyFont="1" applyBorder="1" applyAlignment="1">
      <alignment horizontal="center" vertical="center" wrapText="1"/>
    </xf>
    <xf numFmtId="0" fontId="5" fillId="0" borderId="33" xfId="5" applyFont="1" applyBorder="1" applyAlignment="1">
      <alignment horizontal="center" vertical="center" wrapText="1"/>
    </xf>
    <xf numFmtId="0" fontId="5" fillId="0" borderId="31" xfId="5" applyFont="1" applyBorder="1" applyAlignment="1">
      <alignment horizontal="center" vertical="center" wrapText="1"/>
    </xf>
    <xf numFmtId="0" fontId="5" fillId="0" borderId="42" xfId="5" applyFont="1" applyBorder="1" applyAlignment="1">
      <alignment horizontal="center" vertical="center" wrapText="1"/>
    </xf>
    <xf numFmtId="0" fontId="2" fillId="7" borderId="22" xfId="5" applyFont="1" applyFill="1" applyBorder="1" applyAlignment="1">
      <alignment horizontal="center" vertical="center" wrapText="1"/>
    </xf>
    <xf numFmtId="0" fontId="2" fillId="7" borderId="19" xfId="5" applyFont="1" applyFill="1" applyBorder="1" applyAlignment="1">
      <alignment horizontal="center" vertical="center" wrapText="1"/>
    </xf>
    <xf numFmtId="2" fontId="2" fillId="7" borderId="22" xfId="5" applyNumberFormat="1" applyFont="1" applyFill="1" applyBorder="1" applyAlignment="1">
      <alignment horizontal="center" vertical="center" wrapText="1"/>
    </xf>
    <xf numFmtId="2" fontId="2" fillId="7" borderId="19" xfId="5" applyNumberFormat="1" applyFont="1" applyFill="1" applyBorder="1" applyAlignment="1">
      <alignment horizontal="center" vertical="center" wrapText="1"/>
    </xf>
    <xf numFmtId="165" fontId="5" fillId="2" borderId="19" xfId="0" applyNumberFormat="1" applyFont="1" applyFill="1" applyBorder="1" applyAlignment="1">
      <alignment horizontal="center" vertical="center" wrapText="1"/>
    </xf>
    <xf numFmtId="165" fontId="5" fillId="2" borderId="23" xfId="0" applyNumberFormat="1" applyFont="1" applyFill="1" applyBorder="1" applyAlignment="1">
      <alignment horizontal="center" vertical="center" wrapText="1"/>
    </xf>
    <xf numFmtId="0" fontId="11" fillId="10" borderId="22" xfId="5" applyFont="1" applyFill="1" applyBorder="1" applyAlignment="1">
      <alignment horizontal="center" vertical="center" wrapText="1"/>
    </xf>
    <xf numFmtId="168" fontId="5" fillId="0" borderId="23" xfId="0" applyNumberFormat="1" applyFont="1" applyBorder="1" applyAlignment="1">
      <alignment horizontal="center" vertical="center" wrapText="1"/>
    </xf>
    <xf numFmtId="168" fontId="5" fillId="0" borderId="19" xfId="0" applyNumberFormat="1" applyFont="1" applyBorder="1" applyAlignment="1">
      <alignment horizontal="center" vertical="center" wrapText="1"/>
    </xf>
    <xf numFmtId="1" fontId="5" fillId="0" borderId="23" xfId="0" applyNumberFormat="1" applyFont="1" applyBorder="1" applyAlignment="1">
      <alignment horizontal="center" vertical="center" wrapText="1"/>
    </xf>
    <xf numFmtId="1" fontId="5" fillId="0" borderId="19" xfId="0" applyNumberFormat="1" applyFont="1" applyBorder="1" applyAlignment="1">
      <alignment horizontal="center" vertical="center" wrapText="1"/>
    </xf>
    <xf numFmtId="0" fontId="2" fillId="7" borderId="30" xfId="5" applyFont="1" applyFill="1" applyBorder="1" applyAlignment="1">
      <alignment horizontal="center" vertical="center" wrapText="1"/>
    </xf>
    <xf numFmtId="0" fontId="2" fillId="7" borderId="51" xfId="5" applyFont="1" applyFill="1" applyBorder="1" applyAlignment="1">
      <alignment horizontal="center" vertical="center" wrapText="1"/>
    </xf>
    <xf numFmtId="0" fontId="2" fillId="7" borderId="52" xfId="5" applyFont="1" applyFill="1" applyBorder="1" applyAlignment="1">
      <alignment horizontal="center" vertical="center" wrapText="1"/>
    </xf>
    <xf numFmtId="165" fontId="5" fillId="7" borderId="18" xfId="5" applyNumberFormat="1" applyFont="1" applyFill="1" applyBorder="1" applyAlignment="1">
      <alignment horizontal="center" vertical="center" wrapText="1"/>
    </xf>
    <xf numFmtId="165" fontId="5" fillId="7" borderId="38" xfId="5" applyNumberFormat="1" applyFont="1" applyFill="1" applyBorder="1" applyAlignment="1">
      <alignment horizontal="center" vertical="center" wrapText="1"/>
    </xf>
    <xf numFmtId="168" fontId="5" fillId="7" borderId="18" xfId="5" applyNumberFormat="1" applyFont="1" applyFill="1" applyBorder="1" applyAlignment="1">
      <alignment horizontal="center" vertical="center" wrapText="1"/>
    </xf>
    <xf numFmtId="168" fontId="5" fillId="7" borderId="38" xfId="5" applyNumberFormat="1" applyFont="1" applyFill="1" applyBorder="1" applyAlignment="1">
      <alignment horizontal="center" vertical="center" wrapText="1"/>
    </xf>
    <xf numFmtId="1" fontId="5" fillId="7" borderId="18" xfId="5" applyNumberFormat="1" applyFont="1" applyFill="1" applyBorder="1" applyAlignment="1">
      <alignment horizontal="center" vertical="center" wrapText="1"/>
    </xf>
    <xf numFmtId="1" fontId="5" fillId="7" borderId="38" xfId="5" applyNumberFormat="1" applyFont="1" applyFill="1" applyBorder="1" applyAlignment="1">
      <alignment horizontal="center" vertical="center" wrapText="1"/>
    </xf>
    <xf numFmtId="4" fontId="11" fillId="10" borderId="23" xfId="5" applyNumberFormat="1" applyFont="1" applyFill="1" applyBorder="1" applyAlignment="1">
      <alignment horizontal="center" vertical="center" wrapText="1"/>
    </xf>
    <xf numFmtId="4" fontId="11" fillId="10" borderId="19" xfId="5" applyNumberFormat="1" applyFont="1" applyFill="1" applyBorder="1" applyAlignment="1">
      <alignment horizontal="center" vertical="center" wrapText="1"/>
    </xf>
    <xf numFmtId="1" fontId="5" fillId="0" borderId="23" xfId="5" applyNumberFormat="1" applyFont="1" applyBorder="1" applyAlignment="1">
      <alignment horizontal="center" vertical="center" wrapText="1"/>
    </xf>
    <xf numFmtId="1" fontId="5" fillId="0" borderId="19" xfId="5" applyNumberFormat="1" applyFont="1" applyBorder="1" applyAlignment="1">
      <alignment horizontal="center" vertical="center" wrapText="1"/>
    </xf>
    <xf numFmtId="49" fontId="11" fillId="10" borderId="23" xfId="5" applyNumberFormat="1" applyFont="1" applyFill="1" applyBorder="1" applyAlignment="1">
      <alignment horizontal="center" vertical="center" wrapText="1"/>
    </xf>
    <xf numFmtId="49" fontId="11" fillId="10" borderId="19" xfId="5" applyNumberFormat="1" applyFont="1" applyFill="1" applyBorder="1" applyAlignment="1">
      <alignment horizontal="center" vertical="center" wrapText="1"/>
    </xf>
    <xf numFmtId="0" fontId="5" fillId="0" borderId="27" xfId="5" applyFont="1" applyBorder="1" applyAlignment="1">
      <alignment horizontal="center" vertical="center" wrapText="1"/>
    </xf>
    <xf numFmtId="0" fontId="5" fillId="0" borderId="5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2" xfId="0" applyFont="1" applyFill="1" applyBorder="1" applyAlignment="1">
      <alignment horizontal="center" vertical="center" wrapText="1"/>
    </xf>
    <xf numFmtId="2" fontId="2" fillId="0" borderId="23" xfId="0" applyNumberFormat="1" applyFont="1" applyFill="1" applyBorder="1" applyAlignment="1">
      <alignment horizontal="center" vertical="center" wrapText="1"/>
    </xf>
    <xf numFmtId="2" fontId="2" fillId="0" borderId="22" xfId="0" applyNumberFormat="1" applyFont="1" applyFill="1" applyBorder="1" applyAlignment="1">
      <alignment horizontal="center" vertical="center" wrapText="1"/>
    </xf>
    <xf numFmtId="165" fontId="5" fillId="2" borderId="23" xfId="5" applyNumberFormat="1" applyFont="1" applyFill="1" applyBorder="1" applyAlignment="1">
      <alignment horizontal="center" vertical="center" wrapText="1"/>
    </xf>
    <xf numFmtId="165" fontId="5" fillId="2" borderId="19" xfId="5" applyNumberFormat="1" applyFont="1" applyFill="1" applyBorder="1" applyAlignment="1">
      <alignment horizontal="center" vertical="center" wrapText="1"/>
    </xf>
    <xf numFmtId="167" fontId="5" fillId="2" borderId="23" xfId="0" applyNumberFormat="1" applyFont="1" applyFill="1" applyBorder="1" applyAlignment="1">
      <alignment horizontal="center" vertical="center" wrapText="1"/>
    </xf>
    <xf numFmtId="167" fontId="5" fillId="2" borderId="19" xfId="0" applyNumberFormat="1" applyFont="1" applyFill="1" applyBorder="1" applyAlignment="1">
      <alignment horizontal="center" vertical="center" wrapText="1"/>
    </xf>
    <xf numFmtId="168" fontId="3" fillId="0" borderId="23" xfId="5" applyNumberFormat="1" applyFont="1" applyBorder="1" applyAlignment="1">
      <alignment horizontal="center" vertical="center" wrapText="1"/>
    </xf>
    <xf numFmtId="168" fontId="3" fillId="0" borderId="22" xfId="5" applyNumberFormat="1" applyFont="1" applyBorder="1" applyAlignment="1">
      <alignment horizontal="center" vertical="center" wrapText="1"/>
    </xf>
    <xf numFmtId="1" fontId="3" fillId="0" borderId="23" xfId="5" applyNumberFormat="1" applyFont="1" applyBorder="1" applyAlignment="1">
      <alignment horizontal="center" vertical="center" wrapText="1"/>
    </xf>
    <xf numFmtId="1" fontId="3" fillId="0" borderId="22" xfId="5" applyNumberFormat="1" applyFont="1" applyBorder="1" applyAlignment="1">
      <alignment horizontal="center" vertical="center" wrapText="1"/>
    </xf>
    <xf numFmtId="168" fontId="5" fillId="0" borderId="23" xfId="5" applyNumberFormat="1" applyFont="1" applyBorder="1" applyAlignment="1">
      <alignment horizontal="center" vertical="center" wrapText="1"/>
    </xf>
    <xf numFmtId="168" fontId="5" fillId="0" borderId="19" xfId="5" applyNumberFormat="1" applyFont="1" applyBorder="1" applyAlignment="1">
      <alignment horizontal="center" vertical="center" wrapText="1"/>
    </xf>
    <xf numFmtId="0" fontId="5" fillId="0" borderId="35"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168" fontId="5" fillId="0" borderId="22" xfId="0" applyNumberFormat="1" applyFont="1" applyBorder="1" applyAlignment="1">
      <alignment horizontal="center" vertical="center" wrapText="1"/>
    </xf>
    <xf numFmtId="1" fontId="5" fillId="0" borderId="23" xfId="5" applyNumberFormat="1" applyFont="1" applyFill="1" applyBorder="1" applyAlignment="1">
      <alignment horizontal="center" vertical="center" wrapText="1"/>
    </xf>
    <xf numFmtId="1" fontId="5" fillId="0" borderId="38" xfId="5" applyNumberFormat="1" applyFont="1" applyFill="1" applyBorder="1" applyAlignment="1">
      <alignment horizontal="center" vertical="center" wrapText="1"/>
    </xf>
    <xf numFmtId="1" fontId="5" fillId="0" borderId="19" xfId="5" applyNumberFormat="1"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2" fontId="2" fillId="0" borderId="23" xfId="5" applyNumberFormat="1" applyFont="1" applyBorder="1" applyAlignment="1">
      <alignment horizontal="center" vertical="center" wrapText="1"/>
    </xf>
    <xf numFmtId="2" fontId="2" fillId="0" borderId="22" xfId="5" applyNumberFormat="1" applyFont="1" applyBorder="1" applyAlignment="1">
      <alignment horizontal="center" vertical="center" wrapText="1"/>
    </xf>
    <xf numFmtId="165" fontId="5" fillId="2" borderId="18" xfId="5" applyNumberFormat="1" applyFont="1" applyFill="1" applyBorder="1" applyAlignment="1">
      <alignment horizontal="center" vertical="center" wrapText="1"/>
    </xf>
    <xf numFmtId="165" fontId="5" fillId="2" borderId="22" xfId="5" applyNumberFormat="1" applyFont="1" applyFill="1" applyBorder="1" applyAlignment="1">
      <alignment horizontal="center" vertical="center" wrapText="1"/>
    </xf>
    <xf numFmtId="168" fontId="5" fillId="0" borderId="22" xfId="5" applyNumberFormat="1" applyFont="1" applyBorder="1" applyAlignment="1">
      <alignment horizontal="center" vertical="center" wrapText="1"/>
    </xf>
    <xf numFmtId="1" fontId="5" fillId="0" borderId="22" xfId="5" applyNumberFormat="1" applyFont="1" applyBorder="1" applyAlignment="1">
      <alignment horizontal="center" vertical="center" wrapText="1"/>
    </xf>
    <xf numFmtId="1" fontId="3" fillId="0" borderId="19" xfId="5" applyNumberFormat="1" applyFont="1" applyBorder="1" applyAlignment="1">
      <alignment horizontal="center" vertical="center" wrapText="1"/>
    </xf>
    <xf numFmtId="167" fontId="3" fillId="2" borderId="23" xfId="5" applyNumberFormat="1" applyFont="1" applyFill="1" applyBorder="1" applyAlignment="1">
      <alignment horizontal="center" vertical="center" wrapText="1"/>
    </xf>
    <xf numFmtId="167" fontId="3" fillId="2" borderId="19" xfId="5" applyNumberFormat="1" applyFont="1" applyFill="1" applyBorder="1" applyAlignment="1">
      <alignment horizontal="center" vertical="center" wrapText="1"/>
    </xf>
    <xf numFmtId="167" fontId="5" fillId="2" borderId="23" xfId="5" applyNumberFormat="1" applyFont="1" applyFill="1" applyBorder="1" applyAlignment="1">
      <alignment horizontal="center" vertical="center" wrapText="1"/>
    </xf>
    <xf numFmtId="167" fontId="5" fillId="2" borderId="22" xfId="5" applyNumberFormat="1" applyFont="1" applyFill="1" applyBorder="1" applyAlignment="1">
      <alignment horizontal="center" vertical="center" wrapText="1"/>
    </xf>
    <xf numFmtId="1" fontId="3" fillId="0" borderId="25" xfId="5" applyNumberFormat="1" applyFont="1" applyBorder="1" applyAlignment="1">
      <alignment horizontal="center" vertical="center" wrapText="1"/>
    </xf>
    <xf numFmtId="1" fontId="3" fillId="0" borderId="56" xfId="5" applyNumberFormat="1" applyFont="1" applyBorder="1" applyAlignment="1">
      <alignment horizontal="center" vertical="center" wrapText="1"/>
    </xf>
    <xf numFmtId="0" fontId="2" fillId="7" borderId="1" xfId="5" applyFont="1" applyFill="1" applyBorder="1" applyAlignment="1">
      <alignment horizontal="center" vertical="center" wrapText="1"/>
    </xf>
    <xf numFmtId="0" fontId="2" fillId="7" borderId="2" xfId="5" applyFont="1" applyFill="1" applyBorder="1" applyAlignment="1">
      <alignment horizontal="center" vertical="center" wrapText="1"/>
    </xf>
    <xf numFmtId="0" fontId="2" fillId="7" borderId="9" xfId="5" applyFont="1" applyFill="1" applyBorder="1" applyAlignment="1">
      <alignment horizontal="center" vertical="center" wrapText="1"/>
    </xf>
    <xf numFmtId="0" fontId="2" fillId="7" borderId="10" xfId="5" applyFont="1" applyFill="1" applyBorder="1" applyAlignment="1">
      <alignment horizontal="center" vertical="center" wrapText="1"/>
    </xf>
    <xf numFmtId="165" fontId="5" fillId="7" borderId="2" xfId="5" applyNumberFormat="1" applyFont="1" applyFill="1" applyBorder="1" applyAlignment="1">
      <alignment horizontal="center" vertical="center" wrapText="1"/>
    </xf>
    <xf numFmtId="165" fontId="5" fillId="7" borderId="10" xfId="5" applyNumberFormat="1" applyFont="1" applyFill="1" applyBorder="1" applyAlignment="1">
      <alignment horizontal="center" vertical="center" wrapText="1"/>
    </xf>
    <xf numFmtId="0" fontId="11" fillId="10" borderId="2" xfId="5" applyFont="1" applyFill="1" applyBorder="1" applyAlignment="1">
      <alignment horizontal="center" vertical="center" wrapText="1"/>
    </xf>
    <xf numFmtId="0" fontId="11" fillId="10" borderId="10" xfId="5" applyFont="1" applyFill="1" applyBorder="1" applyAlignment="1">
      <alignment horizontal="center" vertical="center" wrapText="1"/>
    </xf>
    <xf numFmtId="168" fontId="5" fillId="7" borderId="2" xfId="5" applyNumberFormat="1" applyFont="1" applyFill="1" applyBorder="1" applyAlignment="1">
      <alignment horizontal="center" vertical="center" wrapText="1"/>
    </xf>
    <xf numFmtId="168" fontId="5" fillId="7" borderId="10" xfId="5" applyNumberFormat="1" applyFont="1" applyFill="1" applyBorder="1" applyAlignment="1">
      <alignment horizontal="center" vertical="center" wrapText="1"/>
    </xf>
    <xf numFmtId="1" fontId="5" fillId="7" borderId="2" xfId="5" applyNumberFormat="1" applyFont="1" applyFill="1" applyBorder="1" applyAlignment="1">
      <alignment horizontal="center" vertical="center" wrapText="1"/>
    </xf>
    <xf numFmtId="1" fontId="5" fillId="7" borderId="10" xfId="5" applyNumberFormat="1" applyFont="1" applyFill="1" applyBorder="1" applyAlignment="1">
      <alignment horizontal="center" vertical="center" wrapText="1"/>
    </xf>
    <xf numFmtId="168" fontId="5" fillId="0" borderId="23" xfId="5" applyNumberFormat="1" applyFont="1" applyFill="1" applyBorder="1" applyAlignment="1">
      <alignment horizontal="center" vertical="center" wrapText="1"/>
    </xf>
    <xf numFmtId="168" fontId="5" fillId="0" borderId="19" xfId="5" applyNumberFormat="1" applyFont="1" applyFill="1" applyBorder="1" applyAlignment="1">
      <alignment horizontal="center" vertical="center" wrapText="1"/>
    </xf>
    <xf numFmtId="2" fontId="2" fillId="0" borderId="22" xfId="5" applyNumberFormat="1" applyFont="1" applyFill="1" applyBorder="1" applyAlignment="1">
      <alignment horizontal="center" vertical="center" wrapText="1"/>
    </xf>
    <xf numFmtId="167" fontId="5" fillId="2" borderId="19" xfId="5" applyNumberFormat="1" applyFont="1" applyFill="1" applyBorder="1" applyAlignment="1">
      <alignment horizontal="center" vertical="center" wrapText="1"/>
    </xf>
    <xf numFmtId="0" fontId="5" fillId="0" borderId="50" xfId="5" applyFont="1" applyBorder="1" applyAlignment="1">
      <alignment horizontal="center" vertical="center" wrapText="1"/>
    </xf>
    <xf numFmtId="165" fontId="5" fillId="10" borderId="2" xfId="5" applyNumberFormat="1" applyFont="1" applyFill="1" applyBorder="1" applyAlignment="1">
      <alignment horizontal="center" vertical="center" wrapText="1"/>
    </xf>
    <xf numFmtId="165" fontId="5" fillId="10" borderId="10" xfId="5" applyNumberFormat="1" applyFont="1" applyFill="1" applyBorder="1" applyAlignment="1">
      <alignment horizontal="center" vertical="center" wrapText="1"/>
    </xf>
    <xf numFmtId="0" fontId="5" fillId="0" borderId="35" xfId="5" applyFont="1" applyBorder="1" applyAlignment="1">
      <alignment horizontal="center" vertical="center" wrapText="1"/>
    </xf>
    <xf numFmtId="0" fontId="2" fillId="0" borderId="18" xfId="0" applyFont="1" applyBorder="1" applyAlignment="1">
      <alignment horizontal="center" vertical="center" wrapText="1"/>
    </xf>
    <xf numFmtId="2" fontId="2" fillId="0" borderId="18" xfId="5" applyNumberFormat="1" applyFont="1" applyBorder="1" applyAlignment="1">
      <alignment horizontal="center" vertical="center" wrapText="1"/>
    </xf>
    <xf numFmtId="168" fontId="5" fillId="0" borderId="18" xfId="5" applyNumberFormat="1" applyFont="1" applyBorder="1" applyAlignment="1">
      <alignment horizontal="center" vertical="center" wrapText="1"/>
    </xf>
    <xf numFmtId="1" fontId="5" fillId="0" borderId="18" xfId="5" applyNumberFormat="1" applyFont="1" applyBorder="1" applyAlignment="1">
      <alignment horizontal="center" vertical="center" wrapText="1"/>
    </xf>
    <xf numFmtId="0" fontId="9" fillId="3" borderId="43" xfId="0" applyFont="1" applyFill="1" applyBorder="1" applyAlignment="1">
      <alignment horizontal="center" vertical="center" wrapText="1"/>
    </xf>
    <xf numFmtId="0" fontId="3" fillId="3" borderId="45" xfId="0" applyFont="1" applyFill="1" applyBorder="1"/>
    <xf numFmtId="0" fontId="3" fillId="3" borderId="48" xfId="0" applyFont="1" applyFill="1" applyBorder="1"/>
    <xf numFmtId="0" fontId="6" fillId="10" borderId="44" xfId="0" applyFont="1" applyFill="1" applyBorder="1" applyAlignment="1">
      <alignment horizontal="center" vertical="top" wrapText="1"/>
    </xf>
    <xf numFmtId="0" fontId="6" fillId="10" borderId="46" xfId="0" applyFont="1" applyFill="1" applyBorder="1" applyAlignment="1">
      <alignment horizontal="center" vertical="top" wrapText="1"/>
    </xf>
    <xf numFmtId="0" fontId="6" fillId="10" borderId="47" xfId="0" applyFont="1" applyFill="1" applyBorder="1" applyAlignment="1">
      <alignment horizontal="center" vertical="top" wrapText="1"/>
    </xf>
    <xf numFmtId="0" fontId="9" fillId="11" borderId="1"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28"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2" borderId="28"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12" borderId="32"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3" borderId="5" xfId="0" applyFont="1" applyFill="1" applyBorder="1" applyAlignment="1">
      <alignment horizontal="center" vertical="center" wrapText="1"/>
    </xf>
    <xf numFmtId="0" fontId="6" fillId="13" borderId="7" xfId="0" applyFont="1" applyFill="1" applyBorder="1" applyAlignment="1">
      <alignment horizontal="center" vertical="center" wrapText="1"/>
    </xf>
    <xf numFmtId="0" fontId="6" fillId="8" borderId="1" xfId="2" applyFont="1" applyFill="1" applyBorder="1" applyAlignment="1">
      <alignment horizontal="center" vertical="center" wrapText="1"/>
    </xf>
    <xf numFmtId="0" fontId="6" fillId="8" borderId="28" xfId="2" applyFont="1" applyFill="1" applyBorder="1" applyAlignment="1">
      <alignment horizontal="center" vertical="center" wrapText="1"/>
    </xf>
    <xf numFmtId="0" fontId="6" fillId="8" borderId="5" xfId="2" applyFont="1" applyFill="1" applyBorder="1" applyAlignment="1">
      <alignment horizontal="center" vertical="center" wrapText="1"/>
    </xf>
    <xf numFmtId="0" fontId="6" fillId="8" borderId="32" xfId="2" applyFont="1" applyFill="1" applyBorder="1" applyAlignment="1">
      <alignment horizontal="center" vertical="center" wrapText="1"/>
    </xf>
    <xf numFmtId="0" fontId="6" fillId="14" borderId="43" xfId="2" applyFont="1" applyFill="1" applyBorder="1" applyAlignment="1">
      <alignment horizontal="center" vertical="top" wrapText="1"/>
    </xf>
    <xf numFmtId="0" fontId="6" fillId="14" borderId="45" xfId="2" applyFont="1" applyFill="1" applyBorder="1" applyAlignment="1">
      <alignment horizontal="center" vertical="top" wrapText="1"/>
    </xf>
    <xf numFmtId="0" fontId="6" fillId="14" borderId="48" xfId="2" applyFont="1" applyFill="1" applyBorder="1" applyAlignment="1">
      <alignment horizontal="center" vertical="top" wrapText="1"/>
    </xf>
    <xf numFmtId="0" fontId="6" fillId="15" borderId="44" xfId="2" applyFont="1" applyFill="1" applyBorder="1" applyAlignment="1">
      <alignment horizontal="center" vertical="top" wrapText="1"/>
    </xf>
    <xf numFmtId="0" fontId="6" fillId="15" borderId="46" xfId="2" applyFont="1" applyFill="1" applyBorder="1" applyAlignment="1">
      <alignment horizontal="center" vertical="top" wrapText="1"/>
    </xf>
    <xf numFmtId="0" fontId="6" fillId="15" borderId="47" xfId="2" applyFont="1" applyFill="1" applyBorder="1" applyAlignment="1">
      <alignment horizontal="center" vertical="top" wrapText="1"/>
    </xf>
    <xf numFmtId="0" fontId="6" fillId="16" borderId="1" xfId="2" applyFont="1" applyFill="1" applyBorder="1" applyAlignment="1">
      <alignment horizontal="center" vertical="center" wrapText="1"/>
    </xf>
    <xf numFmtId="0" fontId="6" fillId="16" borderId="28" xfId="2" applyFont="1" applyFill="1" applyBorder="1" applyAlignment="1">
      <alignment horizontal="center" vertical="center" wrapText="1"/>
    </xf>
    <xf numFmtId="0" fontId="6" fillId="16" borderId="5" xfId="2" applyFont="1" applyFill="1" applyBorder="1" applyAlignment="1">
      <alignment horizontal="center" vertical="center" wrapText="1"/>
    </xf>
    <xf numFmtId="0" fontId="6" fillId="16" borderId="32" xfId="2" applyFont="1" applyFill="1" applyBorder="1" applyAlignment="1">
      <alignment horizontal="center" vertical="center" wrapText="1"/>
    </xf>
    <xf numFmtId="0" fontId="6" fillId="17" borderId="4" xfId="2" applyFont="1" applyFill="1" applyBorder="1" applyAlignment="1">
      <alignment horizontal="center" vertical="top" wrapText="1"/>
    </xf>
    <xf numFmtId="0" fontId="6" fillId="17" borderId="8" xfId="2" applyFont="1" applyFill="1" applyBorder="1" applyAlignment="1">
      <alignment horizontal="center" vertical="top" wrapText="1"/>
    </xf>
    <xf numFmtId="0" fontId="6" fillId="17" borderId="12" xfId="2" applyFont="1" applyFill="1" applyBorder="1" applyAlignment="1">
      <alignment horizontal="center" vertical="top" wrapText="1"/>
    </xf>
    <xf numFmtId="0" fontId="8" fillId="11" borderId="5"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1" borderId="32" xfId="0" applyFont="1" applyFill="1" applyBorder="1" applyAlignment="1">
      <alignment horizontal="center" vertical="center" wrapText="1"/>
    </xf>
    <xf numFmtId="0" fontId="2" fillId="0" borderId="0" xfId="5" applyFont="1" applyBorder="1" applyAlignment="1">
      <alignment horizontal="center" vertical="center" wrapText="1"/>
    </xf>
    <xf numFmtId="0" fontId="5" fillId="2" borderId="2" xfId="5" applyFont="1" applyFill="1" applyBorder="1" applyAlignment="1">
      <alignment horizontal="center" vertical="center" wrapText="1"/>
    </xf>
    <xf numFmtId="0" fontId="5" fillId="2" borderId="6" xfId="5" applyFont="1" applyFill="1" applyBorder="1" applyAlignment="1">
      <alignment horizontal="center" vertical="center" wrapText="1"/>
    </xf>
    <xf numFmtId="0" fontId="8" fillId="10" borderId="2" xfId="2" applyFont="1" applyFill="1" applyBorder="1" applyAlignment="1">
      <alignment horizontal="center" vertical="top" wrapText="1"/>
    </xf>
    <xf numFmtId="0" fontId="8" fillId="10" borderId="6" xfId="2" applyFont="1" applyFill="1" applyBorder="1" applyAlignment="1">
      <alignment horizontal="center" vertical="top" wrapText="1"/>
    </xf>
    <xf numFmtId="0" fontId="8" fillId="10" borderId="10" xfId="2" applyFont="1" applyFill="1" applyBorder="1" applyAlignment="1">
      <alignment horizontal="center" vertical="top" wrapText="1"/>
    </xf>
    <xf numFmtId="165" fontId="6" fillId="0" borderId="2" xfId="2" applyNumberFormat="1" applyFont="1" applyBorder="1" applyAlignment="1">
      <alignment horizontal="center" vertical="top" wrapText="1"/>
    </xf>
    <xf numFmtId="165" fontId="6" fillId="0" borderId="6" xfId="2" applyNumberFormat="1" applyFont="1" applyBorder="1" applyAlignment="1">
      <alignment horizontal="center" vertical="top" wrapText="1"/>
    </xf>
    <xf numFmtId="165" fontId="6" fillId="0" borderId="10" xfId="2" applyNumberFormat="1" applyFont="1" applyBorder="1" applyAlignment="1">
      <alignment horizontal="center" vertical="top" wrapText="1"/>
    </xf>
    <xf numFmtId="0" fontId="2" fillId="0" borderId="35" xfId="0" applyFont="1" applyBorder="1" applyAlignment="1">
      <alignment horizontal="center" vertical="center" wrapText="1"/>
    </xf>
    <xf numFmtId="0" fontId="3" fillId="0" borderId="18" xfId="0" applyFont="1" applyBorder="1"/>
    <xf numFmtId="0" fontId="3" fillId="0" borderId="36" xfId="0" applyFont="1" applyBorder="1"/>
    <xf numFmtId="0" fontId="8" fillId="2" borderId="6" xfId="2" applyFont="1" applyFill="1" applyBorder="1" applyAlignment="1">
      <alignment horizontal="center" vertical="center" wrapText="1"/>
    </xf>
    <xf numFmtId="0" fontId="8" fillId="2" borderId="10" xfId="2" applyFont="1" applyFill="1" applyBorder="1" applyAlignment="1">
      <alignment horizontal="center" vertical="center" wrapText="1"/>
    </xf>
    <xf numFmtId="0" fontId="2" fillId="0" borderId="0" xfId="10" applyFont="1" applyBorder="1" applyAlignment="1">
      <alignment horizontal="center" vertical="center" wrapText="1"/>
    </xf>
    <xf numFmtId="0" fontId="5" fillId="0" borderId="24" xfId="2" applyFont="1" applyBorder="1" applyAlignment="1">
      <alignment horizontal="center" vertical="center" wrapText="1"/>
    </xf>
    <xf numFmtId="0" fontId="5" fillId="0" borderId="23" xfId="2" applyFont="1" applyBorder="1" applyAlignment="1">
      <alignment horizontal="center" vertical="center" wrapText="1"/>
    </xf>
    <xf numFmtId="0" fontId="26" fillId="0" borderId="18" xfId="11" applyFont="1" applyBorder="1" applyAlignment="1">
      <alignment horizontal="center" vertical="center" wrapText="1"/>
    </xf>
    <xf numFmtId="0" fontId="26" fillId="0" borderId="22" xfId="11" applyFont="1" applyBorder="1" applyAlignment="1">
      <alignment horizontal="center" vertical="center" wrapText="1"/>
    </xf>
    <xf numFmtId="0" fontId="27" fillId="0" borderId="2" xfId="11" applyFont="1" applyBorder="1" applyAlignment="1">
      <alignment horizontal="center" vertical="center" wrapText="1"/>
    </xf>
    <xf numFmtId="0" fontId="26" fillId="0" borderId="6" xfId="11" applyFont="1" applyBorder="1" applyAlignment="1">
      <alignment horizontal="center" vertical="center" wrapText="1"/>
    </xf>
    <xf numFmtId="0" fontId="26" fillId="0" borderId="10" xfId="11" applyFont="1" applyBorder="1" applyAlignment="1">
      <alignment horizontal="center" vertical="center" wrapText="1"/>
    </xf>
    <xf numFmtId="0" fontId="5" fillId="0" borderId="2" xfId="10" applyFont="1" applyBorder="1" applyAlignment="1">
      <alignment horizontal="center" vertical="center" wrapText="1"/>
    </xf>
    <xf numFmtId="0" fontId="28" fillId="0" borderId="18" xfId="10" applyFont="1" applyBorder="1" applyAlignment="1">
      <alignment horizontal="center" vertical="center" wrapText="1"/>
    </xf>
    <xf numFmtId="0" fontId="28" fillId="0" borderId="22" xfId="10" applyFont="1" applyBorder="1" applyAlignment="1">
      <alignment horizontal="center" vertical="center" wrapText="1"/>
    </xf>
    <xf numFmtId="0" fontId="5" fillId="0" borderId="28" xfId="10" applyFont="1" applyBorder="1" applyAlignment="1">
      <alignment horizontal="center" vertical="center" wrapText="1"/>
    </xf>
    <xf numFmtId="0" fontId="30" fillId="0" borderId="4" xfId="11" applyFont="1" applyBorder="1" applyAlignment="1">
      <alignment horizontal="center" vertical="center" wrapText="1"/>
    </xf>
    <xf numFmtId="0" fontId="30" fillId="0" borderId="8" xfId="11" applyFont="1" applyBorder="1" applyAlignment="1">
      <alignment horizontal="center" vertical="center" wrapText="1"/>
    </xf>
    <xf numFmtId="0" fontId="30" fillId="0" borderId="26" xfId="11" applyFont="1" applyBorder="1" applyAlignment="1">
      <alignment horizontal="center" vertical="center" wrapText="1"/>
    </xf>
    <xf numFmtId="0" fontId="9" fillId="0" borderId="6" xfId="2" applyFont="1" applyBorder="1" applyAlignment="1">
      <alignment horizontal="center" vertical="center" wrapText="1"/>
    </xf>
    <xf numFmtId="0" fontId="9" fillId="0" borderId="23" xfId="2" applyFont="1" applyBorder="1" applyAlignment="1">
      <alignment horizontal="center" vertical="center" wrapText="1"/>
    </xf>
    <xf numFmtId="0" fontId="8" fillId="0" borderId="6" xfId="2" applyFont="1" applyBorder="1" applyAlignment="1">
      <alignment horizontal="center" vertical="center" wrapText="1"/>
    </xf>
    <xf numFmtId="0" fontId="8" fillId="0" borderId="23" xfId="2" applyFont="1" applyBorder="1" applyAlignment="1">
      <alignment horizontal="center" vertical="center" wrapText="1"/>
    </xf>
    <xf numFmtId="0" fontId="9" fillId="0" borderId="6" xfId="10" applyFont="1" applyBorder="1" applyAlignment="1">
      <alignment horizontal="center" vertical="center" wrapText="1"/>
    </xf>
    <xf numFmtId="0" fontId="6" fillId="0" borderId="23" xfId="10" applyFont="1" applyBorder="1" applyAlignment="1">
      <alignment horizontal="center" vertical="center" wrapText="1"/>
    </xf>
    <xf numFmtId="0" fontId="10" fillId="3" borderId="32" xfId="10" applyFont="1" applyFill="1" applyBorder="1" applyAlignment="1">
      <alignment horizontal="center" vertical="center" wrapText="1"/>
    </xf>
    <xf numFmtId="0" fontId="10" fillId="3" borderId="60" xfId="10" applyFont="1" applyFill="1" applyBorder="1" applyAlignment="1">
      <alignment horizontal="center" vertical="center" wrapText="1"/>
    </xf>
    <xf numFmtId="0" fontId="3" fillId="0" borderId="1" xfId="10" applyFont="1" applyBorder="1" applyAlignment="1">
      <alignment horizontal="center" vertical="center" wrapText="1"/>
    </xf>
    <xf numFmtId="0" fontId="3" fillId="0" borderId="17" xfId="10" applyFont="1" applyBorder="1" applyAlignment="1">
      <alignment horizontal="center" vertical="center" wrapText="1"/>
    </xf>
    <xf numFmtId="0" fontId="3" fillId="0" borderId="5" xfId="10" applyFont="1" applyBorder="1" applyAlignment="1">
      <alignment horizontal="center" vertical="center" wrapText="1"/>
    </xf>
    <xf numFmtId="0" fontId="31" fillId="0" borderId="2" xfId="10" applyFont="1" applyBorder="1" applyAlignment="1">
      <alignment horizontal="center" vertical="center" wrapText="1"/>
    </xf>
    <xf numFmtId="0" fontId="31" fillId="0" borderId="19" xfId="10" applyFont="1" applyBorder="1" applyAlignment="1">
      <alignment horizontal="center" vertical="center" wrapText="1"/>
    </xf>
    <xf numFmtId="0" fontId="31" fillId="0" borderId="6" xfId="10" applyFont="1" applyBorder="1" applyAlignment="1">
      <alignment horizontal="center" vertical="center" wrapText="1"/>
    </xf>
    <xf numFmtId="0" fontId="5" fillId="0" borderId="18" xfId="10" applyFont="1" applyBorder="1" applyAlignment="1">
      <alignment horizontal="center" vertical="center" wrapText="1"/>
    </xf>
    <xf numFmtId="0" fontId="5" fillId="0" borderId="22" xfId="10" applyFont="1" applyBorder="1" applyAlignment="1">
      <alignment horizontal="center" vertical="center" wrapText="1"/>
    </xf>
    <xf numFmtId="0" fontId="5" fillId="0" borderId="38" xfId="10" applyFont="1" applyBorder="1" applyAlignment="1">
      <alignment horizontal="center" vertical="center" wrapText="1"/>
    </xf>
    <xf numFmtId="0" fontId="3" fillId="0" borderId="18" xfId="10" applyFont="1" applyBorder="1" applyAlignment="1">
      <alignment horizontal="center" vertical="center" wrapText="1"/>
    </xf>
    <xf numFmtId="0" fontId="3" fillId="0" borderId="22" xfId="10" applyFont="1" applyBorder="1" applyAlignment="1">
      <alignment horizontal="center" vertical="center" wrapText="1"/>
    </xf>
    <xf numFmtId="0" fontId="3" fillId="0" borderId="38" xfId="10" applyFont="1" applyBorder="1" applyAlignment="1">
      <alignment horizontal="center" vertical="center" wrapText="1"/>
    </xf>
    <xf numFmtId="0" fontId="12" fillId="0" borderId="2" xfId="10" applyFont="1" applyBorder="1" applyAlignment="1">
      <alignment horizontal="center" vertical="center" wrapText="1"/>
    </xf>
    <xf numFmtId="0" fontId="12" fillId="0" borderId="19" xfId="10" applyFont="1" applyBorder="1" applyAlignment="1">
      <alignment horizontal="center" vertical="center" wrapText="1"/>
    </xf>
    <xf numFmtId="0" fontId="12" fillId="0" borderId="18" xfId="10" applyFont="1" applyBorder="1" applyAlignment="1">
      <alignment horizontal="center" vertical="center" wrapText="1"/>
    </xf>
    <xf numFmtId="0" fontId="12" fillId="0" borderId="22" xfId="10" applyFont="1" applyBorder="1" applyAlignment="1">
      <alignment horizontal="center" vertical="center" wrapText="1"/>
    </xf>
    <xf numFmtId="0" fontId="3" fillId="0" borderId="26" xfId="10" applyFont="1" applyBorder="1" applyAlignment="1">
      <alignment horizontal="center" vertical="center" wrapText="1"/>
    </xf>
    <xf numFmtId="0" fontId="3" fillId="0" borderId="31" xfId="10" applyFont="1" applyBorder="1" applyAlignment="1">
      <alignment horizontal="center" vertical="center" wrapText="1"/>
    </xf>
    <xf numFmtId="0" fontId="3" fillId="0" borderId="6" xfId="10" applyFont="1" applyBorder="1" applyAlignment="1">
      <alignment horizontal="center" vertical="center" wrapText="1"/>
    </xf>
    <xf numFmtId="0" fontId="12" fillId="0" borderId="23" xfId="10" applyFont="1" applyBorder="1" applyAlignment="1">
      <alignment horizontal="center" vertical="center" wrapText="1"/>
    </xf>
    <xf numFmtId="0" fontId="12" fillId="0" borderId="6" xfId="10" applyFont="1" applyBorder="1" applyAlignment="1">
      <alignment horizontal="center" vertical="center" wrapText="1"/>
    </xf>
    <xf numFmtId="0" fontId="3" fillId="0" borderId="27" xfId="10" applyFont="1" applyBorder="1" applyAlignment="1">
      <alignment horizontal="center" vertical="center" wrapText="1"/>
    </xf>
    <xf numFmtId="0" fontId="6" fillId="0" borderId="6" xfId="10" applyFont="1" applyBorder="1" applyAlignment="1">
      <alignment horizontal="center" vertical="center" wrapText="1"/>
    </xf>
    <xf numFmtId="0" fontId="8" fillId="0" borderId="6" xfId="10" applyFont="1" applyBorder="1" applyAlignment="1">
      <alignment horizontal="center" vertical="center" wrapText="1"/>
    </xf>
    <xf numFmtId="0" fontId="12" fillId="0" borderId="23" xfId="10" applyFont="1" applyFill="1" applyBorder="1" applyAlignment="1">
      <alignment horizontal="center" vertical="center" wrapText="1"/>
    </xf>
    <xf numFmtId="0" fontId="12" fillId="0" borderId="22" xfId="10" applyFont="1" applyFill="1" applyBorder="1" applyAlignment="1">
      <alignment horizontal="center" vertical="center" wrapText="1"/>
    </xf>
    <xf numFmtId="0" fontId="5" fillId="7" borderId="61" xfId="10" applyFont="1" applyFill="1" applyBorder="1" applyAlignment="1">
      <alignment horizontal="center"/>
    </xf>
    <xf numFmtId="0" fontId="5" fillId="7" borderId="62" xfId="10" applyFont="1" applyFill="1" applyBorder="1" applyAlignment="1">
      <alignment horizontal="center"/>
    </xf>
    <xf numFmtId="0" fontId="2" fillId="0" borderId="54" xfId="10" applyFont="1" applyBorder="1" applyAlignment="1">
      <alignment horizontal="center" vertical="center" wrapText="1"/>
    </xf>
    <xf numFmtId="0" fontId="10" fillId="6" borderId="32" xfId="10" applyFont="1" applyFill="1" applyBorder="1" applyAlignment="1">
      <alignment horizontal="center" vertical="center" wrapText="1"/>
    </xf>
    <xf numFmtId="0" fontId="10" fillId="6" borderId="60" xfId="10" applyFont="1" applyFill="1" applyBorder="1" applyAlignment="1">
      <alignment horizontal="center" vertical="center" wrapText="1"/>
    </xf>
    <xf numFmtId="0" fontId="3" fillId="0" borderId="9" xfId="10" applyFont="1" applyBorder="1" applyAlignment="1">
      <alignment horizontal="center" vertical="center" wrapText="1"/>
    </xf>
    <xf numFmtId="0" fontId="31" fillId="0" borderId="10" xfId="10" applyFont="1" applyBorder="1" applyAlignment="1">
      <alignment horizontal="center" vertical="center" wrapText="1"/>
    </xf>
    <xf numFmtId="0" fontId="21" fillId="0" borderId="22" xfId="10" applyBorder="1" applyAlignment="1">
      <alignment horizontal="center" vertical="center"/>
    </xf>
    <xf numFmtId="0" fontId="21" fillId="0" borderId="38" xfId="10" applyBorder="1" applyAlignment="1">
      <alignment horizontal="center" vertical="center"/>
    </xf>
    <xf numFmtId="0" fontId="3" fillId="0" borderId="2" xfId="10" applyFont="1" applyBorder="1" applyAlignment="1">
      <alignment horizontal="center" vertical="center" wrapText="1"/>
    </xf>
    <xf numFmtId="0" fontId="3" fillId="0" borderId="19" xfId="10" applyFont="1" applyBorder="1" applyAlignment="1">
      <alignment horizontal="center" vertical="center" wrapText="1"/>
    </xf>
    <xf numFmtId="0" fontId="3" fillId="0" borderId="10" xfId="10" applyFont="1" applyBorder="1" applyAlignment="1">
      <alignment horizontal="center" vertical="center" wrapText="1"/>
    </xf>
    <xf numFmtId="0" fontId="3" fillId="0" borderId="63" xfId="10" applyFont="1" applyBorder="1" applyAlignment="1">
      <alignment horizontal="center" vertical="center" wrapText="1"/>
    </xf>
    <xf numFmtId="0" fontId="3" fillId="0" borderId="64" xfId="10" applyFont="1" applyBorder="1" applyAlignment="1">
      <alignment horizontal="center" vertical="center" wrapText="1"/>
    </xf>
    <xf numFmtId="0" fontId="3" fillId="0" borderId="65" xfId="10" applyFont="1" applyBorder="1" applyAlignment="1">
      <alignment horizontal="center" vertical="center" wrapText="1"/>
    </xf>
    <xf numFmtId="0" fontId="8" fillId="0" borderId="10" xfId="10" applyFont="1" applyBorder="1" applyAlignment="1">
      <alignment horizontal="center" vertical="center" wrapText="1"/>
    </xf>
    <xf numFmtId="0" fontId="12" fillId="0" borderId="38" xfId="10" applyFont="1" applyBorder="1" applyAlignment="1">
      <alignment horizontal="center" vertical="center" wrapText="1"/>
    </xf>
    <xf numFmtId="0" fontId="3" fillId="0" borderId="23" xfId="10" applyFont="1" applyBorder="1" applyAlignment="1">
      <alignment horizontal="center" vertical="center" wrapText="1"/>
    </xf>
    <xf numFmtId="0" fontId="3" fillId="0" borderId="42" xfId="10" applyFont="1" applyBorder="1" applyAlignment="1">
      <alignment horizontal="center" vertical="center" wrapText="1"/>
    </xf>
    <xf numFmtId="0" fontId="34" fillId="0" borderId="22" xfId="10" applyFont="1" applyBorder="1" applyAlignment="1">
      <alignment horizontal="center" vertical="center" wrapText="1"/>
    </xf>
    <xf numFmtId="0" fontId="34" fillId="0" borderId="38" xfId="10" applyFont="1" applyBorder="1" applyAlignment="1">
      <alignment horizontal="center" vertical="center" wrapText="1"/>
    </xf>
    <xf numFmtId="0" fontId="3" fillId="0" borderId="24" xfId="10" applyFont="1" applyBorder="1" applyAlignment="1">
      <alignment horizontal="center" vertical="center" wrapText="1"/>
    </xf>
    <xf numFmtId="0" fontId="31" fillId="0" borderId="23" xfId="10" applyFont="1" applyBorder="1" applyAlignment="1">
      <alignment horizontal="center" vertical="center" wrapText="1"/>
    </xf>
    <xf numFmtId="0" fontId="3" fillId="4" borderId="19" xfId="10" applyFont="1" applyFill="1" applyBorder="1" applyAlignment="1">
      <alignment horizontal="center" vertical="center" wrapText="1"/>
    </xf>
    <xf numFmtId="0" fontId="3" fillId="4" borderId="6" xfId="10" applyFont="1" applyFill="1" applyBorder="1" applyAlignment="1">
      <alignment horizontal="center" vertical="center" wrapText="1"/>
    </xf>
    <xf numFmtId="0" fontId="3" fillId="4" borderId="23" xfId="10" applyFont="1" applyFill="1" applyBorder="1" applyAlignment="1">
      <alignment horizontal="center" vertical="center" wrapText="1"/>
    </xf>
    <xf numFmtId="0" fontId="8" fillId="0" borderId="23" xfId="10" applyFont="1" applyBorder="1" applyAlignment="1">
      <alignment horizontal="center" vertical="center" wrapText="1"/>
    </xf>
    <xf numFmtId="0" fontId="34" fillId="0" borderId="6" xfId="10" applyFont="1" applyBorder="1" applyAlignment="1">
      <alignment horizontal="center" vertical="center" wrapText="1"/>
    </xf>
    <xf numFmtId="170" fontId="12" fillId="0" borderId="23" xfId="10" applyNumberFormat="1" applyFont="1" applyBorder="1" applyAlignment="1">
      <alignment horizontal="center" vertical="center" wrapText="1"/>
    </xf>
    <xf numFmtId="170" fontId="12" fillId="0" borderId="22" xfId="10" applyNumberFormat="1" applyFont="1" applyBorder="1" applyAlignment="1">
      <alignment horizontal="center" vertical="center" wrapText="1"/>
    </xf>
    <xf numFmtId="0" fontId="5" fillId="20" borderId="61" xfId="10" applyFont="1" applyFill="1" applyBorder="1" applyAlignment="1">
      <alignment horizontal="center" vertical="center"/>
    </xf>
    <xf numFmtId="0" fontId="5" fillId="20" borderId="62" xfId="10" applyFont="1" applyFill="1" applyBorder="1" applyAlignment="1">
      <alignment horizontal="center" vertical="center"/>
    </xf>
    <xf numFmtId="0" fontId="8" fillId="0" borderId="18" xfId="10" applyFont="1" applyBorder="1" applyAlignment="1">
      <alignment horizontal="center" vertical="center" wrapText="1"/>
    </xf>
    <xf numFmtId="0" fontId="8" fillId="0" borderId="22" xfId="10" applyFont="1" applyBorder="1" applyAlignment="1">
      <alignment horizontal="center" vertical="center" wrapText="1"/>
    </xf>
    <xf numFmtId="0" fontId="3" fillId="6" borderId="66" xfId="10" applyFont="1" applyFill="1" applyBorder="1" applyAlignment="1">
      <alignment horizontal="center" vertical="center" wrapText="1"/>
    </xf>
    <xf numFmtId="0" fontId="3" fillId="6" borderId="56" xfId="10" applyFont="1" applyFill="1" applyBorder="1" applyAlignment="1">
      <alignment horizontal="center" vertical="center" wrapText="1"/>
    </xf>
    <xf numFmtId="0" fontId="3" fillId="6" borderId="20" xfId="10" applyFont="1" applyFill="1" applyBorder="1" applyAlignment="1">
      <alignment horizontal="center" vertical="center" wrapText="1"/>
    </xf>
    <xf numFmtId="0" fontId="5" fillId="0" borderId="0" xfId="10" applyFont="1" applyBorder="1" applyAlignment="1">
      <alignment horizontal="center" vertical="center" wrapText="1"/>
    </xf>
    <xf numFmtId="0" fontId="30" fillId="0" borderId="18" xfId="11" applyFont="1" applyBorder="1" applyAlignment="1">
      <alignment horizontal="center" vertical="center" wrapText="1"/>
    </xf>
    <xf numFmtId="0" fontId="30" fillId="0" borderId="22" xfId="11" applyFont="1" applyBorder="1" applyAlignment="1">
      <alignment horizontal="center" vertical="center" wrapText="1"/>
    </xf>
    <xf numFmtId="0" fontId="30" fillId="0" borderId="2" xfId="11" applyFont="1" applyBorder="1" applyAlignment="1">
      <alignment horizontal="center" vertical="center" wrapText="1"/>
    </xf>
    <xf numFmtId="0" fontId="30" fillId="0" borderId="6" xfId="11" applyFont="1" applyBorder="1" applyAlignment="1">
      <alignment horizontal="center" vertical="center" wrapText="1"/>
    </xf>
    <xf numFmtId="0" fontId="30" fillId="0" borderId="23" xfId="11" applyFont="1" applyBorder="1" applyAlignment="1">
      <alignment horizontal="center" vertical="center" wrapText="1"/>
    </xf>
    <xf numFmtId="0" fontId="28" fillId="0" borderId="6" xfId="10" applyFont="1" applyBorder="1" applyAlignment="1">
      <alignment horizontal="center" vertical="center" wrapText="1"/>
    </xf>
    <xf numFmtId="0" fontId="3" fillId="0" borderId="6" xfId="2" applyFont="1" applyBorder="1" applyAlignment="1">
      <alignment horizontal="center" vertical="center" wrapText="1"/>
    </xf>
    <xf numFmtId="0" fontId="3" fillId="0" borderId="23" xfId="2" applyFont="1" applyBorder="1" applyAlignment="1">
      <alignment horizontal="center" vertical="center" wrapText="1"/>
    </xf>
    <xf numFmtId="0" fontId="10" fillId="3" borderId="41" xfId="10" applyFont="1" applyFill="1" applyBorder="1" applyAlignment="1">
      <alignment horizontal="center" vertical="center" wrapText="1"/>
    </xf>
    <xf numFmtId="0" fontId="36" fillId="0" borderId="23" xfId="10" applyFont="1" applyBorder="1" applyAlignment="1">
      <alignment horizontal="center" vertical="center" wrapText="1"/>
    </xf>
    <xf numFmtId="0" fontId="36" fillId="0" borderId="19" xfId="10" applyFont="1" applyBorder="1" applyAlignment="1">
      <alignment horizontal="center" vertical="center" wrapText="1"/>
    </xf>
    <xf numFmtId="0" fontId="28" fillId="5" borderId="7" xfId="10" applyFont="1" applyFill="1" applyBorder="1" applyAlignment="1">
      <alignment horizontal="center"/>
    </xf>
    <xf numFmtId="0" fontId="28" fillId="5" borderId="29" xfId="10" applyFont="1" applyFill="1" applyBorder="1" applyAlignment="1">
      <alignment horizontal="center"/>
    </xf>
    <xf numFmtId="0" fontId="37" fillId="0" borderId="23" xfId="10" applyFont="1" applyBorder="1" applyAlignment="1">
      <alignment horizontal="center" vertical="center"/>
    </xf>
    <xf numFmtId="0" fontId="37" fillId="0" borderId="22" xfId="10" applyFont="1" applyBorder="1" applyAlignment="1">
      <alignment horizontal="center" vertical="center"/>
    </xf>
    <xf numFmtId="0" fontId="31" fillId="0" borderId="22" xfId="10" applyFont="1" applyBorder="1" applyAlignment="1">
      <alignment horizontal="center" vertical="center" wrapText="1"/>
    </xf>
    <xf numFmtId="0" fontId="37" fillId="0" borderId="19" xfId="10" applyFont="1" applyBorder="1" applyAlignment="1">
      <alignment horizontal="center" vertical="center"/>
    </xf>
    <xf numFmtId="0" fontId="6" fillId="0" borderId="23" xfId="2" applyFont="1" applyBorder="1" applyAlignment="1">
      <alignment horizontal="center" vertical="center" wrapText="1"/>
    </xf>
    <xf numFmtId="0" fontId="5" fillId="0" borderId="6" xfId="10" applyFont="1" applyBorder="1" applyAlignment="1">
      <alignment horizontal="center" vertical="center" wrapText="1"/>
    </xf>
    <xf numFmtId="0" fontId="5" fillId="0" borderId="19" xfId="10" applyFont="1" applyBorder="1" applyAlignment="1">
      <alignment horizontal="center" vertical="center" wrapText="1"/>
    </xf>
    <xf numFmtId="0" fontId="28" fillId="0" borderId="23" xfId="10" applyFont="1" applyBorder="1" applyAlignment="1">
      <alignment horizontal="center" vertical="center" wrapText="1"/>
    </xf>
    <xf numFmtId="0" fontId="5" fillId="0" borderId="23" xfId="10" applyFont="1" applyBorder="1" applyAlignment="1">
      <alignment horizontal="center" vertical="center" wrapText="1"/>
    </xf>
    <xf numFmtId="0" fontId="9" fillId="0" borderId="2" xfId="10" applyFont="1" applyBorder="1" applyAlignment="1">
      <alignment horizontal="center" vertical="center" wrapText="1"/>
    </xf>
    <xf numFmtId="0" fontId="3" fillId="0" borderId="28" xfId="10" applyFont="1" applyBorder="1" applyAlignment="1">
      <alignment horizontal="center" vertical="center" wrapText="1"/>
    </xf>
    <xf numFmtId="0" fontId="3" fillId="0" borderId="32" xfId="10" applyFont="1" applyBorder="1" applyAlignment="1">
      <alignment horizontal="center" vertical="center" wrapText="1"/>
    </xf>
    <xf numFmtId="0" fontId="3" fillId="0" borderId="60" xfId="10" applyFont="1" applyBorder="1" applyAlignment="1">
      <alignment horizontal="center" vertical="center" wrapText="1"/>
    </xf>
    <xf numFmtId="0" fontId="5" fillId="0" borderId="6" xfId="10" applyFont="1" applyBorder="1" applyAlignment="1">
      <alignment vertical="center" wrapText="1"/>
    </xf>
    <xf numFmtId="0" fontId="5" fillId="0" borderId="23" xfId="10" applyFont="1" applyBorder="1" applyAlignment="1">
      <alignment vertical="center" wrapText="1"/>
    </xf>
    <xf numFmtId="0" fontId="3" fillId="0" borderId="6" xfId="10" applyFont="1" applyFill="1" applyBorder="1" applyAlignment="1">
      <alignment horizontal="center" vertical="center" wrapText="1"/>
    </xf>
    <xf numFmtId="0" fontId="3" fillId="0" borderId="23" xfId="10" applyFont="1" applyFill="1" applyBorder="1" applyAlignment="1">
      <alignment horizontal="center" vertical="center" wrapText="1"/>
    </xf>
    <xf numFmtId="0" fontId="9" fillId="0" borderId="23" xfId="10" applyFont="1" applyBorder="1" applyAlignment="1">
      <alignment horizontal="center" vertical="center" wrapText="1"/>
    </xf>
    <xf numFmtId="165" fontId="3" fillId="0" borderId="6" xfId="10" applyNumberFormat="1" applyFont="1" applyBorder="1" applyAlignment="1">
      <alignment horizontal="center" vertical="center" wrapText="1"/>
    </xf>
    <xf numFmtId="165" fontId="3" fillId="0" borderId="23" xfId="10" applyNumberFormat="1" applyFont="1" applyBorder="1" applyAlignment="1">
      <alignment horizontal="center" vertical="center" wrapText="1"/>
    </xf>
    <xf numFmtId="165" fontId="3" fillId="0" borderId="6" xfId="10" applyNumberFormat="1" applyFont="1" applyFill="1" applyBorder="1" applyAlignment="1">
      <alignment horizontal="center" vertical="center" wrapText="1"/>
    </xf>
    <xf numFmtId="165" fontId="3" fillId="0" borderId="23" xfId="10" applyNumberFormat="1" applyFont="1" applyFill="1" applyBorder="1" applyAlignment="1">
      <alignment horizontal="center" vertical="center" wrapText="1"/>
    </xf>
    <xf numFmtId="0" fontId="5" fillId="11" borderId="20" xfId="10" applyFont="1" applyFill="1" applyBorder="1" applyAlignment="1">
      <alignment horizontal="center"/>
    </xf>
    <xf numFmtId="0" fontId="5" fillId="11" borderId="37" xfId="10" applyFont="1" applyFill="1" applyBorder="1" applyAlignment="1">
      <alignment horizontal="center"/>
    </xf>
    <xf numFmtId="0" fontId="5" fillId="0" borderId="2" xfId="5" applyFont="1" applyBorder="1" applyAlignment="1">
      <alignment horizontal="center" vertical="center" wrapText="1"/>
    </xf>
    <xf numFmtId="0" fontId="28" fillId="0" borderId="18" xfId="5" applyFont="1" applyBorder="1" applyAlignment="1">
      <alignment horizontal="center" vertical="center" wrapText="1"/>
    </xf>
    <xf numFmtId="0" fontId="28" fillId="0" borderId="22" xfId="5" applyFont="1" applyBorder="1" applyAlignment="1">
      <alignment horizontal="center" vertical="center" wrapText="1"/>
    </xf>
    <xf numFmtId="0" fontId="5" fillId="0" borderId="28" xfId="5" applyFont="1" applyBorder="1" applyAlignment="1">
      <alignment horizontal="center" vertical="center" wrapText="1"/>
    </xf>
    <xf numFmtId="0" fontId="9" fillId="0" borderId="6" xfId="5" applyFont="1" applyBorder="1" applyAlignment="1">
      <alignment horizontal="center" vertical="center" wrapText="1"/>
    </xf>
    <xf numFmtId="0" fontId="6" fillId="0" borderId="23" xfId="5" applyFont="1" applyBorder="1" applyAlignment="1">
      <alignment horizontal="center" vertical="center" wrapText="1"/>
    </xf>
    <xf numFmtId="0" fontId="10" fillId="10" borderId="32" xfId="5" applyFont="1" applyFill="1" applyBorder="1" applyAlignment="1">
      <alignment horizontal="center" vertical="center" wrapText="1"/>
    </xf>
    <xf numFmtId="0" fontId="10" fillId="10" borderId="60" xfId="5" applyFont="1" applyFill="1" applyBorder="1" applyAlignment="1">
      <alignment horizontal="center" vertical="center" wrapText="1"/>
    </xf>
    <xf numFmtId="0" fontId="3" fillId="0" borderId="27" xfId="5" applyFont="1" applyFill="1" applyBorder="1" applyAlignment="1">
      <alignment horizontal="center" vertical="center" wrapText="1"/>
    </xf>
    <xf numFmtId="0" fontId="3" fillId="0" borderId="31" xfId="5" applyFont="1" applyFill="1" applyBorder="1" applyAlignment="1">
      <alignment horizontal="center" vertical="center" wrapText="1"/>
    </xf>
    <xf numFmtId="0" fontId="6" fillId="0" borderId="6" xfId="5" applyFont="1" applyFill="1" applyBorder="1" applyAlignment="1">
      <alignment horizontal="center" vertical="center" wrapText="1"/>
    </xf>
    <xf numFmtId="0" fontId="8" fillId="0" borderId="6" xfId="5" applyFont="1" applyFill="1" applyBorder="1" applyAlignment="1">
      <alignment horizontal="center" vertical="center" wrapText="1"/>
    </xf>
    <xf numFmtId="0" fontId="12" fillId="0" borderId="23" xfId="5" applyFont="1" applyFill="1" applyBorder="1" applyAlignment="1">
      <alignment horizontal="center" vertical="center" wrapText="1"/>
    </xf>
    <xf numFmtId="0" fontId="12" fillId="0" borderId="22" xfId="5" applyFont="1" applyFill="1" applyBorder="1" applyAlignment="1">
      <alignment horizontal="center" vertical="center" wrapText="1"/>
    </xf>
    <xf numFmtId="0" fontId="12" fillId="0" borderId="19" xfId="5" applyFont="1" applyFill="1" applyBorder="1" applyAlignment="1">
      <alignment horizontal="center" vertical="center" wrapText="1"/>
    </xf>
    <xf numFmtId="0" fontId="3" fillId="0" borderId="23" xfId="5" applyFont="1" applyFill="1" applyBorder="1" applyAlignment="1">
      <alignment horizontal="center" vertical="top" wrapText="1"/>
    </xf>
    <xf numFmtId="0" fontId="3" fillId="0" borderId="22" xfId="5" applyFont="1" applyFill="1" applyBorder="1" applyAlignment="1">
      <alignment horizontal="center" vertical="top" wrapText="1"/>
    </xf>
    <xf numFmtId="0" fontId="3" fillId="0" borderId="19" xfId="5" applyFont="1" applyFill="1" applyBorder="1" applyAlignment="1">
      <alignment horizontal="center" vertical="top" wrapText="1"/>
    </xf>
    <xf numFmtId="0" fontId="3" fillId="0" borderId="1" xfId="5" applyFont="1" applyFill="1" applyBorder="1" applyAlignment="1">
      <alignment horizontal="center" vertical="center" wrapText="1"/>
    </xf>
    <xf numFmtId="0" fontId="3" fillId="0" borderId="17" xfId="5" applyFont="1" applyFill="1" applyBorder="1" applyAlignment="1">
      <alignment horizontal="center" vertical="center" wrapText="1"/>
    </xf>
    <xf numFmtId="0" fontId="3" fillId="0" borderId="5" xfId="5" applyFont="1" applyFill="1" applyBorder="1" applyAlignment="1">
      <alignment horizontal="center" vertical="center" wrapText="1"/>
    </xf>
    <xf numFmtId="0" fontId="9" fillId="0" borderId="2" xfId="5" applyFont="1" applyFill="1" applyBorder="1" applyAlignment="1">
      <alignment horizontal="center" vertical="center" wrapText="1"/>
    </xf>
    <xf numFmtId="0" fontId="9" fillId="0" borderId="19" xfId="5" applyFont="1" applyFill="1" applyBorder="1" applyAlignment="1">
      <alignment horizontal="center" vertical="center" wrapText="1"/>
    </xf>
    <xf numFmtId="0" fontId="9" fillId="0" borderId="6"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5" fillId="0" borderId="19" xfId="5" applyFont="1" applyFill="1" applyBorder="1" applyAlignment="1">
      <alignment horizontal="center" vertical="center" wrapText="1"/>
    </xf>
    <xf numFmtId="0" fontId="5" fillId="0" borderId="6" xfId="5" applyFont="1" applyFill="1" applyBorder="1" applyAlignment="1">
      <alignment horizontal="center" vertical="center" wrapText="1"/>
    </xf>
    <xf numFmtId="0" fontId="5" fillId="0" borderId="18" xfId="5" applyFont="1" applyFill="1" applyBorder="1" applyAlignment="1">
      <alignment horizontal="center" vertical="center" wrapText="1"/>
    </xf>
    <xf numFmtId="0" fontId="5" fillId="0" borderId="22" xfId="5" applyFont="1" applyFill="1" applyBorder="1" applyAlignment="1">
      <alignment horizontal="center" vertical="center" wrapText="1"/>
    </xf>
    <xf numFmtId="0" fontId="5" fillId="0" borderId="38" xfId="5" applyFont="1" applyFill="1" applyBorder="1" applyAlignment="1">
      <alignment horizontal="center" vertical="center" wrapText="1"/>
    </xf>
    <xf numFmtId="0" fontId="12" fillId="0" borderId="2" xfId="5" applyFont="1" applyFill="1" applyBorder="1" applyAlignment="1">
      <alignment horizontal="center" vertical="center" wrapText="1"/>
    </xf>
    <xf numFmtId="0" fontId="12" fillId="0" borderId="18" xfId="5" applyFont="1" applyFill="1" applyBorder="1" applyAlignment="1">
      <alignment horizontal="center" vertical="center" wrapText="1"/>
    </xf>
    <xf numFmtId="0" fontId="3" fillId="0" borderId="26" xfId="5" applyFont="1" applyFill="1" applyBorder="1" applyAlignment="1">
      <alignment horizontal="center" vertical="center" wrapText="1"/>
    </xf>
    <xf numFmtId="0" fontId="3" fillId="0" borderId="6" xfId="5" applyFont="1" applyFill="1" applyBorder="1" applyAlignment="1">
      <alignment horizontal="center" vertical="center" wrapText="1"/>
    </xf>
    <xf numFmtId="0" fontId="12" fillId="0" borderId="6" xfId="5" applyFont="1" applyFill="1" applyBorder="1" applyAlignment="1">
      <alignment horizontal="center" vertical="center" wrapText="1"/>
    </xf>
    <xf numFmtId="0" fontId="31" fillId="0" borderId="19" xfId="5" applyFont="1" applyFill="1" applyBorder="1" applyAlignment="1">
      <alignment horizontal="center" vertical="center" wrapText="1"/>
    </xf>
    <xf numFmtId="0" fontId="31" fillId="0" borderId="6" xfId="5" applyFont="1" applyFill="1" applyBorder="1" applyAlignment="1">
      <alignment horizontal="center" vertical="center" wrapText="1"/>
    </xf>
    <xf numFmtId="0" fontId="3" fillId="0" borderId="2" xfId="5" applyFont="1" applyFill="1" applyBorder="1" applyAlignment="1">
      <alignment horizontal="center" vertical="center" wrapText="1"/>
    </xf>
    <xf numFmtId="0" fontId="3" fillId="0" borderId="19" xfId="5" applyFont="1" applyFill="1" applyBorder="1" applyAlignment="1">
      <alignment horizontal="center" vertical="center" wrapText="1"/>
    </xf>
    <xf numFmtId="0" fontId="3" fillId="0" borderId="18" xfId="5" applyFont="1" applyFill="1" applyBorder="1" applyAlignment="1">
      <alignment horizontal="center" vertical="center" wrapText="1"/>
    </xf>
    <xf numFmtId="0" fontId="3" fillId="0" borderId="22" xfId="5" applyFont="1" applyFill="1" applyBorder="1" applyAlignment="1">
      <alignment horizontal="center" vertical="center" wrapText="1"/>
    </xf>
    <xf numFmtId="0" fontId="3" fillId="0" borderId="38" xfId="5" applyFont="1" applyFill="1" applyBorder="1" applyAlignment="1">
      <alignment horizontal="center" vertical="center" wrapText="1"/>
    </xf>
    <xf numFmtId="0" fontId="3" fillId="0" borderId="23" xfId="5" applyFont="1" applyFill="1" applyBorder="1" applyAlignment="1">
      <alignment horizontal="center" vertical="center" wrapText="1"/>
    </xf>
    <xf numFmtId="165" fontId="3" fillId="0" borderId="23" xfId="5" applyNumberFormat="1" applyFont="1" applyFill="1" applyBorder="1" applyAlignment="1">
      <alignment horizontal="center" vertical="center" wrapText="1"/>
    </xf>
    <xf numFmtId="165" fontId="3" fillId="0" borderId="22" xfId="5" applyNumberFormat="1" applyFont="1" applyFill="1" applyBorder="1" applyAlignment="1">
      <alignment horizontal="center" vertical="center" wrapText="1"/>
    </xf>
    <xf numFmtId="165" fontId="3" fillId="0" borderId="19" xfId="5" applyNumberFormat="1" applyFont="1" applyFill="1" applyBorder="1" applyAlignment="1">
      <alignment horizontal="center" vertical="center" wrapText="1"/>
    </xf>
    <xf numFmtId="0" fontId="23" fillId="0" borderId="7" xfId="5" applyFont="1" applyFill="1" applyBorder="1" applyAlignment="1">
      <alignment horizontal="center"/>
    </xf>
    <xf numFmtId="0" fontId="23" fillId="0" borderId="68" xfId="5" applyFont="1" applyFill="1" applyBorder="1" applyAlignment="1">
      <alignment horizontal="center"/>
    </xf>
    <xf numFmtId="0" fontId="23" fillId="0" borderId="29" xfId="5" applyFont="1" applyFill="1" applyBorder="1" applyAlignment="1">
      <alignment horizontal="center"/>
    </xf>
    <xf numFmtId="0" fontId="3" fillId="10" borderId="36" xfId="5" applyFont="1" applyFill="1" applyBorder="1" applyAlignment="1">
      <alignment horizontal="center" vertical="center" wrapText="1"/>
    </xf>
    <xf numFmtId="0" fontId="3" fillId="10" borderId="67" xfId="5" applyFont="1" applyFill="1" applyBorder="1" applyAlignment="1">
      <alignment horizontal="center" vertical="center" wrapText="1"/>
    </xf>
    <xf numFmtId="0" fontId="10" fillId="3" borderId="32" xfId="5" applyFont="1" applyFill="1" applyBorder="1" applyAlignment="1">
      <alignment horizontal="center" vertical="center" wrapText="1"/>
    </xf>
    <xf numFmtId="0" fontId="10" fillId="3" borderId="60" xfId="5" applyFont="1" applyFill="1" applyBorder="1" applyAlignment="1">
      <alignment horizontal="center" vertical="center" wrapText="1"/>
    </xf>
    <xf numFmtId="0" fontId="3" fillId="0" borderId="28" xfId="5" applyFont="1" applyBorder="1" applyAlignment="1">
      <alignment horizontal="center" vertical="center" wrapText="1"/>
    </xf>
    <xf numFmtId="0" fontId="3" fillId="0" borderId="32" xfId="5" applyFont="1" applyBorder="1" applyAlignment="1">
      <alignment horizontal="center" vertical="center" wrapText="1"/>
    </xf>
    <xf numFmtId="0" fontId="3" fillId="0" borderId="39" xfId="5" applyFont="1" applyBorder="1" applyAlignment="1">
      <alignment horizontal="center" vertical="center" wrapText="1"/>
    </xf>
    <xf numFmtId="0" fontId="6" fillId="0" borderId="6" xfId="5" applyFont="1" applyBorder="1" applyAlignment="1">
      <alignment horizontal="center" vertical="center" wrapText="1"/>
    </xf>
    <xf numFmtId="0" fontId="8" fillId="0" borderId="6" xfId="5" applyFont="1" applyBorder="1" applyAlignment="1">
      <alignment horizontal="center" vertical="center" wrapText="1"/>
    </xf>
    <xf numFmtId="0" fontId="3" fillId="0" borderId="1" xfId="5" applyFont="1" applyBorder="1" applyAlignment="1">
      <alignment horizontal="center" vertical="center" wrapText="1"/>
    </xf>
    <xf numFmtId="0" fontId="3" fillId="0" borderId="5" xfId="5" applyFont="1" applyBorder="1" applyAlignment="1">
      <alignment horizontal="center" vertical="center" wrapText="1"/>
    </xf>
    <xf numFmtId="0" fontId="3" fillId="0" borderId="9" xfId="5" applyFont="1" applyBorder="1" applyAlignment="1">
      <alignment horizontal="center" vertical="center" wrapText="1"/>
    </xf>
    <xf numFmtId="0" fontId="31" fillId="0" borderId="2" xfId="5" applyFont="1" applyBorder="1" applyAlignment="1">
      <alignment horizontal="center" vertical="center" wrapText="1"/>
    </xf>
    <xf numFmtId="0" fontId="31" fillId="0" borderId="6" xfId="5" applyFont="1" applyBorder="1" applyAlignment="1">
      <alignment horizontal="center" vertical="center" wrapText="1"/>
    </xf>
    <xf numFmtId="0" fontId="31" fillId="0" borderId="10" xfId="5" applyFont="1" applyBorder="1" applyAlignment="1">
      <alignment horizontal="center" vertical="center" wrapText="1"/>
    </xf>
    <xf numFmtId="0" fontId="3" fillId="0" borderId="2" xfId="5" applyFont="1" applyBorder="1" applyAlignment="1">
      <alignment horizontal="center" vertical="center" wrapText="1"/>
    </xf>
    <xf numFmtId="0" fontId="3" fillId="0" borderId="6" xfId="5" applyFont="1" applyBorder="1" applyAlignment="1">
      <alignment horizontal="center" vertical="center" wrapText="1"/>
    </xf>
    <xf numFmtId="0" fontId="3" fillId="0" borderId="10" xfId="5" applyFont="1" applyBorder="1" applyAlignment="1">
      <alignment horizontal="center" vertical="center" wrapText="1"/>
    </xf>
    <xf numFmtId="0" fontId="12" fillId="0" borderId="2" xfId="5" applyFont="1" applyBorder="1" applyAlignment="1">
      <alignment horizontal="center" vertical="center" wrapText="1"/>
    </xf>
    <xf numFmtId="0" fontId="12" fillId="0" borderId="6" xfId="5" applyFont="1" applyBorder="1" applyAlignment="1">
      <alignment horizontal="center" vertical="center" wrapText="1"/>
    </xf>
    <xf numFmtId="0" fontId="5" fillId="0" borderId="23" xfId="5" applyFont="1" applyFill="1" applyBorder="1" applyAlignment="1">
      <alignment horizontal="center" vertical="center" wrapText="1"/>
    </xf>
    <xf numFmtId="0" fontId="5" fillId="0" borderId="27" xfId="5" applyFont="1" applyFill="1" applyBorder="1" applyAlignment="1">
      <alignment horizontal="center" vertical="center" wrapText="1"/>
    </xf>
    <xf numFmtId="0" fontId="5" fillId="0" borderId="31" xfId="5" applyFont="1" applyFill="1" applyBorder="1" applyAlignment="1">
      <alignment horizontal="center" vertical="center" wrapText="1"/>
    </xf>
    <xf numFmtId="0" fontId="5" fillId="0" borderId="23" xfId="5" applyFont="1" applyBorder="1" applyAlignment="1">
      <alignment horizontal="center" vertical="center" wrapText="1"/>
    </xf>
    <xf numFmtId="0" fontId="5" fillId="0" borderId="22" xfId="5" applyFont="1" applyBorder="1" applyAlignment="1">
      <alignment horizontal="center" vertical="center" wrapText="1"/>
    </xf>
    <xf numFmtId="0" fontId="5" fillId="0" borderId="19" xfId="5" applyFont="1" applyBorder="1" applyAlignment="1">
      <alignment horizontal="center" vertical="center" wrapText="1"/>
    </xf>
    <xf numFmtId="170" fontId="5" fillId="0" borderId="23" xfId="5" applyNumberFormat="1" applyFont="1" applyBorder="1" applyAlignment="1">
      <alignment horizontal="center" vertical="center" wrapText="1"/>
    </xf>
    <xf numFmtId="170" fontId="5" fillId="0" borderId="22" xfId="5" applyNumberFormat="1" applyFont="1" applyBorder="1" applyAlignment="1">
      <alignment horizontal="center" vertical="center" wrapText="1"/>
    </xf>
    <xf numFmtId="170" fontId="5" fillId="0" borderId="19" xfId="5" applyNumberFormat="1" applyFont="1" applyBorder="1" applyAlignment="1">
      <alignment horizontal="center" vertical="center" wrapText="1"/>
    </xf>
    <xf numFmtId="0" fontId="5" fillId="11" borderId="61" xfId="5" applyFont="1" applyFill="1" applyBorder="1" applyAlignment="1">
      <alignment horizontal="center" vertical="center"/>
    </xf>
    <xf numFmtId="0" fontId="5" fillId="11" borderId="62" xfId="5" applyFont="1" applyFill="1" applyBorder="1" applyAlignment="1">
      <alignment horizontal="center" vertical="center"/>
    </xf>
    <xf numFmtId="0" fontId="5" fillId="3" borderId="60" xfId="5" applyFont="1" applyFill="1" applyBorder="1" applyAlignment="1">
      <alignment horizontal="center" vertical="center" wrapText="1"/>
    </xf>
    <xf numFmtId="0" fontId="5" fillId="3" borderId="69" xfId="5" applyFont="1" applyFill="1" applyBorder="1" applyAlignment="1">
      <alignment horizontal="center" vertical="center" wrapText="1"/>
    </xf>
    <xf numFmtId="0" fontId="5" fillId="0" borderId="38" xfId="5" applyFont="1" applyBorder="1" applyAlignment="1">
      <alignment horizontal="center" vertical="center" wrapText="1"/>
    </xf>
    <xf numFmtId="0" fontId="5" fillId="0" borderId="18" xfId="5" applyFont="1" applyBorder="1" applyAlignment="1">
      <alignment horizontal="center" vertical="center" wrapText="1"/>
    </xf>
    <xf numFmtId="0" fontId="5" fillId="0" borderId="21" xfId="5" applyFont="1" applyFill="1" applyBorder="1" applyAlignment="1">
      <alignment horizontal="center" vertical="center" wrapText="1"/>
    </xf>
    <xf numFmtId="0" fontId="5" fillId="0" borderId="40" xfId="5" applyFont="1" applyBorder="1" applyAlignment="1">
      <alignment horizontal="center" vertical="center" wrapText="1"/>
    </xf>
    <xf numFmtId="0" fontId="5" fillId="0" borderId="26" xfId="5" applyFont="1" applyFill="1" applyBorder="1" applyAlignment="1">
      <alignment horizontal="center" vertical="center" wrapText="1"/>
    </xf>
    <xf numFmtId="0" fontId="5" fillId="0" borderId="42" xfId="5" applyFont="1" applyFill="1" applyBorder="1" applyAlignment="1">
      <alignment horizontal="center" vertical="center" wrapText="1"/>
    </xf>
    <xf numFmtId="2" fontId="5" fillId="0" borderId="23" xfId="5" applyNumberFormat="1" applyFont="1" applyFill="1" applyBorder="1" applyAlignment="1">
      <alignment horizontal="center" vertical="center" wrapText="1"/>
    </xf>
    <xf numFmtId="2" fontId="5" fillId="0" borderId="19" xfId="5" applyNumberFormat="1" applyFont="1" applyFill="1" applyBorder="1" applyAlignment="1">
      <alignment horizontal="center" vertical="center" wrapText="1"/>
    </xf>
    <xf numFmtId="171" fontId="5" fillId="0" borderId="23" xfId="5" applyNumberFormat="1" applyFont="1" applyBorder="1" applyAlignment="1">
      <alignment horizontal="center" vertical="center" wrapText="1"/>
    </xf>
    <xf numFmtId="171" fontId="5" fillId="0" borderId="22" xfId="5" applyNumberFormat="1" applyFont="1" applyBorder="1" applyAlignment="1">
      <alignment horizontal="center" vertical="center" wrapText="1"/>
    </xf>
    <xf numFmtId="171" fontId="5" fillId="0" borderId="38" xfId="5" applyNumberFormat="1" applyFont="1" applyBorder="1" applyAlignment="1">
      <alignment horizontal="center" vertical="center" wrapText="1"/>
    </xf>
    <xf numFmtId="0" fontId="5" fillId="0" borderId="28" xfId="13" applyFont="1" applyFill="1" applyBorder="1" applyAlignment="1">
      <alignment horizontal="center" vertical="center" wrapText="1"/>
    </xf>
    <xf numFmtId="0" fontId="5" fillId="0" borderId="32" xfId="13" applyFont="1" applyFill="1" applyBorder="1" applyAlignment="1">
      <alignment horizontal="center" vertical="center" wrapText="1"/>
    </xf>
    <xf numFmtId="0" fontId="5" fillId="0" borderId="39" xfId="13" applyFont="1" applyFill="1" applyBorder="1" applyAlignment="1">
      <alignment horizontal="center" vertical="center" wrapText="1"/>
    </xf>
    <xf numFmtId="165" fontId="5" fillId="0" borderId="23" xfId="5" applyNumberFormat="1" applyFont="1" applyBorder="1" applyAlignment="1">
      <alignment horizontal="center" vertical="center" wrapText="1"/>
    </xf>
    <xf numFmtId="165" fontId="5" fillId="0" borderId="22" xfId="5" applyNumberFormat="1" applyFont="1" applyBorder="1" applyAlignment="1">
      <alignment horizontal="center" vertical="center" wrapText="1"/>
    </xf>
    <xf numFmtId="165" fontId="5" fillId="0" borderId="19" xfId="5" applyNumberFormat="1" applyFont="1" applyBorder="1" applyAlignment="1">
      <alignment horizontal="center" vertical="center" wrapText="1"/>
    </xf>
    <xf numFmtId="0" fontId="3" fillId="0" borderId="33" xfId="5" applyFont="1" applyBorder="1" applyAlignment="1">
      <alignment horizontal="center" vertical="center" wrapText="1"/>
    </xf>
    <xf numFmtId="0" fontId="3" fillId="0" borderId="0" xfId="5" applyFont="1" applyAlignment="1">
      <alignment horizontal="center" vertical="center" wrapText="1"/>
    </xf>
    <xf numFmtId="0" fontId="2" fillId="0" borderId="54" xfId="5" applyFont="1" applyBorder="1" applyAlignment="1">
      <alignment horizontal="center" vertical="center" wrapText="1"/>
    </xf>
    <xf numFmtId="0" fontId="6" fillId="4" borderId="19" xfId="5" applyFont="1" applyFill="1" applyBorder="1" applyAlignment="1">
      <alignment horizontal="center" vertical="center" wrapText="1"/>
    </xf>
    <xf numFmtId="0" fontId="6" fillId="4" borderId="10" xfId="5" applyFont="1" applyFill="1" applyBorder="1" applyAlignment="1">
      <alignment horizontal="center" vertical="center" wrapText="1"/>
    </xf>
    <xf numFmtId="0" fontId="6" fillId="4" borderId="20" xfId="5" applyFont="1" applyFill="1" applyBorder="1" applyAlignment="1">
      <alignment horizontal="center" vertical="center" wrapText="1"/>
    </xf>
    <xf numFmtId="0" fontId="6" fillId="4" borderId="11" xfId="5" applyFont="1" applyFill="1" applyBorder="1" applyAlignment="1">
      <alignment horizontal="center" vertical="center" wrapText="1"/>
    </xf>
    <xf numFmtId="0" fontId="5" fillId="20" borderId="61" xfId="5" applyFont="1" applyFill="1" applyBorder="1" applyAlignment="1">
      <alignment horizontal="center" vertical="center"/>
    </xf>
    <xf numFmtId="0" fontId="5" fillId="20" borderId="62" xfId="5" applyFont="1" applyFill="1" applyBorder="1" applyAlignment="1">
      <alignment horizontal="center" vertical="center"/>
    </xf>
    <xf numFmtId="0" fontId="9" fillId="11" borderId="1" xfId="5" applyFont="1" applyFill="1" applyBorder="1" applyAlignment="1">
      <alignment horizontal="center" vertical="center" wrapText="1"/>
    </xf>
    <xf numFmtId="0" fontId="9" fillId="11" borderId="24" xfId="5" applyFont="1" applyFill="1" applyBorder="1" applyAlignment="1">
      <alignment horizontal="center" vertical="center" wrapText="1"/>
    </xf>
    <xf numFmtId="0" fontId="9" fillId="4" borderId="2" xfId="5" applyFont="1" applyFill="1" applyBorder="1" applyAlignment="1">
      <alignment horizontal="center" vertical="center" wrapText="1"/>
    </xf>
    <xf numFmtId="0" fontId="9" fillId="4" borderId="23" xfId="5" applyFont="1" applyFill="1" applyBorder="1" applyAlignment="1">
      <alignment horizontal="center" vertical="center" wrapText="1"/>
    </xf>
    <xf numFmtId="0" fontId="6" fillId="4" borderId="2" xfId="5" applyFont="1" applyFill="1" applyBorder="1" applyAlignment="1">
      <alignment horizontal="center" vertical="center" wrapText="1"/>
    </xf>
    <xf numFmtId="0" fontId="6" fillId="4" borderId="23" xfId="5" applyFont="1" applyFill="1" applyBorder="1" applyAlignment="1">
      <alignment horizontal="center" vertical="center" wrapText="1"/>
    </xf>
    <xf numFmtId="0" fontId="45" fillId="4" borderId="28" xfId="0" applyFont="1" applyFill="1" applyBorder="1" applyAlignment="1">
      <alignment horizontal="left" vertical="center" wrapText="1"/>
    </xf>
    <xf numFmtId="0" fontId="46" fillId="4" borderId="60" xfId="0" applyFont="1" applyFill="1" applyBorder="1" applyAlignment="1">
      <alignment horizontal="left" vertical="center" wrapText="1"/>
    </xf>
    <xf numFmtId="0" fontId="5" fillId="0" borderId="36" xfId="5" applyFont="1" applyBorder="1" applyAlignment="1">
      <alignment horizontal="center" vertical="center" wrapText="1"/>
    </xf>
    <xf numFmtId="0" fontId="5" fillId="0" borderId="4" xfId="11" applyFont="1" applyBorder="1" applyAlignment="1">
      <alignment horizontal="center" vertical="center" wrapText="1"/>
    </xf>
    <xf numFmtId="0" fontId="5" fillId="0" borderId="45" xfId="11" applyFont="1" applyBorder="1" applyAlignment="1">
      <alignment horizontal="center" vertical="center" wrapText="1"/>
    </xf>
    <xf numFmtId="0" fontId="5" fillId="0" borderId="70" xfId="11" applyFont="1" applyBorder="1" applyAlignment="1">
      <alignment horizontal="center" vertical="center" wrapText="1"/>
    </xf>
    <xf numFmtId="0" fontId="9" fillId="0" borderId="7" xfId="5" applyFont="1" applyBorder="1" applyAlignment="1">
      <alignment horizontal="center" vertical="center" wrapText="1"/>
    </xf>
    <xf numFmtId="0" fontId="6" fillId="0" borderId="25" xfId="5" applyFont="1" applyBorder="1" applyAlignment="1">
      <alignment horizontal="center" vertical="center" wrapText="1"/>
    </xf>
    <xf numFmtId="0" fontId="10" fillId="6" borderId="4" xfId="5" applyFont="1" applyFill="1" applyBorder="1" applyAlignment="1">
      <alignment horizontal="center" vertical="center" wrapText="1"/>
    </xf>
    <xf numFmtId="0" fontId="10" fillId="6" borderId="26" xfId="5" applyFont="1" applyFill="1" applyBorder="1" applyAlignment="1">
      <alignment horizontal="center" vertical="center" wrapText="1"/>
    </xf>
    <xf numFmtId="0" fontId="9" fillId="0" borderId="18" xfId="11" applyFont="1" applyBorder="1" applyAlignment="1">
      <alignment horizontal="center" vertical="center" wrapText="1"/>
    </xf>
    <xf numFmtId="0" fontId="9" fillId="0" borderId="22" xfId="11" applyFont="1" applyBorder="1" applyAlignment="1">
      <alignment horizontal="center" vertical="center" wrapText="1"/>
    </xf>
    <xf numFmtId="0" fontId="9" fillId="0" borderId="38" xfId="11" applyFont="1" applyBorder="1" applyAlignment="1">
      <alignment horizontal="center" vertical="center" wrapText="1"/>
    </xf>
    <xf numFmtId="0" fontId="8" fillId="0" borderId="10" xfId="5" applyFont="1" applyBorder="1" applyAlignment="1">
      <alignment horizontal="center" vertical="center" wrapText="1"/>
    </xf>
    <xf numFmtId="0" fontId="12" fillId="0" borderId="10" xfId="5" applyFont="1" applyBorder="1" applyAlignment="1">
      <alignment horizontal="center" vertical="center" wrapText="1"/>
    </xf>
    <xf numFmtId="0" fontId="5" fillId="7" borderId="53" xfId="5" applyFont="1" applyFill="1" applyBorder="1" applyAlignment="1">
      <alignment horizontal="center"/>
    </xf>
    <xf numFmtId="0" fontId="5" fillId="7" borderId="55" xfId="5" applyFont="1" applyFill="1" applyBorder="1" applyAlignment="1">
      <alignment horizontal="center"/>
    </xf>
    <xf numFmtId="0" fontId="5" fillId="7" borderId="28" xfId="5" applyFont="1" applyFill="1" applyBorder="1" applyAlignment="1">
      <alignment horizontal="center" vertical="center" wrapText="1"/>
    </xf>
    <xf numFmtId="0" fontId="5" fillId="7" borderId="32" xfId="5" applyFont="1" applyFill="1" applyBorder="1" applyAlignment="1">
      <alignment horizontal="center" vertical="center" wrapText="1"/>
    </xf>
    <xf numFmtId="0" fontId="5" fillId="7" borderId="60" xfId="5" applyFont="1" applyFill="1" applyBorder="1" applyAlignment="1">
      <alignment horizontal="center" vertical="center" wrapText="1"/>
    </xf>
    <xf numFmtId="0" fontId="12" fillId="0" borderId="23" xfId="5" applyFont="1" applyBorder="1" applyAlignment="1">
      <alignment horizontal="center" vertical="center" wrapText="1"/>
    </xf>
    <xf numFmtId="0" fontId="3" fillId="0" borderId="24" xfId="5" applyFont="1" applyBorder="1" applyAlignment="1">
      <alignment horizontal="center" vertical="center" wrapText="1"/>
    </xf>
    <xf numFmtId="0" fontId="31" fillId="0" borderId="23" xfId="5" applyFont="1" applyBorder="1" applyAlignment="1">
      <alignment horizontal="center" vertical="center" wrapText="1"/>
    </xf>
    <xf numFmtId="0" fontId="3" fillId="0" borderId="23" xfId="5" applyFont="1" applyBorder="1" applyAlignment="1">
      <alignment horizontal="center" vertical="center" wrapText="1"/>
    </xf>
    <xf numFmtId="0" fontId="5" fillId="7" borderId="61" xfId="15" applyFont="1" applyFill="1" applyBorder="1" applyAlignment="1">
      <alignment horizontal="center"/>
    </xf>
    <xf numFmtId="0" fontId="5" fillId="7" borderId="62" xfId="15" applyFont="1" applyFill="1" applyBorder="1" applyAlignment="1">
      <alignment horizontal="center"/>
    </xf>
    <xf numFmtId="0" fontId="5" fillId="0" borderId="2" xfId="15" applyFont="1" applyBorder="1" applyAlignment="1">
      <alignment horizontal="center" vertical="center" wrapText="1"/>
    </xf>
    <xf numFmtId="0" fontId="5" fillId="0" borderId="28" xfId="15" applyFont="1" applyBorder="1" applyAlignment="1">
      <alignment horizontal="center" vertical="center" wrapText="1"/>
    </xf>
    <xf numFmtId="0" fontId="9" fillId="0" borderId="6" xfId="15" applyFont="1" applyBorder="1" applyAlignment="1">
      <alignment horizontal="center" vertical="center" wrapText="1"/>
    </xf>
    <xf numFmtId="0" fontId="6" fillId="0" borderId="23" xfId="15" applyFont="1" applyBorder="1" applyAlignment="1">
      <alignment horizontal="center" vertical="center" wrapText="1"/>
    </xf>
    <xf numFmtId="0" fontId="10" fillId="22" borderId="32" xfId="15" applyFont="1" applyFill="1" applyBorder="1" applyAlignment="1">
      <alignment horizontal="center" vertical="center" wrapText="1"/>
    </xf>
    <xf numFmtId="0" fontId="10" fillId="22" borderId="60" xfId="15" applyFont="1" applyFill="1" applyBorder="1" applyAlignment="1">
      <alignment horizontal="center" vertical="center" wrapText="1"/>
    </xf>
    <xf numFmtId="0" fontId="2" fillId="0" borderId="0" xfId="15" applyFont="1" applyBorder="1" applyAlignment="1">
      <alignment horizontal="center" vertical="center" wrapText="1"/>
    </xf>
    <xf numFmtId="0" fontId="28" fillId="0" borderId="18" xfId="15" applyFont="1" applyBorder="1" applyAlignment="1">
      <alignment horizontal="center" vertical="center" wrapText="1"/>
    </xf>
    <xf numFmtId="0" fontId="28" fillId="0" borderId="22" xfId="15" applyFont="1" applyBorder="1" applyAlignment="1">
      <alignment horizontal="center" vertical="center" wrapText="1"/>
    </xf>
  </cellXfs>
  <cellStyles count="17">
    <cellStyle name="Currency 2" xfId="3"/>
    <cellStyle name="Currency 3" xfId="4"/>
    <cellStyle name="Normal 2" xfId="5"/>
    <cellStyle name="Normal 2 2" xfId="1"/>
    <cellStyle name="Normal 3" xfId="6"/>
    <cellStyle name="Normal 4" xfId="7"/>
    <cellStyle name="Normal 5" xfId="8"/>
    <cellStyle name="Normal 6" xfId="9"/>
    <cellStyle name="Normal 7" xfId="10"/>
    <cellStyle name="Normal 8" xfId="13"/>
    <cellStyle name="Normal 9" xfId="14"/>
    <cellStyle name="Normal_06.08.10-chmucvacner" xfId="2"/>
    <cellStyle name="Normal_Aragacotn2007" xfId="11"/>
    <cellStyle name="Normal_Ararat2009(1)" xfId="12"/>
    <cellStyle name="Обычный" xfId="0" builtinId="0"/>
    <cellStyle name="Обычный 2" xfId="15"/>
    <cellStyle name="Финансовый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R208"/>
  <sheetViews>
    <sheetView tabSelected="1" zoomScaleNormal="100" workbookViewId="0">
      <selection activeCell="C78" sqref="C78:D78"/>
    </sheetView>
  </sheetViews>
  <sheetFormatPr defaultColWidth="13.7109375" defaultRowHeight="19.5"/>
  <cols>
    <col min="1" max="1" width="19" style="3" customWidth="1"/>
    <col min="2" max="2" width="14.28515625" style="3" customWidth="1"/>
    <col min="3" max="3" width="16" style="3" customWidth="1"/>
    <col min="4" max="4" width="16.85546875" style="3" customWidth="1"/>
    <col min="5" max="5" width="15.85546875" style="3" customWidth="1"/>
    <col min="6" max="6" width="17.140625" style="3" customWidth="1"/>
    <col min="7" max="7" width="16.7109375" style="3" customWidth="1"/>
    <col min="8" max="8" width="12" style="3" customWidth="1"/>
    <col min="9" max="9" width="13.7109375" style="3" customWidth="1"/>
    <col min="10" max="11" width="10.7109375" style="3" customWidth="1"/>
    <col min="12" max="12" width="12.42578125" style="3" customWidth="1"/>
    <col min="13" max="13" width="8.140625" style="3" customWidth="1"/>
    <col min="14" max="14" width="18.5703125" style="3" customWidth="1"/>
    <col min="15" max="15" width="13.7109375" style="3" customWidth="1"/>
    <col min="16" max="16" width="15" style="3" customWidth="1"/>
    <col min="17" max="17" width="15.140625" style="3" customWidth="1"/>
    <col min="18" max="18" width="8.7109375" style="3" customWidth="1"/>
    <col min="19" max="19" width="10.85546875" style="3" customWidth="1"/>
    <col min="20" max="20" width="9.28515625" style="3" customWidth="1"/>
    <col min="21" max="21" width="12.42578125" style="3" customWidth="1"/>
    <col min="22" max="22" width="9.7109375" style="3" customWidth="1"/>
    <col min="23" max="23" width="9.85546875" style="3" customWidth="1"/>
    <col min="24" max="24" width="8.140625" style="3" customWidth="1"/>
    <col min="25" max="25" width="9.7109375" style="3" customWidth="1"/>
    <col min="26" max="26" width="16.5703125" style="3" customWidth="1"/>
    <col min="27" max="27" width="13.7109375" style="2"/>
    <col min="28" max="256" width="13.7109375" style="3"/>
    <col min="257" max="257" width="23.140625" style="3" customWidth="1"/>
    <col min="258" max="259" width="14.42578125" style="3" customWidth="1"/>
    <col min="260" max="260" width="16.140625" style="3" customWidth="1"/>
    <col min="261" max="261" width="14.42578125" style="3" customWidth="1"/>
    <col min="262" max="262" width="16.42578125" style="3" customWidth="1"/>
    <col min="263" max="263" width="16.7109375" style="3" customWidth="1"/>
    <col min="264" max="264" width="12" style="3" customWidth="1"/>
    <col min="265" max="265" width="13.7109375" style="3" customWidth="1"/>
    <col min="266" max="267" width="10.7109375" style="3" customWidth="1"/>
    <col min="268" max="268" width="12.42578125" style="3" customWidth="1"/>
    <col min="269" max="269" width="6.85546875" style="3" customWidth="1"/>
    <col min="270" max="270" width="15" style="3" customWidth="1"/>
    <col min="271" max="272" width="13.7109375" style="3" customWidth="1"/>
    <col min="273" max="273" width="14.42578125" style="3" customWidth="1"/>
    <col min="274" max="274" width="8.85546875" style="3" customWidth="1"/>
    <col min="275" max="275" width="9.5703125" style="3" customWidth="1"/>
    <col min="276" max="276" width="7.140625" style="3" customWidth="1"/>
    <col min="277" max="277" width="12.42578125" style="3" customWidth="1"/>
    <col min="278" max="278" width="9.7109375" style="3" customWidth="1"/>
    <col min="279" max="279" width="9.85546875" style="3" customWidth="1"/>
    <col min="280" max="280" width="7.28515625" style="3" customWidth="1"/>
    <col min="281" max="281" width="9.7109375" style="3" customWidth="1"/>
    <col min="282" max="282" width="15.28515625" style="3" customWidth="1"/>
    <col min="283" max="512" width="13.7109375" style="3"/>
    <col min="513" max="513" width="23.140625" style="3" customWidth="1"/>
    <col min="514" max="515" width="14.42578125" style="3" customWidth="1"/>
    <col min="516" max="516" width="16.140625" style="3" customWidth="1"/>
    <col min="517" max="517" width="14.42578125" style="3" customWidth="1"/>
    <col min="518" max="518" width="16.42578125" style="3" customWidth="1"/>
    <col min="519" max="519" width="16.7109375" style="3" customWidth="1"/>
    <col min="520" max="520" width="12" style="3" customWidth="1"/>
    <col min="521" max="521" width="13.7109375" style="3" customWidth="1"/>
    <col min="522" max="523" width="10.7109375" style="3" customWidth="1"/>
    <col min="524" max="524" width="12.42578125" style="3" customWidth="1"/>
    <col min="525" max="525" width="6.85546875" style="3" customWidth="1"/>
    <col min="526" max="526" width="15" style="3" customWidth="1"/>
    <col min="527" max="528" width="13.7109375" style="3" customWidth="1"/>
    <col min="529" max="529" width="14.42578125" style="3" customWidth="1"/>
    <col min="530" max="530" width="8.85546875" style="3" customWidth="1"/>
    <col min="531" max="531" width="9.5703125" style="3" customWidth="1"/>
    <col min="532" max="532" width="7.140625" style="3" customWidth="1"/>
    <col min="533" max="533" width="12.42578125" style="3" customWidth="1"/>
    <col min="534" max="534" width="9.7109375" style="3" customWidth="1"/>
    <col min="535" max="535" width="9.85546875" style="3" customWidth="1"/>
    <col min="536" max="536" width="7.28515625" style="3" customWidth="1"/>
    <col min="537" max="537" width="9.7109375" style="3" customWidth="1"/>
    <col min="538" max="538" width="15.28515625" style="3" customWidth="1"/>
    <col min="539" max="768" width="13.7109375" style="3"/>
    <col min="769" max="769" width="23.140625" style="3" customWidth="1"/>
    <col min="770" max="771" width="14.42578125" style="3" customWidth="1"/>
    <col min="772" max="772" width="16.140625" style="3" customWidth="1"/>
    <col min="773" max="773" width="14.42578125" style="3" customWidth="1"/>
    <col min="774" max="774" width="16.42578125" style="3" customWidth="1"/>
    <col min="775" max="775" width="16.7109375" style="3" customWidth="1"/>
    <col min="776" max="776" width="12" style="3" customWidth="1"/>
    <col min="777" max="777" width="13.7109375" style="3" customWidth="1"/>
    <col min="778" max="779" width="10.7109375" style="3" customWidth="1"/>
    <col min="780" max="780" width="12.42578125" style="3" customWidth="1"/>
    <col min="781" max="781" width="6.85546875" style="3" customWidth="1"/>
    <col min="782" max="782" width="15" style="3" customWidth="1"/>
    <col min="783" max="784" width="13.7109375" style="3" customWidth="1"/>
    <col min="785" max="785" width="14.42578125" style="3" customWidth="1"/>
    <col min="786" max="786" width="8.85546875" style="3" customWidth="1"/>
    <col min="787" max="787" width="9.5703125" style="3" customWidth="1"/>
    <col min="788" max="788" width="7.140625" style="3" customWidth="1"/>
    <col min="789" max="789" width="12.42578125" style="3" customWidth="1"/>
    <col min="790" max="790" width="9.7109375" style="3" customWidth="1"/>
    <col min="791" max="791" width="9.85546875" style="3" customWidth="1"/>
    <col min="792" max="792" width="7.28515625" style="3" customWidth="1"/>
    <col min="793" max="793" width="9.7109375" style="3" customWidth="1"/>
    <col min="794" max="794" width="15.28515625" style="3" customWidth="1"/>
    <col min="795" max="1024" width="13.7109375" style="3"/>
    <col min="1025" max="1025" width="23.140625" style="3" customWidth="1"/>
    <col min="1026" max="1027" width="14.42578125" style="3" customWidth="1"/>
    <col min="1028" max="1028" width="16.140625" style="3" customWidth="1"/>
    <col min="1029" max="1029" width="14.42578125" style="3" customWidth="1"/>
    <col min="1030" max="1030" width="16.42578125" style="3" customWidth="1"/>
    <col min="1031" max="1031" width="16.7109375" style="3" customWidth="1"/>
    <col min="1032" max="1032" width="12" style="3" customWidth="1"/>
    <col min="1033" max="1033" width="13.7109375" style="3" customWidth="1"/>
    <col min="1034" max="1035" width="10.7109375" style="3" customWidth="1"/>
    <col min="1036" max="1036" width="12.42578125" style="3" customWidth="1"/>
    <col min="1037" max="1037" width="6.85546875" style="3" customWidth="1"/>
    <col min="1038" max="1038" width="15" style="3" customWidth="1"/>
    <col min="1039" max="1040" width="13.7109375" style="3" customWidth="1"/>
    <col min="1041" max="1041" width="14.42578125" style="3" customWidth="1"/>
    <col min="1042" max="1042" width="8.85546875" style="3" customWidth="1"/>
    <col min="1043" max="1043" width="9.5703125" style="3" customWidth="1"/>
    <col min="1044" max="1044" width="7.140625" style="3" customWidth="1"/>
    <col min="1045" max="1045" width="12.42578125" style="3" customWidth="1"/>
    <col min="1046" max="1046" width="9.7109375" style="3" customWidth="1"/>
    <col min="1047" max="1047" width="9.85546875" style="3" customWidth="1"/>
    <col min="1048" max="1048" width="7.28515625" style="3" customWidth="1"/>
    <col min="1049" max="1049" width="9.7109375" style="3" customWidth="1"/>
    <col min="1050" max="1050" width="15.28515625" style="3" customWidth="1"/>
    <col min="1051" max="1280" width="13.7109375" style="3"/>
    <col min="1281" max="1281" width="23.140625" style="3" customWidth="1"/>
    <col min="1282" max="1283" width="14.42578125" style="3" customWidth="1"/>
    <col min="1284" max="1284" width="16.140625" style="3" customWidth="1"/>
    <col min="1285" max="1285" width="14.42578125" style="3" customWidth="1"/>
    <col min="1286" max="1286" width="16.42578125" style="3" customWidth="1"/>
    <col min="1287" max="1287" width="16.7109375" style="3" customWidth="1"/>
    <col min="1288" max="1288" width="12" style="3" customWidth="1"/>
    <col min="1289" max="1289" width="13.7109375" style="3" customWidth="1"/>
    <col min="1290" max="1291" width="10.7109375" style="3" customWidth="1"/>
    <col min="1292" max="1292" width="12.42578125" style="3" customWidth="1"/>
    <col min="1293" max="1293" width="6.85546875" style="3" customWidth="1"/>
    <col min="1294" max="1294" width="15" style="3" customWidth="1"/>
    <col min="1295" max="1296" width="13.7109375" style="3" customWidth="1"/>
    <col min="1297" max="1297" width="14.42578125" style="3" customWidth="1"/>
    <col min="1298" max="1298" width="8.85546875" style="3" customWidth="1"/>
    <col min="1299" max="1299" width="9.5703125" style="3" customWidth="1"/>
    <col min="1300" max="1300" width="7.140625" style="3" customWidth="1"/>
    <col min="1301" max="1301" width="12.42578125" style="3" customWidth="1"/>
    <col min="1302" max="1302" width="9.7109375" style="3" customWidth="1"/>
    <col min="1303" max="1303" width="9.85546875" style="3" customWidth="1"/>
    <col min="1304" max="1304" width="7.28515625" style="3" customWidth="1"/>
    <col min="1305" max="1305" width="9.7109375" style="3" customWidth="1"/>
    <col min="1306" max="1306" width="15.28515625" style="3" customWidth="1"/>
    <col min="1307" max="1536" width="13.7109375" style="3"/>
    <col min="1537" max="1537" width="23.140625" style="3" customWidth="1"/>
    <col min="1538" max="1539" width="14.42578125" style="3" customWidth="1"/>
    <col min="1540" max="1540" width="16.140625" style="3" customWidth="1"/>
    <col min="1541" max="1541" width="14.42578125" style="3" customWidth="1"/>
    <col min="1542" max="1542" width="16.42578125" style="3" customWidth="1"/>
    <col min="1543" max="1543" width="16.7109375" style="3" customWidth="1"/>
    <col min="1544" max="1544" width="12" style="3" customWidth="1"/>
    <col min="1545" max="1545" width="13.7109375" style="3" customWidth="1"/>
    <col min="1546" max="1547" width="10.7109375" style="3" customWidth="1"/>
    <col min="1548" max="1548" width="12.42578125" style="3" customWidth="1"/>
    <col min="1549" max="1549" width="6.85546875" style="3" customWidth="1"/>
    <col min="1550" max="1550" width="15" style="3" customWidth="1"/>
    <col min="1551" max="1552" width="13.7109375" style="3" customWidth="1"/>
    <col min="1553" max="1553" width="14.42578125" style="3" customWidth="1"/>
    <col min="1554" max="1554" width="8.85546875" style="3" customWidth="1"/>
    <col min="1555" max="1555" width="9.5703125" style="3" customWidth="1"/>
    <col min="1556" max="1556" width="7.140625" style="3" customWidth="1"/>
    <col min="1557" max="1557" width="12.42578125" style="3" customWidth="1"/>
    <col min="1558" max="1558" width="9.7109375" style="3" customWidth="1"/>
    <col min="1559" max="1559" width="9.85546875" style="3" customWidth="1"/>
    <col min="1560" max="1560" width="7.28515625" style="3" customWidth="1"/>
    <col min="1561" max="1561" width="9.7109375" style="3" customWidth="1"/>
    <col min="1562" max="1562" width="15.28515625" style="3" customWidth="1"/>
    <col min="1563" max="1792" width="13.7109375" style="3"/>
    <col min="1793" max="1793" width="23.140625" style="3" customWidth="1"/>
    <col min="1794" max="1795" width="14.42578125" style="3" customWidth="1"/>
    <col min="1796" max="1796" width="16.140625" style="3" customWidth="1"/>
    <col min="1797" max="1797" width="14.42578125" style="3" customWidth="1"/>
    <col min="1798" max="1798" width="16.42578125" style="3" customWidth="1"/>
    <col min="1799" max="1799" width="16.7109375" style="3" customWidth="1"/>
    <col min="1800" max="1800" width="12" style="3" customWidth="1"/>
    <col min="1801" max="1801" width="13.7109375" style="3" customWidth="1"/>
    <col min="1802" max="1803" width="10.7109375" style="3" customWidth="1"/>
    <col min="1804" max="1804" width="12.42578125" style="3" customWidth="1"/>
    <col min="1805" max="1805" width="6.85546875" style="3" customWidth="1"/>
    <col min="1806" max="1806" width="15" style="3" customWidth="1"/>
    <col min="1807" max="1808" width="13.7109375" style="3" customWidth="1"/>
    <col min="1809" max="1809" width="14.42578125" style="3" customWidth="1"/>
    <col min="1810" max="1810" width="8.85546875" style="3" customWidth="1"/>
    <col min="1811" max="1811" width="9.5703125" style="3" customWidth="1"/>
    <col min="1812" max="1812" width="7.140625" style="3" customWidth="1"/>
    <col min="1813" max="1813" width="12.42578125" style="3" customWidth="1"/>
    <col min="1814" max="1814" width="9.7109375" style="3" customWidth="1"/>
    <col min="1815" max="1815" width="9.85546875" style="3" customWidth="1"/>
    <col min="1816" max="1816" width="7.28515625" style="3" customWidth="1"/>
    <col min="1817" max="1817" width="9.7109375" style="3" customWidth="1"/>
    <col min="1818" max="1818" width="15.28515625" style="3" customWidth="1"/>
    <col min="1819" max="2048" width="13.7109375" style="3"/>
    <col min="2049" max="2049" width="23.140625" style="3" customWidth="1"/>
    <col min="2050" max="2051" width="14.42578125" style="3" customWidth="1"/>
    <col min="2052" max="2052" width="16.140625" style="3" customWidth="1"/>
    <col min="2053" max="2053" width="14.42578125" style="3" customWidth="1"/>
    <col min="2054" max="2054" width="16.42578125" style="3" customWidth="1"/>
    <col min="2055" max="2055" width="16.7109375" style="3" customWidth="1"/>
    <col min="2056" max="2056" width="12" style="3" customWidth="1"/>
    <col min="2057" max="2057" width="13.7109375" style="3" customWidth="1"/>
    <col min="2058" max="2059" width="10.7109375" style="3" customWidth="1"/>
    <col min="2060" max="2060" width="12.42578125" style="3" customWidth="1"/>
    <col min="2061" max="2061" width="6.85546875" style="3" customWidth="1"/>
    <col min="2062" max="2062" width="15" style="3" customWidth="1"/>
    <col min="2063" max="2064" width="13.7109375" style="3" customWidth="1"/>
    <col min="2065" max="2065" width="14.42578125" style="3" customWidth="1"/>
    <col min="2066" max="2066" width="8.85546875" style="3" customWidth="1"/>
    <col min="2067" max="2067" width="9.5703125" style="3" customWidth="1"/>
    <col min="2068" max="2068" width="7.140625" style="3" customWidth="1"/>
    <col min="2069" max="2069" width="12.42578125" style="3" customWidth="1"/>
    <col min="2070" max="2070" width="9.7109375" style="3" customWidth="1"/>
    <col min="2071" max="2071" width="9.85546875" style="3" customWidth="1"/>
    <col min="2072" max="2072" width="7.28515625" style="3" customWidth="1"/>
    <col min="2073" max="2073" width="9.7109375" style="3" customWidth="1"/>
    <col min="2074" max="2074" width="15.28515625" style="3" customWidth="1"/>
    <col min="2075" max="2304" width="13.7109375" style="3"/>
    <col min="2305" max="2305" width="23.140625" style="3" customWidth="1"/>
    <col min="2306" max="2307" width="14.42578125" style="3" customWidth="1"/>
    <col min="2308" max="2308" width="16.140625" style="3" customWidth="1"/>
    <col min="2309" max="2309" width="14.42578125" style="3" customWidth="1"/>
    <col min="2310" max="2310" width="16.42578125" style="3" customWidth="1"/>
    <col min="2311" max="2311" width="16.7109375" style="3" customWidth="1"/>
    <col min="2312" max="2312" width="12" style="3" customWidth="1"/>
    <col min="2313" max="2313" width="13.7109375" style="3" customWidth="1"/>
    <col min="2314" max="2315" width="10.7109375" style="3" customWidth="1"/>
    <col min="2316" max="2316" width="12.42578125" style="3" customWidth="1"/>
    <col min="2317" max="2317" width="6.85546875" style="3" customWidth="1"/>
    <col min="2318" max="2318" width="15" style="3" customWidth="1"/>
    <col min="2319" max="2320" width="13.7109375" style="3" customWidth="1"/>
    <col min="2321" max="2321" width="14.42578125" style="3" customWidth="1"/>
    <col min="2322" max="2322" width="8.85546875" style="3" customWidth="1"/>
    <col min="2323" max="2323" width="9.5703125" style="3" customWidth="1"/>
    <col min="2324" max="2324" width="7.140625" style="3" customWidth="1"/>
    <col min="2325" max="2325" width="12.42578125" style="3" customWidth="1"/>
    <col min="2326" max="2326" width="9.7109375" style="3" customWidth="1"/>
    <col min="2327" max="2327" width="9.85546875" style="3" customWidth="1"/>
    <col min="2328" max="2328" width="7.28515625" style="3" customWidth="1"/>
    <col min="2329" max="2329" width="9.7109375" style="3" customWidth="1"/>
    <col min="2330" max="2330" width="15.28515625" style="3" customWidth="1"/>
    <col min="2331" max="2560" width="13.7109375" style="3"/>
    <col min="2561" max="2561" width="23.140625" style="3" customWidth="1"/>
    <col min="2562" max="2563" width="14.42578125" style="3" customWidth="1"/>
    <col min="2564" max="2564" width="16.140625" style="3" customWidth="1"/>
    <col min="2565" max="2565" width="14.42578125" style="3" customWidth="1"/>
    <col min="2566" max="2566" width="16.42578125" style="3" customWidth="1"/>
    <col min="2567" max="2567" width="16.7109375" style="3" customWidth="1"/>
    <col min="2568" max="2568" width="12" style="3" customWidth="1"/>
    <col min="2569" max="2569" width="13.7109375" style="3" customWidth="1"/>
    <col min="2570" max="2571" width="10.7109375" style="3" customWidth="1"/>
    <col min="2572" max="2572" width="12.42578125" style="3" customWidth="1"/>
    <col min="2573" max="2573" width="6.85546875" style="3" customWidth="1"/>
    <col min="2574" max="2574" width="15" style="3" customWidth="1"/>
    <col min="2575" max="2576" width="13.7109375" style="3" customWidth="1"/>
    <col min="2577" max="2577" width="14.42578125" style="3" customWidth="1"/>
    <col min="2578" max="2578" width="8.85546875" style="3" customWidth="1"/>
    <col min="2579" max="2579" width="9.5703125" style="3" customWidth="1"/>
    <col min="2580" max="2580" width="7.140625" style="3" customWidth="1"/>
    <col min="2581" max="2581" width="12.42578125" style="3" customWidth="1"/>
    <col min="2582" max="2582" width="9.7109375" style="3" customWidth="1"/>
    <col min="2583" max="2583" width="9.85546875" style="3" customWidth="1"/>
    <col min="2584" max="2584" width="7.28515625" style="3" customWidth="1"/>
    <col min="2585" max="2585" width="9.7109375" style="3" customWidth="1"/>
    <col min="2586" max="2586" width="15.28515625" style="3" customWidth="1"/>
    <col min="2587" max="2816" width="13.7109375" style="3"/>
    <col min="2817" max="2817" width="23.140625" style="3" customWidth="1"/>
    <col min="2818" max="2819" width="14.42578125" style="3" customWidth="1"/>
    <col min="2820" max="2820" width="16.140625" style="3" customWidth="1"/>
    <col min="2821" max="2821" width="14.42578125" style="3" customWidth="1"/>
    <col min="2822" max="2822" width="16.42578125" style="3" customWidth="1"/>
    <col min="2823" max="2823" width="16.7109375" style="3" customWidth="1"/>
    <col min="2824" max="2824" width="12" style="3" customWidth="1"/>
    <col min="2825" max="2825" width="13.7109375" style="3" customWidth="1"/>
    <col min="2826" max="2827" width="10.7109375" style="3" customWidth="1"/>
    <col min="2828" max="2828" width="12.42578125" style="3" customWidth="1"/>
    <col min="2829" max="2829" width="6.85546875" style="3" customWidth="1"/>
    <col min="2830" max="2830" width="15" style="3" customWidth="1"/>
    <col min="2831" max="2832" width="13.7109375" style="3" customWidth="1"/>
    <col min="2833" max="2833" width="14.42578125" style="3" customWidth="1"/>
    <col min="2834" max="2834" width="8.85546875" style="3" customWidth="1"/>
    <col min="2835" max="2835" width="9.5703125" style="3" customWidth="1"/>
    <col min="2836" max="2836" width="7.140625" style="3" customWidth="1"/>
    <col min="2837" max="2837" width="12.42578125" style="3" customWidth="1"/>
    <col min="2838" max="2838" width="9.7109375" style="3" customWidth="1"/>
    <col min="2839" max="2839" width="9.85546875" style="3" customWidth="1"/>
    <col min="2840" max="2840" width="7.28515625" style="3" customWidth="1"/>
    <col min="2841" max="2841" width="9.7109375" style="3" customWidth="1"/>
    <col min="2842" max="2842" width="15.28515625" style="3" customWidth="1"/>
    <col min="2843" max="3072" width="13.7109375" style="3"/>
    <col min="3073" max="3073" width="23.140625" style="3" customWidth="1"/>
    <col min="3074" max="3075" width="14.42578125" style="3" customWidth="1"/>
    <col min="3076" max="3076" width="16.140625" style="3" customWidth="1"/>
    <col min="3077" max="3077" width="14.42578125" style="3" customWidth="1"/>
    <col min="3078" max="3078" width="16.42578125" style="3" customWidth="1"/>
    <col min="3079" max="3079" width="16.7109375" style="3" customWidth="1"/>
    <col min="3080" max="3080" width="12" style="3" customWidth="1"/>
    <col min="3081" max="3081" width="13.7109375" style="3" customWidth="1"/>
    <col min="3082" max="3083" width="10.7109375" style="3" customWidth="1"/>
    <col min="3084" max="3084" width="12.42578125" style="3" customWidth="1"/>
    <col min="3085" max="3085" width="6.85546875" style="3" customWidth="1"/>
    <col min="3086" max="3086" width="15" style="3" customWidth="1"/>
    <col min="3087" max="3088" width="13.7109375" style="3" customWidth="1"/>
    <col min="3089" max="3089" width="14.42578125" style="3" customWidth="1"/>
    <col min="3090" max="3090" width="8.85546875" style="3" customWidth="1"/>
    <col min="3091" max="3091" width="9.5703125" style="3" customWidth="1"/>
    <col min="3092" max="3092" width="7.140625" style="3" customWidth="1"/>
    <col min="3093" max="3093" width="12.42578125" style="3" customWidth="1"/>
    <col min="3094" max="3094" width="9.7109375" style="3" customWidth="1"/>
    <col min="3095" max="3095" width="9.85546875" style="3" customWidth="1"/>
    <col min="3096" max="3096" width="7.28515625" style="3" customWidth="1"/>
    <col min="3097" max="3097" width="9.7109375" style="3" customWidth="1"/>
    <col min="3098" max="3098" width="15.28515625" style="3" customWidth="1"/>
    <col min="3099" max="3328" width="13.7109375" style="3"/>
    <col min="3329" max="3329" width="23.140625" style="3" customWidth="1"/>
    <col min="3330" max="3331" width="14.42578125" style="3" customWidth="1"/>
    <col min="3332" max="3332" width="16.140625" style="3" customWidth="1"/>
    <col min="3333" max="3333" width="14.42578125" style="3" customWidth="1"/>
    <col min="3334" max="3334" width="16.42578125" style="3" customWidth="1"/>
    <col min="3335" max="3335" width="16.7109375" style="3" customWidth="1"/>
    <col min="3336" max="3336" width="12" style="3" customWidth="1"/>
    <col min="3337" max="3337" width="13.7109375" style="3" customWidth="1"/>
    <col min="3338" max="3339" width="10.7109375" style="3" customWidth="1"/>
    <col min="3340" max="3340" width="12.42578125" style="3" customWidth="1"/>
    <col min="3341" max="3341" width="6.85546875" style="3" customWidth="1"/>
    <col min="3342" max="3342" width="15" style="3" customWidth="1"/>
    <col min="3343" max="3344" width="13.7109375" style="3" customWidth="1"/>
    <col min="3345" max="3345" width="14.42578125" style="3" customWidth="1"/>
    <col min="3346" max="3346" width="8.85546875" style="3" customWidth="1"/>
    <col min="3347" max="3347" width="9.5703125" style="3" customWidth="1"/>
    <col min="3348" max="3348" width="7.140625" style="3" customWidth="1"/>
    <col min="3349" max="3349" width="12.42578125" style="3" customWidth="1"/>
    <col min="3350" max="3350" width="9.7109375" style="3" customWidth="1"/>
    <col min="3351" max="3351" width="9.85546875" style="3" customWidth="1"/>
    <col min="3352" max="3352" width="7.28515625" style="3" customWidth="1"/>
    <col min="3353" max="3353" width="9.7109375" style="3" customWidth="1"/>
    <col min="3354" max="3354" width="15.28515625" style="3" customWidth="1"/>
    <col min="3355" max="3584" width="13.7109375" style="3"/>
    <col min="3585" max="3585" width="23.140625" style="3" customWidth="1"/>
    <col min="3586" max="3587" width="14.42578125" style="3" customWidth="1"/>
    <col min="3588" max="3588" width="16.140625" style="3" customWidth="1"/>
    <col min="3589" max="3589" width="14.42578125" style="3" customWidth="1"/>
    <col min="3590" max="3590" width="16.42578125" style="3" customWidth="1"/>
    <col min="3591" max="3591" width="16.7109375" style="3" customWidth="1"/>
    <col min="3592" max="3592" width="12" style="3" customWidth="1"/>
    <col min="3593" max="3593" width="13.7109375" style="3" customWidth="1"/>
    <col min="3594" max="3595" width="10.7109375" style="3" customWidth="1"/>
    <col min="3596" max="3596" width="12.42578125" style="3" customWidth="1"/>
    <col min="3597" max="3597" width="6.85546875" style="3" customWidth="1"/>
    <col min="3598" max="3598" width="15" style="3" customWidth="1"/>
    <col min="3599" max="3600" width="13.7109375" style="3" customWidth="1"/>
    <col min="3601" max="3601" width="14.42578125" style="3" customWidth="1"/>
    <col min="3602" max="3602" width="8.85546875" style="3" customWidth="1"/>
    <col min="3603" max="3603" width="9.5703125" style="3" customWidth="1"/>
    <col min="3604" max="3604" width="7.140625" style="3" customWidth="1"/>
    <col min="3605" max="3605" width="12.42578125" style="3" customWidth="1"/>
    <col min="3606" max="3606" width="9.7109375" style="3" customWidth="1"/>
    <col min="3607" max="3607" width="9.85546875" style="3" customWidth="1"/>
    <col min="3608" max="3608" width="7.28515625" style="3" customWidth="1"/>
    <col min="3609" max="3609" width="9.7109375" style="3" customWidth="1"/>
    <col min="3610" max="3610" width="15.28515625" style="3" customWidth="1"/>
    <col min="3611" max="3840" width="13.7109375" style="3"/>
    <col min="3841" max="3841" width="23.140625" style="3" customWidth="1"/>
    <col min="3842" max="3843" width="14.42578125" style="3" customWidth="1"/>
    <col min="3844" max="3844" width="16.140625" style="3" customWidth="1"/>
    <col min="3845" max="3845" width="14.42578125" style="3" customWidth="1"/>
    <col min="3846" max="3846" width="16.42578125" style="3" customWidth="1"/>
    <col min="3847" max="3847" width="16.7109375" style="3" customWidth="1"/>
    <col min="3848" max="3848" width="12" style="3" customWidth="1"/>
    <col min="3849" max="3849" width="13.7109375" style="3" customWidth="1"/>
    <col min="3850" max="3851" width="10.7109375" style="3" customWidth="1"/>
    <col min="3852" max="3852" width="12.42578125" style="3" customWidth="1"/>
    <col min="3853" max="3853" width="6.85546875" style="3" customWidth="1"/>
    <col min="3854" max="3854" width="15" style="3" customWidth="1"/>
    <col min="3855" max="3856" width="13.7109375" style="3" customWidth="1"/>
    <col min="3857" max="3857" width="14.42578125" style="3" customWidth="1"/>
    <col min="3858" max="3858" width="8.85546875" style="3" customWidth="1"/>
    <col min="3859" max="3859" width="9.5703125" style="3" customWidth="1"/>
    <col min="3860" max="3860" width="7.140625" style="3" customWidth="1"/>
    <col min="3861" max="3861" width="12.42578125" style="3" customWidth="1"/>
    <col min="3862" max="3862" width="9.7109375" style="3" customWidth="1"/>
    <col min="3863" max="3863" width="9.85546875" style="3" customWidth="1"/>
    <col min="3864" max="3864" width="7.28515625" style="3" customWidth="1"/>
    <col min="3865" max="3865" width="9.7109375" style="3" customWidth="1"/>
    <col min="3866" max="3866" width="15.28515625" style="3" customWidth="1"/>
    <col min="3867" max="4096" width="13.7109375" style="3"/>
    <col min="4097" max="4097" width="23.140625" style="3" customWidth="1"/>
    <col min="4098" max="4099" width="14.42578125" style="3" customWidth="1"/>
    <col min="4100" max="4100" width="16.140625" style="3" customWidth="1"/>
    <col min="4101" max="4101" width="14.42578125" style="3" customWidth="1"/>
    <col min="4102" max="4102" width="16.42578125" style="3" customWidth="1"/>
    <col min="4103" max="4103" width="16.7109375" style="3" customWidth="1"/>
    <col min="4104" max="4104" width="12" style="3" customWidth="1"/>
    <col min="4105" max="4105" width="13.7109375" style="3" customWidth="1"/>
    <col min="4106" max="4107" width="10.7109375" style="3" customWidth="1"/>
    <col min="4108" max="4108" width="12.42578125" style="3" customWidth="1"/>
    <col min="4109" max="4109" width="6.85546875" style="3" customWidth="1"/>
    <col min="4110" max="4110" width="15" style="3" customWidth="1"/>
    <col min="4111" max="4112" width="13.7109375" style="3" customWidth="1"/>
    <col min="4113" max="4113" width="14.42578125" style="3" customWidth="1"/>
    <col min="4114" max="4114" width="8.85546875" style="3" customWidth="1"/>
    <col min="4115" max="4115" width="9.5703125" style="3" customWidth="1"/>
    <col min="4116" max="4116" width="7.140625" style="3" customWidth="1"/>
    <col min="4117" max="4117" width="12.42578125" style="3" customWidth="1"/>
    <col min="4118" max="4118" width="9.7109375" style="3" customWidth="1"/>
    <col min="4119" max="4119" width="9.85546875" style="3" customWidth="1"/>
    <col min="4120" max="4120" width="7.28515625" style="3" customWidth="1"/>
    <col min="4121" max="4121" width="9.7109375" style="3" customWidth="1"/>
    <col min="4122" max="4122" width="15.28515625" style="3" customWidth="1"/>
    <col min="4123" max="4352" width="13.7109375" style="3"/>
    <col min="4353" max="4353" width="23.140625" style="3" customWidth="1"/>
    <col min="4354" max="4355" width="14.42578125" style="3" customWidth="1"/>
    <col min="4356" max="4356" width="16.140625" style="3" customWidth="1"/>
    <col min="4357" max="4357" width="14.42578125" style="3" customWidth="1"/>
    <col min="4358" max="4358" width="16.42578125" style="3" customWidth="1"/>
    <col min="4359" max="4359" width="16.7109375" style="3" customWidth="1"/>
    <col min="4360" max="4360" width="12" style="3" customWidth="1"/>
    <col min="4361" max="4361" width="13.7109375" style="3" customWidth="1"/>
    <col min="4362" max="4363" width="10.7109375" style="3" customWidth="1"/>
    <col min="4364" max="4364" width="12.42578125" style="3" customWidth="1"/>
    <col min="4365" max="4365" width="6.85546875" style="3" customWidth="1"/>
    <col min="4366" max="4366" width="15" style="3" customWidth="1"/>
    <col min="4367" max="4368" width="13.7109375" style="3" customWidth="1"/>
    <col min="4369" max="4369" width="14.42578125" style="3" customWidth="1"/>
    <col min="4370" max="4370" width="8.85546875" style="3" customWidth="1"/>
    <col min="4371" max="4371" width="9.5703125" style="3" customWidth="1"/>
    <col min="4372" max="4372" width="7.140625" style="3" customWidth="1"/>
    <col min="4373" max="4373" width="12.42578125" style="3" customWidth="1"/>
    <col min="4374" max="4374" width="9.7109375" style="3" customWidth="1"/>
    <col min="4375" max="4375" width="9.85546875" style="3" customWidth="1"/>
    <col min="4376" max="4376" width="7.28515625" style="3" customWidth="1"/>
    <col min="4377" max="4377" width="9.7109375" style="3" customWidth="1"/>
    <col min="4378" max="4378" width="15.28515625" style="3" customWidth="1"/>
    <col min="4379" max="4608" width="13.7109375" style="3"/>
    <col min="4609" max="4609" width="23.140625" style="3" customWidth="1"/>
    <col min="4610" max="4611" width="14.42578125" style="3" customWidth="1"/>
    <col min="4612" max="4612" width="16.140625" style="3" customWidth="1"/>
    <col min="4613" max="4613" width="14.42578125" style="3" customWidth="1"/>
    <col min="4614" max="4614" width="16.42578125" style="3" customWidth="1"/>
    <col min="4615" max="4615" width="16.7109375" style="3" customWidth="1"/>
    <col min="4616" max="4616" width="12" style="3" customWidth="1"/>
    <col min="4617" max="4617" width="13.7109375" style="3" customWidth="1"/>
    <col min="4618" max="4619" width="10.7109375" style="3" customWidth="1"/>
    <col min="4620" max="4620" width="12.42578125" style="3" customWidth="1"/>
    <col min="4621" max="4621" width="6.85546875" style="3" customWidth="1"/>
    <col min="4622" max="4622" width="15" style="3" customWidth="1"/>
    <col min="4623" max="4624" width="13.7109375" style="3" customWidth="1"/>
    <col min="4625" max="4625" width="14.42578125" style="3" customWidth="1"/>
    <col min="4626" max="4626" width="8.85546875" style="3" customWidth="1"/>
    <col min="4627" max="4627" width="9.5703125" style="3" customWidth="1"/>
    <col min="4628" max="4628" width="7.140625" style="3" customWidth="1"/>
    <col min="4629" max="4629" width="12.42578125" style="3" customWidth="1"/>
    <col min="4630" max="4630" width="9.7109375" style="3" customWidth="1"/>
    <col min="4631" max="4631" width="9.85546875" style="3" customWidth="1"/>
    <col min="4632" max="4632" width="7.28515625" style="3" customWidth="1"/>
    <col min="4633" max="4633" width="9.7109375" style="3" customWidth="1"/>
    <col min="4634" max="4634" width="15.28515625" style="3" customWidth="1"/>
    <col min="4635" max="4864" width="13.7109375" style="3"/>
    <col min="4865" max="4865" width="23.140625" style="3" customWidth="1"/>
    <col min="4866" max="4867" width="14.42578125" style="3" customWidth="1"/>
    <col min="4868" max="4868" width="16.140625" style="3" customWidth="1"/>
    <col min="4869" max="4869" width="14.42578125" style="3" customWidth="1"/>
    <col min="4870" max="4870" width="16.42578125" style="3" customWidth="1"/>
    <col min="4871" max="4871" width="16.7109375" style="3" customWidth="1"/>
    <col min="4872" max="4872" width="12" style="3" customWidth="1"/>
    <col min="4873" max="4873" width="13.7109375" style="3" customWidth="1"/>
    <col min="4874" max="4875" width="10.7109375" style="3" customWidth="1"/>
    <col min="4876" max="4876" width="12.42578125" style="3" customWidth="1"/>
    <col min="4877" max="4877" width="6.85546875" style="3" customWidth="1"/>
    <col min="4878" max="4878" width="15" style="3" customWidth="1"/>
    <col min="4879" max="4880" width="13.7109375" style="3" customWidth="1"/>
    <col min="4881" max="4881" width="14.42578125" style="3" customWidth="1"/>
    <col min="4882" max="4882" width="8.85546875" style="3" customWidth="1"/>
    <col min="4883" max="4883" width="9.5703125" style="3" customWidth="1"/>
    <col min="4884" max="4884" width="7.140625" style="3" customWidth="1"/>
    <col min="4885" max="4885" width="12.42578125" style="3" customWidth="1"/>
    <col min="4886" max="4886" width="9.7109375" style="3" customWidth="1"/>
    <col min="4887" max="4887" width="9.85546875" style="3" customWidth="1"/>
    <col min="4888" max="4888" width="7.28515625" style="3" customWidth="1"/>
    <col min="4889" max="4889" width="9.7109375" style="3" customWidth="1"/>
    <col min="4890" max="4890" width="15.28515625" style="3" customWidth="1"/>
    <col min="4891" max="5120" width="13.7109375" style="3"/>
    <col min="5121" max="5121" width="23.140625" style="3" customWidth="1"/>
    <col min="5122" max="5123" width="14.42578125" style="3" customWidth="1"/>
    <col min="5124" max="5124" width="16.140625" style="3" customWidth="1"/>
    <col min="5125" max="5125" width="14.42578125" style="3" customWidth="1"/>
    <col min="5126" max="5126" width="16.42578125" style="3" customWidth="1"/>
    <col min="5127" max="5127" width="16.7109375" style="3" customWidth="1"/>
    <col min="5128" max="5128" width="12" style="3" customWidth="1"/>
    <col min="5129" max="5129" width="13.7109375" style="3" customWidth="1"/>
    <col min="5130" max="5131" width="10.7109375" style="3" customWidth="1"/>
    <col min="5132" max="5132" width="12.42578125" style="3" customWidth="1"/>
    <col min="5133" max="5133" width="6.85546875" style="3" customWidth="1"/>
    <col min="5134" max="5134" width="15" style="3" customWidth="1"/>
    <col min="5135" max="5136" width="13.7109375" style="3" customWidth="1"/>
    <col min="5137" max="5137" width="14.42578125" style="3" customWidth="1"/>
    <col min="5138" max="5138" width="8.85546875" style="3" customWidth="1"/>
    <col min="5139" max="5139" width="9.5703125" style="3" customWidth="1"/>
    <col min="5140" max="5140" width="7.140625" style="3" customWidth="1"/>
    <col min="5141" max="5141" width="12.42578125" style="3" customWidth="1"/>
    <col min="5142" max="5142" width="9.7109375" style="3" customWidth="1"/>
    <col min="5143" max="5143" width="9.85546875" style="3" customWidth="1"/>
    <col min="5144" max="5144" width="7.28515625" style="3" customWidth="1"/>
    <col min="5145" max="5145" width="9.7109375" style="3" customWidth="1"/>
    <col min="5146" max="5146" width="15.28515625" style="3" customWidth="1"/>
    <col min="5147" max="5376" width="13.7109375" style="3"/>
    <col min="5377" max="5377" width="23.140625" style="3" customWidth="1"/>
    <col min="5378" max="5379" width="14.42578125" style="3" customWidth="1"/>
    <col min="5380" max="5380" width="16.140625" style="3" customWidth="1"/>
    <col min="5381" max="5381" width="14.42578125" style="3" customWidth="1"/>
    <col min="5382" max="5382" width="16.42578125" style="3" customWidth="1"/>
    <col min="5383" max="5383" width="16.7109375" style="3" customWidth="1"/>
    <col min="5384" max="5384" width="12" style="3" customWidth="1"/>
    <col min="5385" max="5385" width="13.7109375" style="3" customWidth="1"/>
    <col min="5386" max="5387" width="10.7109375" style="3" customWidth="1"/>
    <col min="5388" max="5388" width="12.42578125" style="3" customWidth="1"/>
    <col min="5389" max="5389" width="6.85546875" style="3" customWidth="1"/>
    <col min="5390" max="5390" width="15" style="3" customWidth="1"/>
    <col min="5391" max="5392" width="13.7109375" style="3" customWidth="1"/>
    <col min="5393" max="5393" width="14.42578125" style="3" customWidth="1"/>
    <col min="5394" max="5394" width="8.85546875" style="3" customWidth="1"/>
    <col min="5395" max="5395" width="9.5703125" style="3" customWidth="1"/>
    <col min="5396" max="5396" width="7.140625" style="3" customWidth="1"/>
    <col min="5397" max="5397" width="12.42578125" style="3" customWidth="1"/>
    <col min="5398" max="5398" width="9.7109375" style="3" customWidth="1"/>
    <col min="5399" max="5399" width="9.85546875" style="3" customWidth="1"/>
    <col min="5400" max="5400" width="7.28515625" style="3" customWidth="1"/>
    <col min="5401" max="5401" width="9.7109375" style="3" customWidth="1"/>
    <col min="5402" max="5402" width="15.28515625" style="3" customWidth="1"/>
    <col min="5403" max="5632" width="13.7109375" style="3"/>
    <col min="5633" max="5633" width="23.140625" style="3" customWidth="1"/>
    <col min="5634" max="5635" width="14.42578125" style="3" customWidth="1"/>
    <col min="5636" max="5636" width="16.140625" style="3" customWidth="1"/>
    <col min="5637" max="5637" width="14.42578125" style="3" customWidth="1"/>
    <col min="5638" max="5638" width="16.42578125" style="3" customWidth="1"/>
    <col min="5639" max="5639" width="16.7109375" style="3" customWidth="1"/>
    <col min="5640" max="5640" width="12" style="3" customWidth="1"/>
    <col min="5641" max="5641" width="13.7109375" style="3" customWidth="1"/>
    <col min="5642" max="5643" width="10.7109375" style="3" customWidth="1"/>
    <col min="5644" max="5644" width="12.42578125" style="3" customWidth="1"/>
    <col min="5645" max="5645" width="6.85546875" style="3" customWidth="1"/>
    <col min="5646" max="5646" width="15" style="3" customWidth="1"/>
    <col min="5647" max="5648" width="13.7109375" style="3" customWidth="1"/>
    <col min="5649" max="5649" width="14.42578125" style="3" customWidth="1"/>
    <col min="5650" max="5650" width="8.85546875" style="3" customWidth="1"/>
    <col min="5651" max="5651" width="9.5703125" style="3" customWidth="1"/>
    <col min="5652" max="5652" width="7.140625" style="3" customWidth="1"/>
    <col min="5653" max="5653" width="12.42578125" style="3" customWidth="1"/>
    <col min="5654" max="5654" width="9.7109375" style="3" customWidth="1"/>
    <col min="5655" max="5655" width="9.85546875" style="3" customWidth="1"/>
    <col min="5656" max="5656" width="7.28515625" style="3" customWidth="1"/>
    <col min="5657" max="5657" width="9.7109375" style="3" customWidth="1"/>
    <col min="5658" max="5658" width="15.28515625" style="3" customWidth="1"/>
    <col min="5659" max="5888" width="13.7109375" style="3"/>
    <col min="5889" max="5889" width="23.140625" style="3" customWidth="1"/>
    <col min="5890" max="5891" width="14.42578125" style="3" customWidth="1"/>
    <col min="5892" max="5892" width="16.140625" style="3" customWidth="1"/>
    <col min="5893" max="5893" width="14.42578125" style="3" customWidth="1"/>
    <col min="5894" max="5894" width="16.42578125" style="3" customWidth="1"/>
    <col min="5895" max="5895" width="16.7109375" style="3" customWidth="1"/>
    <col min="5896" max="5896" width="12" style="3" customWidth="1"/>
    <col min="5897" max="5897" width="13.7109375" style="3" customWidth="1"/>
    <col min="5898" max="5899" width="10.7109375" style="3" customWidth="1"/>
    <col min="5900" max="5900" width="12.42578125" style="3" customWidth="1"/>
    <col min="5901" max="5901" width="6.85546875" style="3" customWidth="1"/>
    <col min="5902" max="5902" width="15" style="3" customWidth="1"/>
    <col min="5903" max="5904" width="13.7109375" style="3" customWidth="1"/>
    <col min="5905" max="5905" width="14.42578125" style="3" customWidth="1"/>
    <col min="5906" max="5906" width="8.85546875" style="3" customWidth="1"/>
    <col min="5907" max="5907" width="9.5703125" style="3" customWidth="1"/>
    <col min="5908" max="5908" width="7.140625" style="3" customWidth="1"/>
    <col min="5909" max="5909" width="12.42578125" style="3" customWidth="1"/>
    <col min="5910" max="5910" width="9.7109375" style="3" customWidth="1"/>
    <col min="5911" max="5911" width="9.85546875" style="3" customWidth="1"/>
    <col min="5912" max="5912" width="7.28515625" style="3" customWidth="1"/>
    <col min="5913" max="5913" width="9.7109375" style="3" customWidth="1"/>
    <col min="5914" max="5914" width="15.28515625" style="3" customWidth="1"/>
    <col min="5915" max="6144" width="13.7109375" style="3"/>
    <col min="6145" max="6145" width="23.140625" style="3" customWidth="1"/>
    <col min="6146" max="6147" width="14.42578125" style="3" customWidth="1"/>
    <col min="6148" max="6148" width="16.140625" style="3" customWidth="1"/>
    <col min="6149" max="6149" width="14.42578125" style="3" customWidth="1"/>
    <col min="6150" max="6150" width="16.42578125" style="3" customWidth="1"/>
    <col min="6151" max="6151" width="16.7109375" style="3" customWidth="1"/>
    <col min="6152" max="6152" width="12" style="3" customWidth="1"/>
    <col min="6153" max="6153" width="13.7109375" style="3" customWidth="1"/>
    <col min="6154" max="6155" width="10.7109375" style="3" customWidth="1"/>
    <col min="6156" max="6156" width="12.42578125" style="3" customWidth="1"/>
    <col min="6157" max="6157" width="6.85546875" style="3" customWidth="1"/>
    <col min="6158" max="6158" width="15" style="3" customWidth="1"/>
    <col min="6159" max="6160" width="13.7109375" style="3" customWidth="1"/>
    <col min="6161" max="6161" width="14.42578125" style="3" customWidth="1"/>
    <col min="6162" max="6162" width="8.85546875" style="3" customWidth="1"/>
    <col min="6163" max="6163" width="9.5703125" style="3" customWidth="1"/>
    <col min="6164" max="6164" width="7.140625" style="3" customWidth="1"/>
    <col min="6165" max="6165" width="12.42578125" style="3" customWidth="1"/>
    <col min="6166" max="6166" width="9.7109375" style="3" customWidth="1"/>
    <col min="6167" max="6167" width="9.85546875" style="3" customWidth="1"/>
    <col min="6168" max="6168" width="7.28515625" style="3" customWidth="1"/>
    <col min="6169" max="6169" width="9.7109375" style="3" customWidth="1"/>
    <col min="6170" max="6170" width="15.28515625" style="3" customWidth="1"/>
    <col min="6171" max="6400" width="13.7109375" style="3"/>
    <col min="6401" max="6401" width="23.140625" style="3" customWidth="1"/>
    <col min="6402" max="6403" width="14.42578125" style="3" customWidth="1"/>
    <col min="6404" max="6404" width="16.140625" style="3" customWidth="1"/>
    <col min="6405" max="6405" width="14.42578125" style="3" customWidth="1"/>
    <col min="6406" max="6406" width="16.42578125" style="3" customWidth="1"/>
    <col min="6407" max="6407" width="16.7109375" style="3" customWidth="1"/>
    <col min="6408" max="6408" width="12" style="3" customWidth="1"/>
    <col min="6409" max="6409" width="13.7109375" style="3" customWidth="1"/>
    <col min="6410" max="6411" width="10.7109375" style="3" customWidth="1"/>
    <col min="6412" max="6412" width="12.42578125" style="3" customWidth="1"/>
    <col min="6413" max="6413" width="6.85546875" style="3" customWidth="1"/>
    <col min="6414" max="6414" width="15" style="3" customWidth="1"/>
    <col min="6415" max="6416" width="13.7109375" style="3" customWidth="1"/>
    <col min="6417" max="6417" width="14.42578125" style="3" customWidth="1"/>
    <col min="6418" max="6418" width="8.85546875" style="3" customWidth="1"/>
    <col min="6419" max="6419" width="9.5703125" style="3" customWidth="1"/>
    <col min="6420" max="6420" width="7.140625" style="3" customWidth="1"/>
    <col min="6421" max="6421" width="12.42578125" style="3" customWidth="1"/>
    <col min="6422" max="6422" width="9.7109375" style="3" customWidth="1"/>
    <col min="6423" max="6423" width="9.85546875" style="3" customWidth="1"/>
    <col min="6424" max="6424" width="7.28515625" style="3" customWidth="1"/>
    <col min="6425" max="6425" width="9.7109375" style="3" customWidth="1"/>
    <col min="6426" max="6426" width="15.28515625" style="3" customWidth="1"/>
    <col min="6427" max="6656" width="13.7109375" style="3"/>
    <col min="6657" max="6657" width="23.140625" style="3" customWidth="1"/>
    <col min="6658" max="6659" width="14.42578125" style="3" customWidth="1"/>
    <col min="6660" max="6660" width="16.140625" style="3" customWidth="1"/>
    <col min="6661" max="6661" width="14.42578125" style="3" customWidth="1"/>
    <col min="6662" max="6662" width="16.42578125" style="3" customWidth="1"/>
    <col min="6663" max="6663" width="16.7109375" style="3" customWidth="1"/>
    <col min="6664" max="6664" width="12" style="3" customWidth="1"/>
    <col min="6665" max="6665" width="13.7109375" style="3" customWidth="1"/>
    <col min="6666" max="6667" width="10.7109375" style="3" customWidth="1"/>
    <col min="6668" max="6668" width="12.42578125" style="3" customWidth="1"/>
    <col min="6669" max="6669" width="6.85546875" style="3" customWidth="1"/>
    <col min="6670" max="6670" width="15" style="3" customWidth="1"/>
    <col min="6671" max="6672" width="13.7109375" style="3" customWidth="1"/>
    <col min="6673" max="6673" width="14.42578125" style="3" customWidth="1"/>
    <col min="6674" max="6674" width="8.85546875" style="3" customWidth="1"/>
    <col min="6675" max="6675" width="9.5703125" style="3" customWidth="1"/>
    <col min="6676" max="6676" width="7.140625" style="3" customWidth="1"/>
    <col min="6677" max="6677" width="12.42578125" style="3" customWidth="1"/>
    <col min="6678" max="6678" width="9.7109375" style="3" customWidth="1"/>
    <col min="6679" max="6679" width="9.85546875" style="3" customWidth="1"/>
    <col min="6680" max="6680" width="7.28515625" style="3" customWidth="1"/>
    <col min="6681" max="6681" width="9.7109375" style="3" customWidth="1"/>
    <col min="6682" max="6682" width="15.28515625" style="3" customWidth="1"/>
    <col min="6683" max="6912" width="13.7109375" style="3"/>
    <col min="6913" max="6913" width="23.140625" style="3" customWidth="1"/>
    <col min="6914" max="6915" width="14.42578125" style="3" customWidth="1"/>
    <col min="6916" max="6916" width="16.140625" style="3" customWidth="1"/>
    <col min="6917" max="6917" width="14.42578125" style="3" customWidth="1"/>
    <col min="6918" max="6918" width="16.42578125" style="3" customWidth="1"/>
    <col min="6919" max="6919" width="16.7109375" style="3" customWidth="1"/>
    <col min="6920" max="6920" width="12" style="3" customWidth="1"/>
    <col min="6921" max="6921" width="13.7109375" style="3" customWidth="1"/>
    <col min="6922" max="6923" width="10.7109375" style="3" customWidth="1"/>
    <col min="6924" max="6924" width="12.42578125" style="3" customWidth="1"/>
    <col min="6925" max="6925" width="6.85546875" style="3" customWidth="1"/>
    <col min="6926" max="6926" width="15" style="3" customWidth="1"/>
    <col min="6927" max="6928" width="13.7109375" style="3" customWidth="1"/>
    <col min="6929" max="6929" width="14.42578125" style="3" customWidth="1"/>
    <col min="6930" max="6930" width="8.85546875" style="3" customWidth="1"/>
    <col min="6931" max="6931" width="9.5703125" style="3" customWidth="1"/>
    <col min="6932" max="6932" width="7.140625" style="3" customWidth="1"/>
    <col min="6933" max="6933" width="12.42578125" style="3" customWidth="1"/>
    <col min="6934" max="6934" width="9.7109375" style="3" customWidth="1"/>
    <col min="6935" max="6935" width="9.85546875" style="3" customWidth="1"/>
    <col min="6936" max="6936" width="7.28515625" style="3" customWidth="1"/>
    <col min="6937" max="6937" width="9.7109375" style="3" customWidth="1"/>
    <col min="6938" max="6938" width="15.28515625" style="3" customWidth="1"/>
    <col min="6939" max="7168" width="13.7109375" style="3"/>
    <col min="7169" max="7169" width="23.140625" style="3" customWidth="1"/>
    <col min="7170" max="7171" width="14.42578125" style="3" customWidth="1"/>
    <col min="7172" max="7172" width="16.140625" style="3" customWidth="1"/>
    <col min="7173" max="7173" width="14.42578125" style="3" customWidth="1"/>
    <col min="7174" max="7174" width="16.42578125" style="3" customWidth="1"/>
    <col min="7175" max="7175" width="16.7109375" style="3" customWidth="1"/>
    <col min="7176" max="7176" width="12" style="3" customWidth="1"/>
    <col min="7177" max="7177" width="13.7109375" style="3" customWidth="1"/>
    <col min="7178" max="7179" width="10.7109375" style="3" customWidth="1"/>
    <col min="7180" max="7180" width="12.42578125" style="3" customWidth="1"/>
    <col min="7181" max="7181" width="6.85546875" style="3" customWidth="1"/>
    <col min="7182" max="7182" width="15" style="3" customWidth="1"/>
    <col min="7183" max="7184" width="13.7109375" style="3" customWidth="1"/>
    <col min="7185" max="7185" width="14.42578125" style="3" customWidth="1"/>
    <col min="7186" max="7186" width="8.85546875" style="3" customWidth="1"/>
    <col min="7187" max="7187" width="9.5703125" style="3" customWidth="1"/>
    <col min="7188" max="7188" width="7.140625" style="3" customWidth="1"/>
    <col min="7189" max="7189" width="12.42578125" style="3" customWidth="1"/>
    <col min="7190" max="7190" width="9.7109375" style="3" customWidth="1"/>
    <col min="7191" max="7191" width="9.85546875" style="3" customWidth="1"/>
    <col min="7192" max="7192" width="7.28515625" style="3" customWidth="1"/>
    <col min="7193" max="7193" width="9.7109375" style="3" customWidth="1"/>
    <col min="7194" max="7194" width="15.28515625" style="3" customWidth="1"/>
    <col min="7195" max="7424" width="13.7109375" style="3"/>
    <col min="7425" max="7425" width="23.140625" style="3" customWidth="1"/>
    <col min="7426" max="7427" width="14.42578125" style="3" customWidth="1"/>
    <col min="7428" max="7428" width="16.140625" style="3" customWidth="1"/>
    <col min="7429" max="7429" width="14.42578125" style="3" customWidth="1"/>
    <col min="7430" max="7430" width="16.42578125" style="3" customWidth="1"/>
    <col min="7431" max="7431" width="16.7109375" style="3" customWidth="1"/>
    <col min="7432" max="7432" width="12" style="3" customWidth="1"/>
    <col min="7433" max="7433" width="13.7109375" style="3" customWidth="1"/>
    <col min="7434" max="7435" width="10.7109375" style="3" customWidth="1"/>
    <col min="7436" max="7436" width="12.42578125" style="3" customWidth="1"/>
    <col min="7437" max="7437" width="6.85546875" style="3" customWidth="1"/>
    <col min="7438" max="7438" width="15" style="3" customWidth="1"/>
    <col min="7439" max="7440" width="13.7109375" style="3" customWidth="1"/>
    <col min="7441" max="7441" width="14.42578125" style="3" customWidth="1"/>
    <col min="7442" max="7442" width="8.85546875" style="3" customWidth="1"/>
    <col min="7443" max="7443" width="9.5703125" style="3" customWidth="1"/>
    <col min="7444" max="7444" width="7.140625" style="3" customWidth="1"/>
    <col min="7445" max="7445" width="12.42578125" style="3" customWidth="1"/>
    <col min="7446" max="7446" width="9.7109375" style="3" customWidth="1"/>
    <col min="7447" max="7447" width="9.85546875" style="3" customWidth="1"/>
    <col min="7448" max="7448" width="7.28515625" style="3" customWidth="1"/>
    <col min="7449" max="7449" width="9.7109375" style="3" customWidth="1"/>
    <col min="7450" max="7450" width="15.28515625" style="3" customWidth="1"/>
    <col min="7451" max="7680" width="13.7109375" style="3"/>
    <col min="7681" max="7681" width="23.140625" style="3" customWidth="1"/>
    <col min="7682" max="7683" width="14.42578125" style="3" customWidth="1"/>
    <col min="7684" max="7684" width="16.140625" style="3" customWidth="1"/>
    <col min="7685" max="7685" width="14.42578125" style="3" customWidth="1"/>
    <col min="7686" max="7686" width="16.42578125" style="3" customWidth="1"/>
    <col min="7687" max="7687" width="16.7109375" style="3" customWidth="1"/>
    <col min="7688" max="7688" width="12" style="3" customWidth="1"/>
    <col min="7689" max="7689" width="13.7109375" style="3" customWidth="1"/>
    <col min="7690" max="7691" width="10.7109375" style="3" customWidth="1"/>
    <col min="7692" max="7692" width="12.42578125" style="3" customWidth="1"/>
    <col min="7693" max="7693" width="6.85546875" style="3" customWidth="1"/>
    <col min="7694" max="7694" width="15" style="3" customWidth="1"/>
    <col min="7695" max="7696" width="13.7109375" style="3" customWidth="1"/>
    <col min="7697" max="7697" width="14.42578125" style="3" customWidth="1"/>
    <col min="7698" max="7698" width="8.85546875" style="3" customWidth="1"/>
    <col min="7699" max="7699" width="9.5703125" style="3" customWidth="1"/>
    <col min="7700" max="7700" width="7.140625" style="3" customWidth="1"/>
    <col min="7701" max="7701" width="12.42578125" style="3" customWidth="1"/>
    <col min="7702" max="7702" width="9.7109375" style="3" customWidth="1"/>
    <col min="7703" max="7703" width="9.85546875" style="3" customWidth="1"/>
    <col min="7704" max="7704" width="7.28515625" style="3" customWidth="1"/>
    <col min="7705" max="7705" width="9.7109375" style="3" customWidth="1"/>
    <col min="7706" max="7706" width="15.28515625" style="3" customWidth="1"/>
    <col min="7707" max="7936" width="13.7109375" style="3"/>
    <col min="7937" max="7937" width="23.140625" style="3" customWidth="1"/>
    <col min="7938" max="7939" width="14.42578125" style="3" customWidth="1"/>
    <col min="7940" max="7940" width="16.140625" style="3" customWidth="1"/>
    <col min="7941" max="7941" width="14.42578125" style="3" customWidth="1"/>
    <col min="7942" max="7942" width="16.42578125" style="3" customWidth="1"/>
    <col min="7943" max="7943" width="16.7109375" style="3" customWidth="1"/>
    <col min="7944" max="7944" width="12" style="3" customWidth="1"/>
    <col min="7945" max="7945" width="13.7109375" style="3" customWidth="1"/>
    <col min="7946" max="7947" width="10.7109375" style="3" customWidth="1"/>
    <col min="7948" max="7948" width="12.42578125" style="3" customWidth="1"/>
    <col min="7949" max="7949" width="6.85546875" style="3" customWidth="1"/>
    <col min="7950" max="7950" width="15" style="3" customWidth="1"/>
    <col min="7951" max="7952" width="13.7109375" style="3" customWidth="1"/>
    <col min="7953" max="7953" width="14.42578125" style="3" customWidth="1"/>
    <col min="7954" max="7954" width="8.85546875" style="3" customWidth="1"/>
    <col min="7955" max="7955" width="9.5703125" style="3" customWidth="1"/>
    <col min="7956" max="7956" width="7.140625" style="3" customWidth="1"/>
    <col min="7957" max="7957" width="12.42578125" style="3" customWidth="1"/>
    <col min="7958" max="7958" width="9.7109375" style="3" customWidth="1"/>
    <col min="7959" max="7959" width="9.85546875" style="3" customWidth="1"/>
    <col min="7960" max="7960" width="7.28515625" style="3" customWidth="1"/>
    <col min="7961" max="7961" width="9.7109375" style="3" customWidth="1"/>
    <col min="7962" max="7962" width="15.28515625" style="3" customWidth="1"/>
    <col min="7963" max="8192" width="13.7109375" style="3"/>
    <col min="8193" max="8193" width="23.140625" style="3" customWidth="1"/>
    <col min="8194" max="8195" width="14.42578125" style="3" customWidth="1"/>
    <col min="8196" max="8196" width="16.140625" style="3" customWidth="1"/>
    <col min="8197" max="8197" width="14.42578125" style="3" customWidth="1"/>
    <col min="8198" max="8198" width="16.42578125" style="3" customWidth="1"/>
    <col min="8199" max="8199" width="16.7109375" style="3" customWidth="1"/>
    <col min="8200" max="8200" width="12" style="3" customWidth="1"/>
    <col min="8201" max="8201" width="13.7109375" style="3" customWidth="1"/>
    <col min="8202" max="8203" width="10.7109375" style="3" customWidth="1"/>
    <col min="8204" max="8204" width="12.42578125" style="3" customWidth="1"/>
    <col min="8205" max="8205" width="6.85546875" style="3" customWidth="1"/>
    <col min="8206" max="8206" width="15" style="3" customWidth="1"/>
    <col min="8207" max="8208" width="13.7109375" style="3" customWidth="1"/>
    <col min="8209" max="8209" width="14.42578125" style="3" customWidth="1"/>
    <col min="8210" max="8210" width="8.85546875" style="3" customWidth="1"/>
    <col min="8211" max="8211" width="9.5703125" style="3" customWidth="1"/>
    <col min="8212" max="8212" width="7.140625" style="3" customWidth="1"/>
    <col min="8213" max="8213" width="12.42578125" style="3" customWidth="1"/>
    <col min="8214" max="8214" width="9.7109375" style="3" customWidth="1"/>
    <col min="8215" max="8215" width="9.85546875" style="3" customWidth="1"/>
    <col min="8216" max="8216" width="7.28515625" style="3" customWidth="1"/>
    <col min="8217" max="8217" width="9.7109375" style="3" customWidth="1"/>
    <col min="8218" max="8218" width="15.28515625" style="3" customWidth="1"/>
    <col min="8219" max="8448" width="13.7109375" style="3"/>
    <col min="8449" max="8449" width="23.140625" style="3" customWidth="1"/>
    <col min="8450" max="8451" width="14.42578125" style="3" customWidth="1"/>
    <col min="8452" max="8452" width="16.140625" style="3" customWidth="1"/>
    <col min="8453" max="8453" width="14.42578125" style="3" customWidth="1"/>
    <col min="8454" max="8454" width="16.42578125" style="3" customWidth="1"/>
    <col min="8455" max="8455" width="16.7109375" style="3" customWidth="1"/>
    <col min="8456" max="8456" width="12" style="3" customWidth="1"/>
    <col min="8457" max="8457" width="13.7109375" style="3" customWidth="1"/>
    <col min="8458" max="8459" width="10.7109375" style="3" customWidth="1"/>
    <col min="8460" max="8460" width="12.42578125" style="3" customWidth="1"/>
    <col min="8461" max="8461" width="6.85546875" style="3" customWidth="1"/>
    <col min="8462" max="8462" width="15" style="3" customWidth="1"/>
    <col min="8463" max="8464" width="13.7109375" style="3" customWidth="1"/>
    <col min="8465" max="8465" width="14.42578125" style="3" customWidth="1"/>
    <col min="8466" max="8466" width="8.85546875" style="3" customWidth="1"/>
    <col min="8467" max="8467" width="9.5703125" style="3" customWidth="1"/>
    <col min="8468" max="8468" width="7.140625" style="3" customWidth="1"/>
    <col min="8469" max="8469" width="12.42578125" style="3" customWidth="1"/>
    <col min="8470" max="8470" width="9.7109375" style="3" customWidth="1"/>
    <col min="8471" max="8471" width="9.85546875" style="3" customWidth="1"/>
    <col min="8472" max="8472" width="7.28515625" style="3" customWidth="1"/>
    <col min="8473" max="8473" width="9.7109375" style="3" customWidth="1"/>
    <col min="8474" max="8474" width="15.28515625" style="3" customWidth="1"/>
    <col min="8475" max="8704" width="13.7109375" style="3"/>
    <col min="8705" max="8705" width="23.140625" style="3" customWidth="1"/>
    <col min="8706" max="8707" width="14.42578125" style="3" customWidth="1"/>
    <col min="8708" max="8708" width="16.140625" style="3" customWidth="1"/>
    <col min="8709" max="8709" width="14.42578125" style="3" customWidth="1"/>
    <col min="8710" max="8710" width="16.42578125" style="3" customWidth="1"/>
    <col min="8711" max="8711" width="16.7109375" style="3" customWidth="1"/>
    <col min="8712" max="8712" width="12" style="3" customWidth="1"/>
    <col min="8713" max="8713" width="13.7109375" style="3" customWidth="1"/>
    <col min="8714" max="8715" width="10.7109375" style="3" customWidth="1"/>
    <col min="8716" max="8716" width="12.42578125" style="3" customWidth="1"/>
    <col min="8717" max="8717" width="6.85546875" style="3" customWidth="1"/>
    <col min="8718" max="8718" width="15" style="3" customWidth="1"/>
    <col min="8719" max="8720" width="13.7109375" style="3" customWidth="1"/>
    <col min="8721" max="8721" width="14.42578125" style="3" customWidth="1"/>
    <col min="8722" max="8722" width="8.85546875" style="3" customWidth="1"/>
    <col min="8723" max="8723" width="9.5703125" style="3" customWidth="1"/>
    <col min="8724" max="8724" width="7.140625" style="3" customWidth="1"/>
    <col min="8725" max="8725" width="12.42578125" style="3" customWidth="1"/>
    <col min="8726" max="8726" width="9.7109375" style="3" customWidth="1"/>
    <col min="8727" max="8727" width="9.85546875" style="3" customWidth="1"/>
    <col min="8728" max="8728" width="7.28515625" style="3" customWidth="1"/>
    <col min="8729" max="8729" width="9.7109375" style="3" customWidth="1"/>
    <col min="8730" max="8730" width="15.28515625" style="3" customWidth="1"/>
    <col min="8731" max="8960" width="13.7109375" style="3"/>
    <col min="8961" max="8961" width="23.140625" style="3" customWidth="1"/>
    <col min="8962" max="8963" width="14.42578125" style="3" customWidth="1"/>
    <col min="8964" max="8964" width="16.140625" style="3" customWidth="1"/>
    <col min="8965" max="8965" width="14.42578125" style="3" customWidth="1"/>
    <col min="8966" max="8966" width="16.42578125" style="3" customWidth="1"/>
    <col min="8967" max="8967" width="16.7109375" style="3" customWidth="1"/>
    <col min="8968" max="8968" width="12" style="3" customWidth="1"/>
    <col min="8969" max="8969" width="13.7109375" style="3" customWidth="1"/>
    <col min="8970" max="8971" width="10.7109375" style="3" customWidth="1"/>
    <col min="8972" max="8972" width="12.42578125" style="3" customWidth="1"/>
    <col min="8973" max="8973" width="6.85546875" style="3" customWidth="1"/>
    <col min="8974" max="8974" width="15" style="3" customWidth="1"/>
    <col min="8975" max="8976" width="13.7109375" style="3" customWidth="1"/>
    <col min="8977" max="8977" width="14.42578125" style="3" customWidth="1"/>
    <col min="8978" max="8978" width="8.85546875" style="3" customWidth="1"/>
    <col min="8979" max="8979" width="9.5703125" style="3" customWidth="1"/>
    <col min="8980" max="8980" width="7.140625" style="3" customWidth="1"/>
    <col min="8981" max="8981" width="12.42578125" style="3" customWidth="1"/>
    <col min="8982" max="8982" width="9.7109375" style="3" customWidth="1"/>
    <col min="8983" max="8983" width="9.85546875" style="3" customWidth="1"/>
    <col min="8984" max="8984" width="7.28515625" style="3" customWidth="1"/>
    <col min="8985" max="8985" width="9.7109375" style="3" customWidth="1"/>
    <col min="8986" max="8986" width="15.28515625" style="3" customWidth="1"/>
    <col min="8987" max="9216" width="13.7109375" style="3"/>
    <col min="9217" max="9217" width="23.140625" style="3" customWidth="1"/>
    <col min="9218" max="9219" width="14.42578125" style="3" customWidth="1"/>
    <col min="9220" max="9220" width="16.140625" style="3" customWidth="1"/>
    <col min="9221" max="9221" width="14.42578125" style="3" customWidth="1"/>
    <col min="9222" max="9222" width="16.42578125" style="3" customWidth="1"/>
    <col min="9223" max="9223" width="16.7109375" style="3" customWidth="1"/>
    <col min="9224" max="9224" width="12" style="3" customWidth="1"/>
    <col min="9225" max="9225" width="13.7109375" style="3" customWidth="1"/>
    <col min="9226" max="9227" width="10.7109375" style="3" customWidth="1"/>
    <col min="9228" max="9228" width="12.42578125" style="3" customWidth="1"/>
    <col min="9229" max="9229" width="6.85546875" style="3" customWidth="1"/>
    <col min="9230" max="9230" width="15" style="3" customWidth="1"/>
    <col min="9231" max="9232" width="13.7109375" style="3" customWidth="1"/>
    <col min="9233" max="9233" width="14.42578125" style="3" customWidth="1"/>
    <col min="9234" max="9234" width="8.85546875" style="3" customWidth="1"/>
    <col min="9235" max="9235" width="9.5703125" style="3" customWidth="1"/>
    <col min="9236" max="9236" width="7.140625" style="3" customWidth="1"/>
    <col min="9237" max="9237" width="12.42578125" style="3" customWidth="1"/>
    <col min="9238" max="9238" width="9.7109375" style="3" customWidth="1"/>
    <col min="9239" max="9239" width="9.85546875" style="3" customWidth="1"/>
    <col min="9240" max="9240" width="7.28515625" style="3" customWidth="1"/>
    <col min="9241" max="9241" width="9.7109375" style="3" customWidth="1"/>
    <col min="9242" max="9242" width="15.28515625" style="3" customWidth="1"/>
    <col min="9243" max="9472" width="13.7109375" style="3"/>
    <col min="9473" max="9473" width="23.140625" style="3" customWidth="1"/>
    <col min="9474" max="9475" width="14.42578125" style="3" customWidth="1"/>
    <col min="9476" max="9476" width="16.140625" style="3" customWidth="1"/>
    <col min="9477" max="9477" width="14.42578125" style="3" customWidth="1"/>
    <col min="9478" max="9478" width="16.42578125" style="3" customWidth="1"/>
    <col min="9479" max="9479" width="16.7109375" style="3" customWidth="1"/>
    <col min="9480" max="9480" width="12" style="3" customWidth="1"/>
    <col min="9481" max="9481" width="13.7109375" style="3" customWidth="1"/>
    <col min="9482" max="9483" width="10.7109375" style="3" customWidth="1"/>
    <col min="9484" max="9484" width="12.42578125" style="3" customWidth="1"/>
    <col min="9485" max="9485" width="6.85546875" style="3" customWidth="1"/>
    <col min="9486" max="9486" width="15" style="3" customWidth="1"/>
    <col min="9487" max="9488" width="13.7109375" style="3" customWidth="1"/>
    <col min="9489" max="9489" width="14.42578125" style="3" customWidth="1"/>
    <col min="9490" max="9490" width="8.85546875" style="3" customWidth="1"/>
    <col min="9491" max="9491" width="9.5703125" style="3" customWidth="1"/>
    <col min="9492" max="9492" width="7.140625" style="3" customWidth="1"/>
    <col min="9493" max="9493" width="12.42578125" style="3" customWidth="1"/>
    <col min="9494" max="9494" width="9.7109375" style="3" customWidth="1"/>
    <col min="9495" max="9495" width="9.85546875" style="3" customWidth="1"/>
    <col min="9496" max="9496" width="7.28515625" style="3" customWidth="1"/>
    <col min="9497" max="9497" width="9.7109375" style="3" customWidth="1"/>
    <col min="9498" max="9498" width="15.28515625" style="3" customWidth="1"/>
    <col min="9499" max="9728" width="13.7109375" style="3"/>
    <col min="9729" max="9729" width="23.140625" style="3" customWidth="1"/>
    <col min="9730" max="9731" width="14.42578125" style="3" customWidth="1"/>
    <col min="9732" max="9732" width="16.140625" style="3" customWidth="1"/>
    <col min="9733" max="9733" width="14.42578125" style="3" customWidth="1"/>
    <col min="9734" max="9734" width="16.42578125" style="3" customWidth="1"/>
    <col min="9735" max="9735" width="16.7109375" style="3" customWidth="1"/>
    <col min="9736" max="9736" width="12" style="3" customWidth="1"/>
    <col min="9737" max="9737" width="13.7109375" style="3" customWidth="1"/>
    <col min="9738" max="9739" width="10.7109375" style="3" customWidth="1"/>
    <col min="9740" max="9740" width="12.42578125" style="3" customWidth="1"/>
    <col min="9741" max="9741" width="6.85546875" style="3" customWidth="1"/>
    <col min="9742" max="9742" width="15" style="3" customWidth="1"/>
    <col min="9743" max="9744" width="13.7109375" style="3" customWidth="1"/>
    <col min="9745" max="9745" width="14.42578125" style="3" customWidth="1"/>
    <col min="9746" max="9746" width="8.85546875" style="3" customWidth="1"/>
    <col min="9747" max="9747" width="9.5703125" style="3" customWidth="1"/>
    <col min="9748" max="9748" width="7.140625" style="3" customWidth="1"/>
    <col min="9749" max="9749" width="12.42578125" style="3" customWidth="1"/>
    <col min="9750" max="9750" width="9.7109375" style="3" customWidth="1"/>
    <col min="9751" max="9751" width="9.85546875" style="3" customWidth="1"/>
    <col min="9752" max="9752" width="7.28515625" style="3" customWidth="1"/>
    <col min="9753" max="9753" width="9.7109375" style="3" customWidth="1"/>
    <col min="9754" max="9754" width="15.28515625" style="3" customWidth="1"/>
    <col min="9755" max="9984" width="13.7109375" style="3"/>
    <col min="9985" max="9985" width="23.140625" style="3" customWidth="1"/>
    <col min="9986" max="9987" width="14.42578125" style="3" customWidth="1"/>
    <col min="9988" max="9988" width="16.140625" style="3" customWidth="1"/>
    <col min="9989" max="9989" width="14.42578125" style="3" customWidth="1"/>
    <col min="9990" max="9990" width="16.42578125" style="3" customWidth="1"/>
    <col min="9991" max="9991" width="16.7109375" style="3" customWidth="1"/>
    <col min="9992" max="9992" width="12" style="3" customWidth="1"/>
    <col min="9993" max="9993" width="13.7109375" style="3" customWidth="1"/>
    <col min="9994" max="9995" width="10.7109375" style="3" customWidth="1"/>
    <col min="9996" max="9996" width="12.42578125" style="3" customWidth="1"/>
    <col min="9997" max="9997" width="6.85546875" style="3" customWidth="1"/>
    <col min="9998" max="9998" width="15" style="3" customWidth="1"/>
    <col min="9999" max="10000" width="13.7109375" style="3" customWidth="1"/>
    <col min="10001" max="10001" width="14.42578125" style="3" customWidth="1"/>
    <col min="10002" max="10002" width="8.85546875" style="3" customWidth="1"/>
    <col min="10003" max="10003" width="9.5703125" style="3" customWidth="1"/>
    <col min="10004" max="10004" width="7.140625" style="3" customWidth="1"/>
    <col min="10005" max="10005" width="12.42578125" style="3" customWidth="1"/>
    <col min="10006" max="10006" width="9.7109375" style="3" customWidth="1"/>
    <col min="10007" max="10007" width="9.85546875" style="3" customWidth="1"/>
    <col min="10008" max="10008" width="7.28515625" style="3" customWidth="1"/>
    <col min="10009" max="10009" width="9.7109375" style="3" customWidth="1"/>
    <col min="10010" max="10010" width="15.28515625" style="3" customWidth="1"/>
    <col min="10011" max="10240" width="13.7109375" style="3"/>
    <col min="10241" max="10241" width="23.140625" style="3" customWidth="1"/>
    <col min="10242" max="10243" width="14.42578125" style="3" customWidth="1"/>
    <col min="10244" max="10244" width="16.140625" style="3" customWidth="1"/>
    <col min="10245" max="10245" width="14.42578125" style="3" customWidth="1"/>
    <col min="10246" max="10246" width="16.42578125" style="3" customWidth="1"/>
    <col min="10247" max="10247" width="16.7109375" style="3" customWidth="1"/>
    <col min="10248" max="10248" width="12" style="3" customWidth="1"/>
    <col min="10249" max="10249" width="13.7109375" style="3" customWidth="1"/>
    <col min="10250" max="10251" width="10.7109375" style="3" customWidth="1"/>
    <col min="10252" max="10252" width="12.42578125" style="3" customWidth="1"/>
    <col min="10253" max="10253" width="6.85546875" style="3" customWidth="1"/>
    <col min="10254" max="10254" width="15" style="3" customWidth="1"/>
    <col min="10255" max="10256" width="13.7109375" style="3" customWidth="1"/>
    <col min="10257" max="10257" width="14.42578125" style="3" customWidth="1"/>
    <col min="10258" max="10258" width="8.85546875" style="3" customWidth="1"/>
    <col min="10259" max="10259" width="9.5703125" style="3" customWidth="1"/>
    <col min="10260" max="10260" width="7.140625" style="3" customWidth="1"/>
    <col min="10261" max="10261" width="12.42578125" style="3" customWidth="1"/>
    <col min="10262" max="10262" width="9.7109375" style="3" customWidth="1"/>
    <col min="10263" max="10263" width="9.85546875" style="3" customWidth="1"/>
    <col min="10264" max="10264" width="7.28515625" style="3" customWidth="1"/>
    <col min="10265" max="10265" width="9.7109375" style="3" customWidth="1"/>
    <col min="10266" max="10266" width="15.28515625" style="3" customWidth="1"/>
    <col min="10267" max="10496" width="13.7109375" style="3"/>
    <col min="10497" max="10497" width="23.140625" style="3" customWidth="1"/>
    <col min="10498" max="10499" width="14.42578125" style="3" customWidth="1"/>
    <col min="10500" max="10500" width="16.140625" style="3" customWidth="1"/>
    <col min="10501" max="10501" width="14.42578125" style="3" customWidth="1"/>
    <col min="10502" max="10502" width="16.42578125" style="3" customWidth="1"/>
    <col min="10503" max="10503" width="16.7109375" style="3" customWidth="1"/>
    <col min="10504" max="10504" width="12" style="3" customWidth="1"/>
    <col min="10505" max="10505" width="13.7109375" style="3" customWidth="1"/>
    <col min="10506" max="10507" width="10.7109375" style="3" customWidth="1"/>
    <col min="10508" max="10508" width="12.42578125" style="3" customWidth="1"/>
    <col min="10509" max="10509" width="6.85546875" style="3" customWidth="1"/>
    <col min="10510" max="10510" width="15" style="3" customWidth="1"/>
    <col min="10511" max="10512" width="13.7109375" style="3" customWidth="1"/>
    <col min="10513" max="10513" width="14.42578125" style="3" customWidth="1"/>
    <col min="10514" max="10514" width="8.85546875" style="3" customWidth="1"/>
    <col min="10515" max="10515" width="9.5703125" style="3" customWidth="1"/>
    <col min="10516" max="10516" width="7.140625" style="3" customWidth="1"/>
    <col min="10517" max="10517" width="12.42578125" style="3" customWidth="1"/>
    <col min="10518" max="10518" width="9.7109375" style="3" customWidth="1"/>
    <col min="10519" max="10519" width="9.85546875" style="3" customWidth="1"/>
    <col min="10520" max="10520" width="7.28515625" style="3" customWidth="1"/>
    <col min="10521" max="10521" width="9.7109375" style="3" customWidth="1"/>
    <col min="10522" max="10522" width="15.28515625" style="3" customWidth="1"/>
    <col min="10523" max="10752" width="13.7109375" style="3"/>
    <col min="10753" max="10753" width="23.140625" style="3" customWidth="1"/>
    <col min="10754" max="10755" width="14.42578125" style="3" customWidth="1"/>
    <col min="10756" max="10756" width="16.140625" style="3" customWidth="1"/>
    <col min="10757" max="10757" width="14.42578125" style="3" customWidth="1"/>
    <col min="10758" max="10758" width="16.42578125" style="3" customWidth="1"/>
    <col min="10759" max="10759" width="16.7109375" style="3" customWidth="1"/>
    <col min="10760" max="10760" width="12" style="3" customWidth="1"/>
    <col min="10761" max="10761" width="13.7109375" style="3" customWidth="1"/>
    <col min="10762" max="10763" width="10.7109375" style="3" customWidth="1"/>
    <col min="10764" max="10764" width="12.42578125" style="3" customWidth="1"/>
    <col min="10765" max="10765" width="6.85546875" style="3" customWidth="1"/>
    <col min="10766" max="10766" width="15" style="3" customWidth="1"/>
    <col min="10767" max="10768" width="13.7109375" style="3" customWidth="1"/>
    <col min="10769" max="10769" width="14.42578125" style="3" customWidth="1"/>
    <col min="10770" max="10770" width="8.85546875" style="3" customWidth="1"/>
    <col min="10771" max="10771" width="9.5703125" style="3" customWidth="1"/>
    <col min="10772" max="10772" width="7.140625" style="3" customWidth="1"/>
    <col min="10773" max="10773" width="12.42578125" style="3" customWidth="1"/>
    <col min="10774" max="10774" width="9.7109375" style="3" customWidth="1"/>
    <col min="10775" max="10775" width="9.85546875" style="3" customWidth="1"/>
    <col min="10776" max="10776" width="7.28515625" style="3" customWidth="1"/>
    <col min="10777" max="10777" width="9.7109375" style="3" customWidth="1"/>
    <col min="10778" max="10778" width="15.28515625" style="3" customWidth="1"/>
    <col min="10779" max="11008" width="13.7109375" style="3"/>
    <col min="11009" max="11009" width="23.140625" style="3" customWidth="1"/>
    <col min="11010" max="11011" width="14.42578125" style="3" customWidth="1"/>
    <col min="11012" max="11012" width="16.140625" style="3" customWidth="1"/>
    <col min="11013" max="11013" width="14.42578125" style="3" customWidth="1"/>
    <col min="11014" max="11014" width="16.42578125" style="3" customWidth="1"/>
    <col min="11015" max="11015" width="16.7109375" style="3" customWidth="1"/>
    <col min="11016" max="11016" width="12" style="3" customWidth="1"/>
    <col min="11017" max="11017" width="13.7109375" style="3" customWidth="1"/>
    <col min="11018" max="11019" width="10.7109375" style="3" customWidth="1"/>
    <col min="11020" max="11020" width="12.42578125" style="3" customWidth="1"/>
    <col min="11021" max="11021" width="6.85546875" style="3" customWidth="1"/>
    <col min="11022" max="11022" width="15" style="3" customWidth="1"/>
    <col min="11023" max="11024" width="13.7109375" style="3" customWidth="1"/>
    <col min="11025" max="11025" width="14.42578125" style="3" customWidth="1"/>
    <col min="11026" max="11026" width="8.85546875" style="3" customWidth="1"/>
    <col min="11027" max="11027" width="9.5703125" style="3" customWidth="1"/>
    <col min="11028" max="11028" width="7.140625" style="3" customWidth="1"/>
    <col min="11029" max="11029" width="12.42578125" style="3" customWidth="1"/>
    <col min="11030" max="11030" width="9.7109375" style="3" customWidth="1"/>
    <col min="11031" max="11031" width="9.85546875" style="3" customWidth="1"/>
    <col min="11032" max="11032" width="7.28515625" style="3" customWidth="1"/>
    <col min="11033" max="11033" width="9.7109375" style="3" customWidth="1"/>
    <col min="11034" max="11034" width="15.28515625" style="3" customWidth="1"/>
    <col min="11035" max="11264" width="13.7109375" style="3"/>
    <col min="11265" max="11265" width="23.140625" style="3" customWidth="1"/>
    <col min="11266" max="11267" width="14.42578125" style="3" customWidth="1"/>
    <col min="11268" max="11268" width="16.140625" style="3" customWidth="1"/>
    <col min="11269" max="11269" width="14.42578125" style="3" customWidth="1"/>
    <col min="11270" max="11270" width="16.42578125" style="3" customWidth="1"/>
    <col min="11271" max="11271" width="16.7109375" style="3" customWidth="1"/>
    <col min="11272" max="11272" width="12" style="3" customWidth="1"/>
    <col min="11273" max="11273" width="13.7109375" style="3" customWidth="1"/>
    <col min="11274" max="11275" width="10.7109375" style="3" customWidth="1"/>
    <col min="11276" max="11276" width="12.42578125" style="3" customWidth="1"/>
    <col min="11277" max="11277" width="6.85546875" style="3" customWidth="1"/>
    <col min="11278" max="11278" width="15" style="3" customWidth="1"/>
    <col min="11279" max="11280" width="13.7109375" style="3" customWidth="1"/>
    <col min="11281" max="11281" width="14.42578125" style="3" customWidth="1"/>
    <col min="11282" max="11282" width="8.85546875" style="3" customWidth="1"/>
    <col min="11283" max="11283" width="9.5703125" style="3" customWidth="1"/>
    <col min="11284" max="11284" width="7.140625" style="3" customWidth="1"/>
    <col min="11285" max="11285" width="12.42578125" style="3" customWidth="1"/>
    <col min="11286" max="11286" width="9.7109375" style="3" customWidth="1"/>
    <col min="11287" max="11287" width="9.85546875" style="3" customWidth="1"/>
    <col min="11288" max="11288" width="7.28515625" style="3" customWidth="1"/>
    <col min="11289" max="11289" width="9.7109375" style="3" customWidth="1"/>
    <col min="11290" max="11290" width="15.28515625" style="3" customWidth="1"/>
    <col min="11291" max="11520" width="13.7109375" style="3"/>
    <col min="11521" max="11521" width="23.140625" style="3" customWidth="1"/>
    <col min="11522" max="11523" width="14.42578125" style="3" customWidth="1"/>
    <col min="11524" max="11524" width="16.140625" style="3" customWidth="1"/>
    <col min="11525" max="11525" width="14.42578125" style="3" customWidth="1"/>
    <col min="11526" max="11526" width="16.42578125" style="3" customWidth="1"/>
    <col min="11527" max="11527" width="16.7109375" style="3" customWidth="1"/>
    <col min="11528" max="11528" width="12" style="3" customWidth="1"/>
    <col min="11529" max="11529" width="13.7109375" style="3" customWidth="1"/>
    <col min="11530" max="11531" width="10.7109375" style="3" customWidth="1"/>
    <col min="11532" max="11532" width="12.42578125" style="3" customWidth="1"/>
    <col min="11533" max="11533" width="6.85546875" style="3" customWidth="1"/>
    <col min="11534" max="11534" width="15" style="3" customWidth="1"/>
    <col min="11535" max="11536" width="13.7109375" style="3" customWidth="1"/>
    <col min="11537" max="11537" width="14.42578125" style="3" customWidth="1"/>
    <col min="11538" max="11538" width="8.85546875" style="3" customWidth="1"/>
    <col min="11539" max="11539" width="9.5703125" style="3" customWidth="1"/>
    <col min="11540" max="11540" width="7.140625" style="3" customWidth="1"/>
    <col min="11541" max="11541" width="12.42578125" style="3" customWidth="1"/>
    <col min="11542" max="11542" width="9.7109375" style="3" customWidth="1"/>
    <col min="11543" max="11543" width="9.85546875" style="3" customWidth="1"/>
    <col min="11544" max="11544" width="7.28515625" style="3" customWidth="1"/>
    <col min="11545" max="11545" width="9.7109375" style="3" customWidth="1"/>
    <col min="11546" max="11546" width="15.28515625" style="3" customWidth="1"/>
    <col min="11547" max="11776" width="13.7109375" style="3"/>
    <col min="11777" max="11777" width="23.140625" style="3" customWidth="1"/>
    <col min="11778" max="11779" width="14.42578125" style="3" customWidth="1"/>
    <col min="11780" max="11780" width="16.140625" style="3" customWidth="1"/>
    <col min="11781" max="11781" width="14.42578125" style="3" customWidth="1"/>
    <col min="11782" max="11782" width="16.42578125" style="3" customWidth="1"/>
    <col min="11783" max="11783" width="16.7109375" style="3" customWidth="1"/>
    <col min="11784" max="11784" width="12" style="3" customWidth="1"/>
    <col min="11785" max="11785" width="13.7109375" style="3" customWidth="1"/>
    <col min="11786" max="11787" width="10.7109375" style="3" customWidth="1"/>
    <col min="11788" max="11788" width="12.42578125" style="3" customWidth="1"/>
    <col min="11789" max="11789" width="6.85546875" style="3" customWidth="1"/>
    <col min="11790" max="11790" width="15" style="3" customWidth="1"/>
    <col min="11791" max="11792" width="13.7109375" style="3" customWidth="1"/>
    <col min="11793" max="11793" width="14.42578125" style="3" customWidth="1"/>
    <col min="11794" max="11794" width="8.85546875" style="3" customWidth="1"/>
    <col min="11795" max="11795" width="9.5703125" style="3" customWidth="1"/>
    <col min="11796" max="11796" width="7.140625" style="3" customWidth="1"/>
    <col min="11797" max="11797" width="12.42578125" style="3" customWidth="1"/>
    <col min="11798" max="11798" width="9.7109375" style="3" customWidth="1"/>
    <col min="11799" max="11799" width="9.85546875" style="3" customWidth="1"/>
    <col min="11800" max="11800" width="7.28515625" style="3" customWidth="1"/>
    <col min="11801" max="11801" width="9.7109375" style="3" customWidth="1"/>
    <col min="11802" max="11802" width="15.28515625" style="3" customWidth="1"/>
    <col min="11803" max="12032" width="13.7109375" style="3"/>
    <col min="12033" max="12033" width="23.140625" style="3" customWidth="1"/>
    <col min="12034" max="12035" width="14.42578125" style="3" customWidth="1"/>
    <col min="12036" max="12036" width="16.140625" style="3" customWidth="1"/>
    <col min="12037" max="12037" width="14.42578125" style="3" customWidth="1"/>
    <col min="12038" max="12038" width="16.42578125" style="3" customWidth="1"/>
    <col min="12039" max="12039" width="16.7109375" style="3" customWidth="1"/>
    <col min="12040" max="12040" width="12" style="3" customWidth="1"/>
    <col min="12041" max="12041" width="13.7109375" style="3" customWidth="1"/>
    <col min="12042" max="12043" width="10.7109375" style="3" customWidth="1"/>
    <col min="12044" max="12044" width="12.42578125" style="3" customWidth="1"/>
    <col min="12045" max="12045" width="6.85546875" style="3" customWidth="1"/>
    <col min="12046" max="12046" width="15" style="3" customWidth="1"/>
    <col min="12047" max="12048" width="13.7109375" style="3" customWidth="1"/>
    <col min="12049" max="12049" width="14.42578125" style="3" customWidth="1"/>
    <col min="12050" max="12050" width="8.85546875" style="3" customWidth="1"/>
    <col min="12051" max="12051" width="9.5703125" style="3" customWidth="1"/>
    <col min="12052" max="12052" width="7.140625" style="3" customWidth="1"/>
    <col min="12053" max="12053" width="12.42578125" style="3" customWidth="1"/>
    <col min="12054" max="12054" width="9.7109375" style="3" customWidth="1"/>
    <col min="12055" max="12055" width="9.85546875" style="3" customWidth="1"/>
    <col min="12056" max="12056" width="7.28515625" style="3" customWidth="1"/>
    <col min="12057" max="12057" width="9.7109375" style="3" customWidth="1"/>
    <col min="12058" max="12058" width="15.28515625" style="3" customWidth="1"/>
    <col min="12059" max="12288" width="13.7109375" style="3"/>
    <col min="12289" max="12289" width="23.140625" style="3" customWidth="1"/>
    <col min="12290" max="12291" width="14.42578125" style="3" customWidth="1"/>
    <col min="12292" max="12292" width="16.140625" style="3" customWidth="1"/>
    <col min="12293" max="12293" width="14.42578125" style="3" customWidth="1"/>
    <col min="12294" max="12294" width="16.42578125" style="3" customWidth="1"/>
    <col min="12295" max="12295" width="16.7109375" style="3" customWidth="1"/>
    <col min="12296" max="12296" width="12" style="3" customWidth="1"/>
    <col min="12297" max="12297" width="13.7109375" style="3" customWidth="1"/>
    <col min="12298" max="12299" width="10.7109375" style="3" customWidth="1"/>
    <col min="12300" max="12300" width="12.42578125" style="3" customWidth="1"/>
    <col min="12301" max="12301" width="6.85546875" style="3" customWidth="1"/>
    <col min="12302" max="12302" width="15" style="3" customWidth="1"/>
    <col min="12303" max="12304" width="13.7109375" style="3" customWidth="1"/>
    <col min="12305" max="12305" width="14.42578125" style="3" customWidth="1"/>
    <col min="12306" max="12306" width="8.85546875" style="3" customWidth="1"/>
    <col min="12307" max="12307" width="9.5703125" style="3" customWidth="1"/>
    <col min="12308" max="12308" width="7.140625" style="3" customWidth="1"/>
    <col min="12309" max="12309" width="12.42578125" style="3" customWidth="1"/>
    <col min="12310" max="12310" width="9.7109375" style="3" customWidth="1"/>
    <col min="12311" max="12311" width="9.85546875" style="3" customWidth="1"/>
    <col min="12312" max="12312" width="7.28515625" style="3" customWidth="1"/>
    <col min="12313" max="12313" width="9.7109375" style="3" customWidth="1"/>
    <col min="12314" max="12314" width="15.28515625" style="3" customWidth="1"/>
    <col min="12315" max="12544" width="13.7109375" style="3"/>
    <col min="12545" max="12545" width="23.140625" style="3" customWidth="1"/>
    <col min="12546" max="12547" width="14.42578125" style="3" customWidth="1"/>
    <col min="12548" max="12548" width="16.140625" style="3" customWidth="1"/>
    <col min="12549" max="12549" width="14.42578125" style="3" customWidth="1"/>
    <col min="12550" max="12550" width="16.42578125" style="3" customWidth="1"/>
    <col min="12551" max="12551" width="16.7109375" style="3" customWidth="1"/>
    <col min="12552" max="12552" width="12" style="3" customWidth="1"/>
    <col min="12553" max="12553" width="13.7109375" style="3" customWidth="1"/>
    <col min="12554" max="12555" width="10.7109375" style="3" customWidth="1"/>
    <col min="12556" max="12556" width="12.42578125" style="3" customWidth="1"/>
    <col min="12557" max="12557" width="6.85546875" style="3" customWidth="1"/>
    <col min="12558" max="12558" width="15" style="3" customWidth="1"/>
    <col min="12559" max="12560" width="13.7109375" style="3" customWidth="1"/>
    <col min="12561" max="12561" width="14.42578125" style="3" customWidth="1"/>
    <col min="12562" max="12562" width="8.85546875" style="3" customWidth="1"/>
    <col min="12563" max="12563" width="9.5703125" style="3" customWidth="1"/>
    <col min="12564" max="12564" width="7.140625" style="3" customWidth="1"/>
    <col min="12565" max="12565" width="12.42578125" style="3" customWidth="1"/>
    <col min="12566" max="12566" width="9.7109375" style="3" customWidth="1"/>
    <col min="12567" max="12567" width="9.85546875" style="3" customWidth="1"/>
    <col min="12568" max="12568" width="7.28515625" style="3" customWidth="1"/>
    <col min="12569" max="12569" width="9.7109375" style="3" customWidth="1"/>
    <col min="12570" max="12570" width="15.28515625" style="3" customWidth="1"/>
    <col min="12571" max="12800" width="13.7109375" style="3"/>
    <col min="12801" max="12801" width="23.140625" style="3" customWidth="1"/>
    <col min="12802" max="12803" width="14.42578125" style="3" customWidth="1"/>
    <col min="12804" max="12804" width="16.140625" style="3" customWidth="1"/>
    <col min="12805" max="12805" width="14.42578125" style="3" customWidth="1"/>
    <col min="12806" max="12806" width="16.42578125" style="3" customWidth="1"/>
    <col min="12807" max="12807" width="16.7109375" style="3" customWidth="1"/>
    <col min="12808" max="12808" width="12" style="3" customWidth="1"/>
    <col min="12809" max="12809" width="13.7109375" style="3" customWidth="1"/>
    <col min="12810" max="12811" width="10.7109375" style="3" customWidth="1"/>
    <col min="12812" max="12812" width="12.42578125" style="3" customWidth="1"/>
    <col min="12813" max="12813" width="6.85546875" style="3" customWidth="1"/>
    <col min="12814" max="12814" width="15" style="3" customWidth="1"/>
    <col min="12815" max="12816" width="13.7109375" style="3" customWidth="1"/>
    <col min="12817" max="12817" width="14.42578125" style="3" customWidth="1"/>
    <col min="12818" max="12818" width="8.85546875" style="3" customWidth="1"/>
    <col min="12819" max="12819" width="9.5703125" style="3" customWidth="1"/>
    <col min="12820" max="12820" width="7.140625" style="3" customWidth="1"/>
    <col min="12821" max="12821" width="12.42578125" style="3" customWidth="1"/>
    <col min="12822" max="12822" width="9.7109375" style="3" customWidth="1"/>
    <col min="12823" max="12823" width="9.85546875" style="3" customWidth="1"/>
    <col min="12824" max="12824" width="7.28515625" style="3" customWidth="1"/>
    <col min="12825" max="12825" width="9.7109375" style="3" customWidth="1"/>
    <col min="12826" max="12826" width="15.28515625" style="3" customWidth="1"/>
    <col min="12827" max="13056" width="13.7109375" style="3"/>
    <col min="13057" max="13057" width="23.140625" style="3" customWidth="1"/>
    <col min="13058" max="13059" width="14.42578125" style="3" customWidth="1"/>
    <col min="13060" max="13060" width="16.140625" style="3" customWidth="1"/>
    <col min="13061" max="13061" width="14.42578125" style="3" customWidth="1"/>
    <col min="13062" max="13062" width="16.42578125" style="3" customWidth="1"/>
    <col min="13063" max="13063" width="16.7109375" style="3" customWidth="1"/>
    <col min="13064" max="13064" width="12" style="3" customWidth="1"/>
    <col min="13065" max="13065" width="13.7109375" style="3" customWidth="1"/>
    <col min="13066" max="13067" width="10.7109375" style="3" customWidth="1"/>
    <col min="13068" max="13068" width="12.42578125" style="3" customWidth="1"/>
    <col min="13069" max="13069" width="6.85546875" style="3" customWidth="1"/>
    <col min="13070" max="13070" width="15" style="3" customWidth="1"/>
    <col min="13071" max="13072" width="13.7109375" style="3" customWidth="1"/>
    <col min="13073" max="13073" width="14.42578125" style="3" customWidth="1"/>
    <col min="13074" max="13074" width="8.85546875" style="3" customWidth="1"/>
    <col min="13075" max="13075" width="9.5703125" style="3" customWidth="1"/>
    <col min="13076" max="13076" width="7.140625" style="3" customWidth="1"/>
    <col min="13077" max="13077" width="12.42578125" style="3" customWidth="1"/>
    <col min="13078" max="13078" width="9.7109375" style="3" customWidth="1"/>
    <col min="13079" max="13079" width="9.85546875" style="3" customWidth="1"/>
    <col min="13080" max="13080" width="7.28515625" style="3" customWidth="1"/>
    <col min="13081" max="13081" width="9.7109375" style="3" customWidth="1"/>
    <col min="13082" max="13082" width="15.28515625" style="3" customWidth="1"/>
    <col min="13083" max="13312" width="13.7109375" style="3"/>
    <col min="13313" max="13313" width="23.140625" style="3" customWidth="1"/>
    <col min="13314" max="13315" width="14.42578125" style="3" customWidth="1"/>
    <col min="13316" max="13316" width="16.140625" style="3" customWidth="1"/>
    <col min="13317" max="13317" width="14.42578125" style="3" customWidth="1"/>
    <col min="13318" max="13318" width="16.42578125" style="3" customWidth="1"/>
    <col min="13319" max="13319" width="16.7109375" style="3" customWidth="1"/>
    <col min="13320" max="13320" width="12" style="3" customWidth="1"/>
    <col min="13321" max="13321" width="13.7109375" style="3" customWidth="1"/>
    <col min="13322" max="13323" width="10.7109375" style="3" customWidth="1"/>
    <col min="13324" max="13324" width="12.42578125" style="3" customWidth="1"/>
    <col min="13325" max="13325" width="6.85546875" style="3" customWidth="1"/>
    <col min="13326" max="13326" width="15" style="3" customWidth="1"/>
    <col min="13327" max="13328" width="13.7109375" style="3" customWidth="1"/>
    <col min="13329" max="13329" width="14.42578125" style="3" customWidth="1"/>
    <col min="13330" max="13330" width="8.85546875" style="3" customWidth="1"/>
    <col min="13331" max="13331" width="9.5703125" style="3" customWidth="1"/>
    <col min="13332" max="13332" width="7.140625" style="3" customWidth="1"/>
    <col min="13333" max="13333" width="12.42578125" style="3" customWidth="1"/>
    <col min="13334" max="13334" width="9.7109375" style="3" customWidth="1"/>
    <col min="13335" max="13335" width="9.85546875" style="3" customWidth="1"/>
    <col min="13336" max="13336" width="7.28515625" style="3" customWidth="1"/>
    <col min="13337" max="13337" width="9.7109375" style="3" customWidth="1"/>
    <col min="13338" max="13338" width="15.28515625" style="3" customWidth="1"/>
    <col min="13339" max="13568" width="13.7109375" style="3"/>
    <col min="13569" max="13569" width="23.140625" style="3" customWidth="1"/>
    <col min="13570" max="13571" width="14.42578125" style="3" customWidth="1"/>
    <col min="13572" max="13572" width="16.140625" style="3" customWidth="1"/>
    <col min="13573" max="13573" width="14.42578125" style="3" customWidth="1"/>
    <col min="13574" max="13574" width="16.42578125" style="3" customWidth="1"/>
    <col min="13575" max="13575" width="16.7109375" style="3" customWidth="1"/>
    <col min="13576" max="13576" width="12" style="3" customWidth="1"/>
    <col min="13577" max="13577" width="13.7109375" style="3" customWidth="1"/>
    <col min="13578" max="13579" width="10.7109375" style="3" customWidth="1"/>
    <col min="13580" max="13580" width="12.42578125" style="3" customWidth="1"/>
    <col min="13581" max="13581" width="6.85546875" style="3" customWidth="1"/>
    <col min="13582" max="13582" width="15" style="3" customWidth="1"/>
    <col min="13583" max="13584" width="13.7109375" style="3" customWidth="1"/>
    <col min="13585" max="13585" width="14.42578125" style="3" customWidth="1"/>
    <col min="13586" max="13586" width="8.85546875" style="3" customWidth="1"/>
    <col min="13587" max="13587" width="9.5703125" style="3" customWidth="1"/>
    <col min="13588" max="13588" width="7.140625" style="3" customWidth="1"/>
    <col min="13589" max="13589" width="12.42578125" style="3" customWidth="1"/>
    <col min="13590" max="13590" width="9.7109375" style="3" customWidth="1"/>
    <col min="13591" max="13591" width="9.85546875" style="3" customWidth="1"/>
    <col min="13592" max="13592" width="7.28515625" style="3" customWidth="1"/>
    <col min="13593" max="13593" width="9.7109375" style="3" customWidth="1"/>
    <col min="13594" max="13594" width="15.28515625" style="3" customWidth="1"/>
    <col min="13595" max="13824" width="13.7109375" style="3"/>
    <col min="13825" max="13825" width="23.140625" style="3" customWidth="1"/>
    <col min="13826" max="13827" width="14.42578125" style="3" customWidth="1"/>
    <col min="13828" max="13828" width="16.140625" style="3" customWidth="1"/>
    <col min="13829" max="13829" width="14.42578125" style="3" customWidth="1"/>
    <col min="13830" max="13830" width="16.42578125" style="3" customWidth="1"/>
    <col min="13831" max="13831" width="16.7109375" style="3" customWidth="1"/>
    <col min="13832" max="13832" width="12" style="3" customWidth="1"/>
    <col min="13833" max="13833" width="13.7109375" style="3" customWidth="1"/>
    <col min="13834" max="13835" width="10.7109375" style="3" customWidth="1"/>
    <col min="13836" max="13836" width="12.42578125" style="3" customWidth="1"/>
    <col min="13837" max="13837" width="6.85546875" style="3" customWidth="1"/>
    <col min="13838" max="13838" width="15" style="3" customWidth="1"/>
    <col min="13839" max="13840" width="13.7109375" style="3" customWidth="1"/>
    <col min="13841" max="13841" width="14.42578125" style="3" customWidth="1"/>
    <col min="13842" max="13842" width="8.85546875" style="3" customWidth="1"/>
    <col min="13843" max="13843" width="9.5703125" style="3" customWidth="1"/>
    <col min="13844" max="13844" width="7.140625" style="3" customWidth="1"/>
    <col min="13845" max="13845" width="12.42578125" style="3" customWidth="1"/>
    <col min="13846" max="13846" width="9.7109375" style="3" customWidth="1"/>
    <col min="13847" max="13847" width="9.85546875" style="3" customWidth="1"/>
    <col min="13848" max="13848" width="7.28515625" style="3" customWidth="1"/>
    <col min="13849" max="13849" width="9.7109375" style="3" customWidth="1"/>
    <col min="13850" max="13850" width="15.28515625" style="3" customWidth="1"/>
    <col min="13851" max="14080" width="13.7109375" style="3"/>
    <col min="14081" max="14081" width="23.140625" style="3" customWidth="1"/>
    <col min="14082" max="14083" width="14.42578125" style="3" customWidth="1"/>
    <col min="14084" max="14084" width="16.140625" style="3" customWidth="1"/>
    <col min="14085" max="14085" width="14.42578125" style="3" customWidth="1"/>
    <col min="14086" max="14086" width="16.42578125" style="3" customWidth="1"/>
    <col min="14087" max="14087" width="16.7109375" style="3" customWidth="1"/>
    <col min="14088" max="14088" width="12" style="3" customWidth="1"/>
    <col min="14089" max="14089" width="13.7109375" style="3" customWidth="1"/>
    <col min="14090" max="14091" width="10.7109375" style="3" customWidth="1"/>
    <col min="14092" max="14092" width="12.42578125" style="3" customWidth="1"/>
    <col min="14093" max="14093" width="6.85546875" style="3" customWidth="1"/>
    <col min="14094" max="14094" width="15" style="3" customWidth="1"/>
    <col min="14095" max="14096" width="13.7109375" style="3" customWidth="1"/>
    <col min="14097" max="14097" width="14.42578125" style="3" customWidth="1"/>
    <col min="14098" max="14098" width="8.85546875" style="3" customWidth="1"/>
    <col min="14099" max="14099" width="9.5703125" style="3" customWidth="1"/>
    <col min="14100" max="14100" width="7.140625" style="3" customWidth="1"/>
    <col min="14101" max="14101" width="12.42578125" style="3" customWidth="1"/>
    <col min="14102" max="14102" width="9.7109375" style="3" customWidth="1"/>
    <col min="14103" max="14103" width="9.85546875" style="3" customWidth="1"/>
    <col min="14104" max="14104" width="7.28515625" style="3" customWidth="1"/>
    <col min="14105" max="14105" width="9.7109375" style="3" customWidth="1"/>
    <col min="14106" max="14106" width="15.28515625" style="3" customWidth="1"/>
    <col min="14107" max="14336" width="13.7109375" style="3"/>
    <col min="14337" max="14337" width="23.140625" style="3" customWidth="1"/>
    <col min="14338" max="14339" width="14.42578125" style="3" customWidth="1"/>
    <col min="14340" max="14340" width="16.140625" style="3" customWidth="1"/>
    <col min="14341" max="14341" width="14.42578125" style="3" customWidth="1"/>
    <col min="14342" max="14342" width="16.42578125" style="3" customWidth="1"/>
    <col min="14343" max="14343" width="16.7109375" style="3" customWidth="1"/>
    <col min="14344" max="14344" width="12" style="3" customWidth="1"/>
    <col min="14345" max="14345" width="13.7109375" style="3" customWidth="1"/>
    <col min="14346" max="14347" width="10.7109375" style="3" customWidth="1"/>
    <col min="14348" max="14348" width="12.42578125" style="3" customWidth="1"/>
    <col min="14349" max="14349" width="6.85546875" style="3" customWidth="1"/>
    <col min="14350" max="14350" width="15" style="3" customWidth="1"/>
    <col min="14351" max="14352" width="13.7109375" style="3" customWidth="1"/>
    <col min="14353" max="14353" width="14.42578125" style="3" customWidth="1"/>
    <col min="14354" max="14354" width="8.85546875" style="3" customWidth="1"/>
    <col min="14355" max="14355" width="9.5703125" style="3" customWidth="1"/>
    <col min="14356" max="14356" width="7.140625" style="3" customWidth="1"/>
    <col min="14357" max="14357" width="12.42578125" style="3" customWidth="1"/>
    <col min="14358" max="14358" width="9.7109375" style="3" customWidth="1"/>
    <col min="14359" max="14359" width="9.85546875" style="3" customWidth="1"/>
    <col min="14360" max="14360" width="7.28515625" style="3" customWidth="1"/>
    <col min="14361" max="14361" width="9.7109375" style="3" customWidth="1"/>
    <col min="14362" max="14362" width="15.28515625" style="3" customWidth="1"/>
    <col min="14363" max="14592" width="13.7109375" style="3"/>
    <col min="14593" max="14593" width="23.140625" style="3" customWidth="1"/>
    <col min="14594" max="14595" width="14.42578125" style="3" customWidth="1"/>
    <col min="14596" max="14596" width="16.140625" style="3" customWidth="1"/>
    <col min="14597" max="14597" width="14.42578125" style="3" customWidth="1"/>
    <col min="14598" max="14598" width="16.42578125" style="3" customWidth="1"/>
    <col min="14599" max="14599" width="16.7109375" style="3" customWidth="1"/>
    <col min="14600" max="14600" width="12" style="3" customWidth="1"/>
    <col min="14601" max="14601" width="13.7109375" style="3" customWidth="1"/>
    <col min="14602" max="14603" width="10.7109375" style="3" customWidth="1"/>
    <col min="14604" max="14604" width="12.42578125" style="3" customWidth="1"/>
    <col min="14605" max="14605" width="6.85546875" style="3" customWidth="1"/>
    <col min="14606" max="14606" width="15" style="3" customWidth="1"/>
    <col min="14607" max="14608" width="13.7109375" style="3" customWidth="1"/>
    <col min="14609" max="14609" width="14.42578125" style="3" customWidth="1"/>
    <col min="14610" max="14610" width="8.85546875" style="3" customWidth="1"/>
    <col min="14611" max="14611" width="9.5703125" style="3" customWidth="1"/>
    <col min="14612" max="14612" width="7.140625" style="3" customWidth="1"/>
    <col min="14613" max="14613" width="12.42578125" style="3" customWidth="1"/>
    <col min="14614" max="14614" width="9.7109375" style="3" customWidth="1"/>
    <col min="14615" max="14615" width="9.85546875" style="3" customWidth="1"/>
    <col min="14616" max="14616" width="7.28515625" style="3" customWidth="1"/>
    <col min="14617" max="14617" width="9.7109375" style="3" customWidth="1"/>
    <col min="14618" max="14618" width="15.28515625" style="3" customWidth="1"/>
    <col min="14619" max="14848" width="13.7109375" style="3"/>
    <col min="14849" max="14849" width="23.140625" style="3" customWidth="1"/>
    <col min="14850" max="14851" width="14.42578125" style="3" customWidth="1"/>
    <col min="14852" max="14852" width="16.140625" style="3" customWidth="1"/>
    <col min="14853" max="14853" width="14.42578125" style="3" customWidth="1"/>
    <col min="14854" max="14854" width="16.42578125" style="3" customWidth="1"/>
    <col min="14855" max="14855" width="16.7109375" style="3" customWidth="1"/>
    <col min="14856" max="14856" width="12" style="3" customWidth="1"/>
    <col min="14857" max="14857" width="13.7109375" style="3" customWidth="1"/>
    <col min="14858" max="14859" width="10.7109375" style="3" customWidth="1"/>
    <col min="14860" max="14860" width="12.42578125" style="3" customWidth="1"/>
    <col min="14861" max="14861" width="6.85546875" style="3" customWidth="1"/>
    <col min="14862" max="14862" width="15" style="3" customWidth="1"/>
    <col min="14863" max="14864" width="13.7109375" style="3" customWidth="1"/>
    <col min="14865" max="14865" width="14.42578125" style="3" customWidth="1"/>
    <col min="14866" max="14866" width="8.85546875" style="3" customWidth="1"/>
    <col min="14867" max="14867" width="9.5703125" style="3" customWidth="1"/>
    <col min="14868" max="14868" width="7.140625" style="3" customWidth="1"/>
    <col min="14869" max="14869" width="12.42578125" style="3" customWidth="1"/>
    <col min="14870" max="14870" width="9.7109375" style="3" customWidth="1"/>
    <col min="14871" max="14871" width="9.85546875" style="3" customWidth="1"/>
    <col min="14872" max="14872" width="7.28515625" style="3" customWidth="1"/>
    <col min="14873" max="14873" width="9.7109375" style="3" customWidth="1"/>
    <col min="14874" max="14874" width="15.28515625" style="3" customWidth="1"/>
    <col min="14875" max="15104" width="13.7109375" style="3"/>
    <col min="15105" max="15105" width="23.140625" style="3" customWidth="1"/>
    <col min="15106" max="15107" width="14.42578125" style="3" customWidth="1"/>
    <col min="15108" max="15108" width="16.140625" style="3" customWidth="1"/>
    <col min="15109" max="15109" width="14.42578125" style="3" customWidth="1"/>
    <col min="15110" max="15110" width="16.42578125" style="3" customWidth="1"/>
    <col min="15111" max="15111" width="16.7109375" style="3" customWidth="1"/>
    <col min="15112" max="15112" width="12" style="3" customWidth="1"/>
    <col min="15113" max="15113" width="13.7109375" style="3" customWidth="1"/>
    <col min="15114" max="15115" width="10.7109375" style="3" customWidth="1"/>
    <col min="15116" max="15116" width="12.42578125" style="3" customWidth="1"/>
    <col min="15117" max="15117" width="6.85546875" style="3" customWidth="1"/>
    <col min="15118" max="15118" width="15" style="3" customWidth="1"/>
    <col min="15119" max="15120" width="13.7109375" style="3" customWidth="1"/>
    <col min="15121" max="15121" width="14.42578125" style="3" customWidth="1"/>
    <col min="15122" max="15122" width="8.85546875" style="3" customWidth="1"/>
    <col min="15123" max="15123" width="9.5703125" style="3" customWidth="1"/>
    <col min="15124" max="15124" width="7.140625" style="3" customWidth="1"/>
    <col min="15125" max="15125" width="12.42578125" style="3" customWidth="1"/>
    <col min="15126" max="15126" width="9.7109375" style="3" customWidth="1"/>
    <col min="15127" max="15127" width="9.85546875" style="3" customWidth="1"/>
    <col min="15128" max="15128" width="7.28515625" style="3" customWidth="1"/>
    <col min="15129" max="15129" width="9.7109375" style="3" customWidth="1"/>
    <col min="15130" max="15130" width="15.28515625" style="3" customWidth="1"/>
    <col min="15131" max="15360" width="13.7109375" style="3"/>
    <col min="15361" max="15361" width="23.140625" style="3" customWidth="1"/>
    <col min="15362" max="15363" width="14.42578125" style="3" customWidth="1"/>
    <col min="15364" max="15364" width="16.140625" style="3" customWidth="1"/>
    <col min="15365" max="15365" width="14.42578125" style="3" customWidth="1"/>
    <col min="15366" max="15366" width="16.42578125" style="3" customWidth="1"/>
    <col min="15367" max="15367" width="16.7109375" style="3" customWidth="1"/>
    <col min="15368" max="15368" width="12" style="3" customWidth="1"/>
    <col min="15369" max="15369" width="13.7109375" style="3" customWidth="1"/>
    <col min="15370" max="15371" width="10.7109375" style="3" customWidth="1"/>
    <col min="15372" max="15372" width="12.42578125" style="3" customWidth="1"/>
    <col min="15373" max="15373" width="6.85546875" style="3" customWidth="1"/>
    <col min="15374" max="15374" width="15" style="3" customWidth="1"/>
    <col min="15375" max="15376" width="13.7109375" style="3" customWidth="1"/>
    <col min="15377" max="15377" width="14.42578125" style="3" customWidth="1"/>
    <col min="15378" max="15378" width="8.85546875" style="3" customWidth="1"/>
    <col min="15379" max="15379" width="9.5703125" style="3" customWidth="1"/>
    <col min="15380" max="15380" width="7.140625" style="3" customWidth="1"/>
    <col min="15381" max="15381" width="12.42578125" style="3" customWidth="1"/>
    <col min="15382" max="15382" width="9.7109375" style="3" customWidth="1"/>
    <col min="15383" max="15383" width="9.85546875" style="3" customWidth="1"/>
    <col min="15384" max="15384" width="7.28515625" style="3" customWidth="1"/>
    <col min="15385" max="15385" width="9.7109375" style="3" customWidth="1"/>
    <col min="15386" max="15386" width="15.28515625" style="3" customWidth="1"/>
    <col min="15387" max="15616" width="13.7109375" style="3"/>
    <col min="15617" max="15617" width="23.140625" style="3" customWidth="1"/>
    <col min="15618" max="15619" width="14.42578125" style="3" customWidth="1"/>
    <col min="15620" max="15620" width="16.140625" style="3" customWidth="1"/>
    <col min="15621" max="15621" width="14.42578125" style="3" customWidth="1"/>
    <col min="15622" max="15622" width="16.42578125" style="3" customWidth="1"/>
    <col min="15623" max="15623" width="16.7109375" style="3" customWidth="1"/>
    <col min="15624" max="15624" width="12" style="3" customWidth="1"/>
    <col min="15625" max="15625" width="13.7109375" style="3" customWidth="1"/>
    <col min="15626" max="15627" width="10.7109375" style="3" customWidth="1"/>
    <col min="15628" max="15628" width="12.42578125" style="3" customWidth="1"/>
    <col min="15629" max="15629" width="6.85546875" style="3" customWidth="1"/>
    <col min="15630" max="15630" width="15" style="3" customWidth="1"/>
    <col min="15631" max="15632" width="13.7109375" style="3" customWidth="1"/>
    <col min="15633" max="15633" width="14.42578125" style="3" customWidth="1"/>
    <col min="15634" max="15634" width="8.85546875" style="3" customWidth="1"/>
    <col min="15635" max="15635" width="9.5703125" style="3" customWidth="1"/>
    <col min="15636" max="15636" width="7.140625" style="3" customWidth="1"/>
    <col min="15637" max="15637" width="12.42578125" style="3" customWidth="1"/>
    <col min="15638" max="15638" width="9.7109375" style="3" customWidth="1"/>
    <col min="15639" max="15639" width="9.85546875" style="3" customWidth="1"/>
    <col min="15640" max="15640" width="7.28515625" style="3" customWidth="1"/>
    <col min="15641" max="15641" width="9.7109375" style="3" customWidth="1"/>
    <col min="15642" max="15642" width="15.28515625" style="3" customWidth="1"/>
    <col min="15643" max="15872" width="13.7109375" style="3"/>
    <col min="15873" max="15873" width="23.140625" style="3" customWidth="1"/>
    <col min="15874" max="15875" width="14.42578125" style="3" customWidth="1"/>
    <col min="15876" max="15876" width="16.140625" style="3" customWidth="1"/>
    <col min="15877" max="15877" width="14.42578125" style="3" customWidth="1"/>
    <col min="15878" max="15878" width="16.42578125" style="3" customWidth="1"/>
    <col min="15879" max="15879" width="16.7109375" style="3" customWidth="1"/>
    <col min="15880" max="15880" width="12" style="3" customWidth="1"/>
    <col min="15881" max="15881" width="13.7109375" style="3" customWidth="1"/>
    <col min="15882" max="15883" width="10.7109375" style="3" customWidth="1"/>
    <col min="15884" max="15884" width="12.42578125" style="3" customWidth="1"/>
    <col min="15885" max="15885" width="6.85546875" style="3" customWidth="1"/>
    <col min="15886" max="15886" width="15" style="3" customWidth="1"/>
    <col min="15887" max="15888" width="13.7109375" style="3" customWidth="1"/>
    <col min="15889" max="15889" width="14.42578125" style="3" customWidth="1"/>
    <col min="15890" max="15890" width="8.85546875" style="3" customWidth="1"/>
    <col min="15891" max="15891" width="9.5703125" style="3" customWidth="1"/>
    <col min="15892" max="15892" width="7.140625" style="3" customWidth="1"/>
    <col min="15893" max="15893" width="12.42578125" style="3" customWidth="1"/>
    <col min="15894" max="15894" width="9.7109375" style="3" customWidth="1"/>
    <col min="15895" max="15895" width="9.85546875" style="3" customWidth="1"/>
    <col min="15896" max="15896" width="7.28515625" style="3" customWidth="1"/>
    <col min="15897" max="15897" width="9.7109375" style="3" customWidth="1"/>
    <col min="15898" max="15898" width="15.28515625" style="3" customWidth="1"/>
    <col min="15899" max="16128" width="13.7109375" style="3"/>
    <col min="16129" max="16129" width="23.140625" style="3" customWidth="1"/>
    <col min="16130" max="16131" width="14.42578125" style="3" customWidth="1"/>
    <col min="16132" max="16132" width="16.140625" style="3" customWidth="1"/>
    <col min="16133" max="16133" width="14.42578125" style="3" customWidth="1"/>
    <col min="16134" max="16134" width="16.42578125" style="3" customWidth="1"/>
    <col min="16135" max="16135" width="16.7109375" style="3" customWidth="1"/>
    <col min="16136" max="16136" width="12" style="3" customWidth="1"/>
    <col min="16137" max="16137" width="13.7109375" style="3" customWidth="1"/>
    <col min="16138" max="16139" width="10.7109375" style="3" customWidth="1"/>
    <col min="16140" max="16140" width="12.42578125" style="3" customWidth="1"/>
    <col min="16141" max="16141" width="6.85546875" style="3" customWidth="1"/>
    <col min="16142" max="16142" width="15" style="3" customWidth="1"/>
    <col min="16143" max="16144" width="13.7109375" style="3" customWidth="1"/>
    <col min="16145" max="16145" width="14.42578125" style="3" customWidth="1"/>
    <col min="16146" max="16146" width="8.85546875" style="3" customWidth="1"/>
    <col min="16147" max="16147" width="9.5703125" style="3" customWidth="1"/>
    <col min="16148" max="16148" width="7.140625" style="3" customWidth="1"/>
    <col min="16149" max="16149" width="12.42578125" style="3" customWidth="1"/>
    <col min="16150" max="16150" width="9.7109375" style="3" customWidth="1"/>
    <col min="16151" max="16151" width="9.85546875" style="3" customWidth="1"/>
    <col min="16152" max="16152" width="7.28515625" style="3" customWidth="1"/>
    <col min="16153" max="16153" width="9.7109375" style="3" customWidth="1"/>
    <col min="16154" max="16154" width="15.28515625" style="3" customWidth="1"/>
    <col min="16155" max="16384" width="13.7109375" style="3"/>
  </cols>
  <sheetData>
    <row r="1" spans="1:148" ht="63" customHeight="1">
      <c r="A1" s="694" t="s">
        <v>60</v>
      </c>
      <c r="B1" s="694"/>
      <c r="C1" s="694"/>
      <c r="D1" s="694"/>
      <c r="E1" s="694"/>
      <c r="F1" s="694"/>
      <c r="G1" s="694"/>
      <c r="H1" s="694"/>
      <c r="I1" s="694"/>
      <c r="J1" s="694"/>
      <c r="K1" s="694"/>
      <c r="L1" s="694"/>
      <c r="M1" s="694"/>
      <c r="N1" s="1"/>
      <c r="O1" s="1"/>
      <c r="P1" s="1"/>
      <c r="Q1" s="1"/>
      <c r="R1" s="1"/>
      <c r="S1" s="1"/>
      <c r="T1" s="1"/>
      <c r="U1" s="1"/>
      <c r="V1" s="1"/>
      <c r="W1" s="1"/>
      <c r="X1" s="1"/>
      <c r="Y1" s="1"/>
      <c r="Z1" s="1"/>
    </row>
    <row r="2" spans="1:148" ht="22.5" customHeight="1" thickBot="1">
      <c r="A2" s="694" t="s">
        <v>59</v>
      </c>
      <c r="B2" s="694"/>
      <c r="C2" s="694"/>
      <c r="D2" s="694"/>
      <c r="E2" s="694"/>
      <c r="F2" s="694"/>
      <c r="G2" s="694"/>
      <c r="H2" s="694"/>
      <c r="I2" s="694"/>
      <c r="J2" s="694"/>
      <c r="K2" s="694"/>
      <c r="L2" s="694"/>
      <c r="M2" s="694"/>
      <c r="N2" s="1"/>
      <c r="O2" s="1"/>
      <c r="P2" s="1"/>
      <c r="Q2" s="1"/>
      <c r="R2" s="1"/>
      <c r="S2" s="1"/>
      <c r="T2" s="1"/>
      <c r="U2" s="1"/>
      <c r="V2" s="1"/>
      <c r="W2" s="1"/>
      <c r="X2" s="1"/>
      <c r="Y2" s="1"/>
      <c r="Z2" s="1"/>
    </row>
    <row r="3" spans="1:148" ht="35.25" customHeight="1">
      <c r="A3" s="695" t="s">
        <v>0</v>
      </c>
      <c r="B3" s="698" t="s">
        <v>58</v>
      </c>
      <c r="C3" s="701" t="s">
        <v>1</v>
      </c>
      <c r="D3" s="703" t="s">
        <v>2</v>
      </c>
      <c r="E3" s="703"/>
      <c r="F3" s="705" t="s">
        <v>57</v>
      </c>
      <c r="G3" s="708" t="s">
        <v>4</v>
      </c>
      <c r="H3" s="709" t="s">
        <v>5</v>
      </c>
      <c r="I3" s="710" t="s">
        <v>6</v>
      </c>
      <c r="J3" s="711"/>
      <c r="K3" s="711"/>
      <c r="L3" s="711"/>
      <c r="M3" s="711"/>
      <c r="N3" s="711"/>
      <c r="O3" s="711"/>
      <c r="P3" s="711"/>
      <c r="Q3" s="711"/>
      <c r="R3" s="711"/>
      <c r="S3" s="711"/>
      <c r="T3" s="711"/>
      <c r="U3" s="711"/>
      <c r="V3" s="711"/>
      <c r="W3" s="711"/>
      <c r="X3" s="711"/>
      <c r="Y3" s="712"/>
      <c r="Z3" s="680" t="s">
        <v>7</v>
      </c>
    </row>
    <row r="4" spans="1:148" ht="36" customHeight="1">
      <c r="A4" s="696"/>
      <c r="B4" s="699"/>
      <c r="C4" s="687"/>
      <c r="D4" s="704"/>
      <c r="E4" s="704"/>
      <c r="F4" s="706"/>
      <c r="G4" s="688"/>
      <c r="H4" s="690"/>
      <c r="I4" s="683" t="s">
        <v>8</v>
      </c>
      <c r="J4" s="685" t="s">
        <v>9</v>
      </c>
      <c r="K4" s="685"/>
      <c r="L4" s="685"/>
      <c r="M4" s="685"/>
      <c r="N4" s="686" t="s">
        <v>10</v>
      </c>
      <c r="O4" s="686"/>
      <c r="P4" s="686"/>
      <c r="Q4" s="686" t="s">
        <v>11</v>
      </c>
      <c r="R4" s="686"/>
      <c r="S4" s="687" t="s">
        <v>12</v>
      </c>
      <c r="T4" s="687"/>
      <c r="U4" s="688" t="s">
        <v>13</v>
      </c>
      <c r="V4" s="688" t="s">
        <v>14</v>
      </c>
      <c r="W4" s="687" t="s">
        <v>15</v>
      </c>
      <c r="X4" s="687"/>
      <c r="Y4" s="690" t="s">
        <v>16</v>
      </c>
      <c r="Z4" s="681"/>
    </row>
    <row r="5" spans="1:148" ht="45" customHeight="1">
      <c r="A5" s="696"/>
      <c r="B5" s="699"/>
      <c r="C5" s="687"/>
      <c r="D5" s="713" t="s">
        <v>17</v>
      </c>
      <c r="E5" s="713" t="s">
        <v>18</v>
      </c>
      <c r="F5" s="706"/>
      <c r="G5" s="688"/>
      <c r="H5" s="690"/>
      <c r="I5" s="683"/>
      <c r="J5" s="692" t="s">
        <v>19</v>
      </c>
      <c r="K5" s="686" t="s">
        <v>20</v>
      </c>
      <c r="L5" s="686"/>
      <c r="M5" s="686"/>
      <c r="N5" s="686"/>
      <c r="O5" s="686"/>
      <c r="P5" s="686"/>
      <c r="Q5" s="686"/>
      <c r="R5" s="686"/>
      <c r="S5" s="687"/>
      <c r="T5" s="687"/>
      <c r="U5" s="688"/>
      <c r="V5" s="688"/>
      <c r="W5" s="687"/>
      <c r="X5" s="687"/>
      <c r="Y5" s="690"/>
      <c r="Z5" s="681"/>
      <c r="AA5" s="4"/>
      <c r="AB5" s="5"/>
      <c r="AC5" s="5"/>
      <c r="AD5" s="5"/>
      <c r="AE5" s="5"/>
      <c r="AF5" s="5"/>
      <c r="AG5" s="5"/>
      <c r="AH5" s="5"/>
      <c r="AI5" s="5"/>
      <c r="AJ5" s="5"/>
      <c r="AK5" s="5"/>
      <c r="AL5" s="5"/>
      <c r="AM5" s="5"/>
      <c r="AN5" s="5"/>
      <c r="AO5" s="5"/>
      <c r="AP5" s="5"/>
      <c r="AQ5" s="5"/>
      <c r="AR5" s="5"/>
      <c r="AS5" s="5"/>
    </row>
    <row r="6" spans="1:148" ht="102" customHeight="1" thickBot="1">
      <c r="A6" s="697"/>
      <c r="B6" s="700"/>
      <c r="C6" s="702"/>
      <c r="D6" s="714"/>
      <c r="E6" s="714"/>
      <c r="F6" s="707"/>
      <c r="G6" s="689"/>
      <c r="H6" s="691"/>
      <c r="I6" s="684"/>
      <c r="J6" s="693"/>
      <c r="K6" s="6" t="s">
        <v>21</v>
      </c>
      <c r="L6" s="6" t="s">
        <v>22</v>
      </c>
      <c r="M6" s="6" t="s">
        <v>23</v>
      </c>
      <c r="N6" s="6" t="s">
        <v>24</v>
      </c>
      <c r="O6" s="6" t="s">
        <v>25</v>
      </c>
      <c r="P6" s="6" t="s">
        <v>26</v>
      </c>
      <c r="Q6" s="6" t="s">
        <v>27</v>
      </c>
      <c r="R6" s="6" t="s">
        <v>28</v>
      </c>
      <c r="S6" s="6" t="s">
        <v>29</v>
      </c>
      <c r="T6" s="6" t="s">
        <v>23</v>
      </c>
      <c r="U6" s="689"/>
      <c r="V6" s="689"/>
      <c r="W6" s="6" t="s">
        <v>30</v>
      </c>
      <c r="X6" s="6" t="s">
        <v>23</v>
      </c>
      <c r="Y6" s="691"/>
      <c r="Z6" s="682"/>
      <c r="AA6" s="4"/>
      <c r="AB6" s="5"/>
      <c r="AC6" s="5"/>
      <c r="AD6" s="5"/>
      <c r="AE6" s="5"/>
      <c r="AF6" s="5"/>
      <c r="AG6" s="5"/>
      <c r="AH6" s="5"/>
      <c r="AI6" s="5"/>
      <c r="AJ6" s="5"/>
      <c r="AK6" s="5"/>
      <c r="AL6" s="5"/>
      <c r="AM6" s="5"/>
      <c r="AN6" s="5"/>
      <c r="AO6" s="5"/>
      <c r="AP6" s="5"/>
      <c r="AQ6" s="5"/>
      <c r="AR6" s="5"/>
      <c r="AS6" s="5"/>
    </row>
    <row r="7" spans="1:148" ht="25.5" customHeight="1" thickBot="1">
      <c r="A7" s="7">
        <v>1</v>
      </c>
      <c r="B7" s="8">
        <v>2</v>
      </c>
      <c r="C7" s="8">
        <v>3</v>
      </c>
      <c r="D7" s="167">
        <v>4</v>
      </c>
      <c r="E7" s="167">
        <v>5</v>
      </c>
      <c r="F7" s="9">
        <v>8</v>
      </c>
      <c r="G7" s="8">
        <v>6</v>
      </c>
      <c r="H7" s="8">
        <v>7</v>
      </c>
      <c r="I7" s="8">
        <v>9</v>
      </c>
      <c r="J7" s="8">
        <v>10</v>
      </c>
      <c r="K7" s="8">
        <v>11</v>
      </c>
      <c r="L7" s="8">
        <v>12</v>
      </c>
      <c r="M7" s="8">
        <v>13</v>
      </c>
      <c r="N7" s="8">
        <v>14</v>
      </c>
      <c r="O7" s="8">
        <v>15</v>
      </c>
      <c r="P7" s="8">
        <v>16</v>
      </c>
      <c r="Q7" s="8">
        <v>17</v>
      </c>
      <c r="R7" s="8">
        <v>18</v>
      </c>
      <c r="S7" s="8">
        <v>19</v>
      </c>
      <c r="T7" s="8">
        <v>20</v>
      </c>
      <c r="U7" s="8">
        <v>21</v>
      </c>
      <c r="V7" s="8">
        <v>22</v>
      </c>
      <c r="W7" s="8">
        <v>23</v>
      </c>
      <c r="X7" s="8">
        <v>24</v>
      </c>
      <c r="Y7" s="10">
        <v>25</v>
      </c>
      <c r="Z7" s="11">
        <v>26</v>
      </c>
      <c r="AA7" s="4"/>
      <c r="AB7" s="5"/>
      <c r="AC7" s="5"/>
      <c r="AD7" s="5"/>
      <c r="AE7" s="5"/>
      <c r="AF7" s="5"/>
      <c r="AG7" s="5"/>
      <c r="AH7" s="5"/>
      <c r="AI7" s="5"/>
      <c r="AJ7" s="5"/>
      <c r="AK7" s="5"/>
      <c r="AL7" s="5"/>
      <c r="AM7" s="5"/>
      <c r="AN7" s="5"/>
      <c r="AO7" s="5"/>
      <c r="AP7" s="5"/>
      <c r="AQ7" s="5"/>
      <c r="AR7" s="5"/>
      <c r="DY7" s="5"/>
      <c r="DZ7" s="5"/>
      <c r="EA7" s="5"/>
      <c r="EB7" s="5"/>
      <c r="EC7" s="5"/>
      <c r="ED7" s="5"/>
      <c r="EE7" s="5"/>
      <c r="EF7" s="5"/>
      <c r="EG7" s="5"/>
      <c r="EH7" s="5"/>
      <c r="EI7" s="5"/>
      <c r="EJ7" s="5"/>
      <c r="EK7" s="5"/>
      <c r="EL7" s="5"/>
      <c r="EM7" s="5"/>
      <c r="EN7" s="5"/>
      <c r="EO7" s="5"/>
      <c r="EP7" s="5"/>
      <c r="EQ7" s="5"/>
      <c r="ER7" s="5"/>
    </row>
    <row r="8" spans="1:148" s="21" customFormat="1" ht="21" hidden="1" customHeight="1">
      <c r="A8" s="673" t="s">
        <v>31</v>
      </c>
      <c r="B8" s="12">
        <v>7</v>
      </c>
      <c r="C8" s="675">
        <v>7.029300000000001</v>
      </c>
      <c r="D8" s="168">
        <v>30322.972000000002</v>
      </c>
      <c r="E8" s="169">
        <v>30322.972000000002</v>
      </c>
      <c r="F8" s="13">
        <v>100</v>
      </c>
      <c r="G8" s="14">
        <v>304000</v>
      </c>
      <c r="H8" s="14">
        <v>45</v>
      </c>
      <c r="I8" s="15">
        <v>2</v>
      </c>
      <c r="J8" s="16">
        <v>1</v>
      </c>
      <c r="K8" s="16">
        <v>1</v>
      </c>
      <c r="L8" s="16"/>
      <c r="M8" s="16"/>
      <c r="N8" s="16">
        <v>2</v>
      </c>
      <c r="O8" s="16"/>
      <c r="P8" s="16">
        <v>1</v>
      </c>
      <c r="Q8" s="16"/>
      <c r="R8" s="16"/>
      <c r="S8" s="16"/>
      <c r="T8" s="16"/>
      <c r="U8" s="16"/>
      <c r="V8" s="16"/>
      <c r="W8" s="16"/>
      <c r="X8" s="16"/>
      <c r="Y8" s="17"/>
      <c r="Z8" s="18">
        <v>7</v>
      </c>
      <c r="AA8" s="19"/>
      <c r="AB8" s="20"/>
      <c r="AC8" s="20"/>
      <c r="AD8" s="20"/>
      <c r="AE8" s="20"/>
      <c r="AF8" s="20"/>
      <c r="AG8" s="20"/>
      <c r="AH8" s="20"/>
      <c r="AI8" s="20"/>
      <c r="AJ8" s="20"/>
      <c r="AK8" s="20"/>
      <c r="AL8" s="20"/>
      <c r="AM8" s="20"/>
      <c r="AN8" s="20"/>
      <c r="AO8" s="20"/>
      <c r="AP8" s="20"/>
      <c r="AQ8" s="20"/>
      <c r="AR8" s="20"/>
    </row>
    <row r="9" spans="1:148" s="21" customFormat="1" ht="21" hidden="1" customHeight="1">
      <c r="A9" s="674"/>
      <c r="B9" s="22"/>
      <c r="C9" s="669"/>
      <c r="D9" s="170">
        <v>7132.9549999999999</v>
      </c>
      <c r="E9" s="171">
        <v>7132.9549999999999</v>
      </c>
      <c r="F9" s="23" t="s">
        <v>32</v>
      </c>
      <c r="G9" s="24">
        <v>240000</v>
      </c>
      <c r="H9" s="24">
        <v>45</v>
      </c>
      <c r="I9" s="25"/>
      <c r="J9" s="26"/>
      <c r="K9" s="26"/>
      <c r="L9" s="26"/>
      <c r="M9" s="26"/>
      <c r="N9" s="26"/>
      <c r="O9" s="25"/>
      <c r="P9" s="26"/>
      <c r="Q9" s="26"/>
      <c r="R9" s="26"/>
      <c r="S9" s="25"/>
      <c r="T9" s="26"/>
      <c r="U9" s="26"/>
      <c r="V9" s="26"/>
      <c r="W9" s="26"/>
      <c r="X9" s="26"/>
      <c r="Y9" s="27"/>
      <c r="Z9" s="28"/>
      <c r="AA9" s="19"/>
      <c r="AB9" s="20"/>
      <c r="AC9" s="20"/>
      <c r="AD9" s="20"/>
      <c r="AE9" s="20"/>
      <c r="AF9" s="20"/>
      <c r="AG9" s="20"/>
      <c r="AH9" s="20"/>
      <c r="AI9" s="20"/>
      <c r="AJ9" s="20"/>
      <c r="AK9" s="20"/>
      <c r="AL9" s="20"/>
      <c r="AM9" s="20"/>
      <c r="AN9" s="20"/>
      <c r="AO9" s="20"/>
      <c r="AP9" s="20"/>
      <c r="AQ9" s="20"/>
      <c r="AR9" s="20"/>
    </row>
    <row r="10" spans="1:148" s="21" customFormat="1" ht="21" hidden="1" customHeight="1">
      <c r="A10" s="674"/>
      <c r="B10" s="22"/>
      <c r="C10" s="669"/>
      <c r="D10" s="170">
        <v>0</v>
      </c>
      <c r="E10" s="171">
        <v>0</v>
      </c>
      <c r="F10" s="29" t="s">
        <v>33</v>
      </c>
      <c r="G10" s="24">
        <v>0</v>
      </c>
      <c r="H10" s="24">
        <v>0</v>
      </c>
      <c r="I10" s="25"/>
      <c r="J10" s="26"/>
      <c r="K10" s="26"/>
      <c r="L10" s="26"/>
      <c r="M10" s="26"/>
      <c r="N10" s="26"/>
      <c r="O10" s="25"/>
      <c r="P10" s="26"/>
      <c r="Q10" s="26"/>
      <c r="R10" s="26"/>
      <c r="S10" s="25"/>
      <c r="T10" s="26"/>
      <c r="U10" s="26"/>
      <c r="V10" s="26"/>
      <c r="W10" s="26"/>
      <c r="X10" s="26"/>
      <c r="Y10" s="27"/>
      <c r="Z10" s="28"/>
      <c r="AA10" s="19"/>
      <c r="AB10" s="20"/>
      <c r="AC10" s="20"/>
      <c r="AD10" s="20"/>
      <c r="AE10" s="20"/>
      <c r="AF10" s="20"/>
      <c r="AG10" s="20"/>
      <c r="AH10" s="20"/>
      <c r="AI10" s="20"/>
      <c r="AJ10" s="20"/>
      <c r="AK10" s="20"/>
      <c r="AL10" s="20"/>
      <c r="AM10" s="20"/>
      <c r="AN10" s="20"/>
      <c r="AO10" s="20"/>
      <c r="AP10" s="20"/>
      <c r="AQ10" s="20"/>
      <c r="AR10" s="20"/>
    </row>
    <row r="11" spans="1:148" s="21" customFormat="1" ht="21" hidden="1" customHeight="1">
      <c r="A11" s="674"/>
      <c r="B11" s="22"/>
      <c r="C11" s="669"/>
      <c r="D11" s="170">
        <v>0</v>
      </c>
      <c r="E11" s="171">
        <v>0</v>
      </c>
      <c r="F11" s="30" t="s">
        <v>34</v>
      </c>
      <c r="G11" s="24">
        <v>0</v>
      </c>
      <c r="H11" s="24">
        <v>0</v>
      </c>
      <c r="I11" s="25"/>
      <c r="J11" s="26"/>
      <c r="K11" s="26"/>
      <c r="L11" s="26"/>
      <c r="M11" s="26"/>
      <c r="N11" s="26"/>
      <c r="O11" s="25"/>
      <c r="P11" s="26"/>
      <c r="Q11" s="26"/>
      <c r="R11" s="26"/>
      <c r="S11" s="25"/>
      <c r="T11" s="26"/>
      <c r="U11" s="26"/>
      <c r="V11" s="26"/>
      <c r="W11" s="26"/>
      <c r="X11" s="26"/>
      <c r="Y11" s="27"/>
      <c r="Z11" s="28"/>
      <c r="AA11" s="19"/>
      <c r="AB11" s="20"/>
      <c r="AC11" s="20"/>
      <c r="AD11" s="20"/>
      <c r="AE11" s="20"/>
      <c r="AF11" s="20"/>
      <c r="AG11" s="20"/>
      <c r="AH11" s="20"/>
      <c r="AI11" s="20"/>
      <c r="AJ11" s="20"/>
      <c r="AK11" s="20"/>
      <c r="AL11" s="20"/>
      <c r="AM11" s="20"/>
      <c r="AN11" s="20"/>
      <c r="AO11" s="20"/>
      <c r="AP11" s="20"/>
      <c r="AQ11" s="20"/>
      <c r="AR11" s="20"/>
    </row>
    <row r="12" spans="1:148" s="21" customFormat="1" ht="21" hidden="1" customHeight="1">
      <c r="A12" s="674"/>
      <c r="B12" s="31"/>
      <c r="C12" s="669"/>
      <c r="D12" s="170">
        <v>0</v>
      </c>
      <c r="E12" s="171">
        <v>0</v>
      </c>
      <c r="F12" s="23">
        <v>0</v>
      </c>
      <c r="G12" s="24">
        <v>0</v>
      </c>
      <c r="H12" s="24">
        <v>0</v>
      </c>
      <c r="I12" s="25"/>
      <c r="J12" s="26"/>
      <c r="K12" s="26"/>
      <c r="L12" s="26"/>
      <c r="M12" s="26"/>
      <c r="N12" s="26"/>
      <c r="O12" s="25"/>
      <c r="P12" s="26"/>
      <c r="Q12" s="26"/>
      <c r="R12" s="26"/>
      <c r="S12" s="25"/>
      <c r="T12" s="26"/>
      <c r="U12" s="26"/>
      <c r="V12" s="26"/>
      <c r="W12" s="26"/>
      <c r="X12" s="26"/>
      <c r="Y12" s="27"/>
      <c r="Z12" s="28"/>
      <c r="AA12" s="32">
        <f>Z8+Z9+Z10+Z11+Z12</f>
        <v>7</v>
      </c>
      <c r="AB12" s="20"/>
      <c r="AC12" s="20"/>
      <c r="AD12" s="20"/>
      <c r="AE12" s="20"/>
      <c r="AF12" s="20"/>
      <c r="AG12" s="20"/>
      <c r="AH12" s="20"/>
      <c r="AI12" s="20"/>
      <c r="AJ12" s="20"/>
      <c r="AK12" s="20"/>
      <c r="AL12" s="20"/>
      <c r="AM12" s="20"/>
      <c r="AN12" s="20"/>
      <c r="AO12" s="20"/>
      <c r="AP12" s="20"/>
      <c r="AQ12" s="20"/>
      <c r="AR12" s="20"/>
    </row>
    <row r="13" spans="1:148" ht="21" hidden="1" customHeight="1">
      <c r="A13" s="676" t="s">
        <v>35</v>
      </c>
      <c r="B13" s="33">
        <v>3</v>
      </c>
      <c r="C13" s="666">
        <v>1.409</v>
      </c>
      <c r="D13" s="172"/>
      <c r="E13" s="173"/>
      <c r="F13" s="34">
        <v>100</v>
      </c>
      <c r="G13" s="35"/>
      <c r="H13" s="35"/>
      <c r="I13" s="36"/>
      <c r="J13" s="37"/>
      <c r="K13" s="37"/>
      <c r="L13" s="37"/>
      <c r="M13" s="37"/>
      <c r="N13" s="37"/>
      <c r="O13" s="37"/>
      <c r="P13" s="38"/>
      <c r="Q13" s="38"/>
      <c r="R13" s="38"/>
      <c r="S13" s="38"/>
      <c r="T13" s="38"/>
      <c r="U13" s="38"/>
      <c r="V13" s="38"/>
      <c r="W13" s="38"/>
      <c r="X13" s="38"/>
      <c r="Y13" s="39"/>
      <c r="Z13" s="40"/>
      <c r="AA13" s="4"/>
      <c r="AB13" s="5"/>
      <c r="AC13" s="5"/>
      <c r="AD13" s="5"/>
      <c r="AE13" s="5"/>
      <c r="AF13" s="5"/>
      <c r="AG13" s="5"/>
      <c r="AH13" s="5"/>
      <c r="AI13" s="5"/>
      <c r="AJ13" s="5"/>
      <c r="AK13" s="5"/>
      <c r="AL13" s="5"/>
      <c r="AM13" s="5"/>
      <c r="AN13" s="5"/>
      <c r="AO13" s="5"/>
      <c r="AP13" s="5"/>
      <c r="AQ13" s="5"/>
      <c r="AR13" s="5"/>
    </row>
    <row r="14" spans="1:148" ht="21" hidden="1" customHeight="1">
      <c r="A14" s="676"/>
      <c r="B14" s="41"/>
      <c r="C14" s="666"/>
      <c r="D14" s="172"/>
      <c r="E14" s="173"/>
      <c r="F14" s="34" t="s">
        <v>32</v>
      </c>
      <c r="G14" s="42"/>
      <c r="H14" s="35"/>
      <c r="I14" s="36"/>
      <c r="J14" s="37"/>
      <c r="K14" s="37"/>
      <c r="L14" s="37"/>
      <c r="M14" s="37"/>
      <c r="N14" s="37"/>
      <c r="O14" s="37"/>
      <c r="P14" s="38"/>
      <c r="Q14" s="38"/>
      <c r="R14" s="38"/>
      <c r="S14" s="38"/>
      <c r="T14" s="38"/>
      <c r="U14" s="38"/>
      <c r="V14" s="38"/>
      <c r="W14" s="38"/>
      <c r="X14" s="38"/>
      <c r="Y14" s="39"/>
      <c r="Z14" s="40"/>
      <c r="AA14" s="4"/>
      <c r="AB14" s="5"/>
      <c r="AC14" s="5"/>
      <c r="AD14" s="5"/>
      <c r="AE14" s="5"/>
      <c r="AF14" s="5"/>
      <c r="AG14" s="5"/>
      <c r="AH14" s="5"/>
      <c r="AI14" s="5"/>
      <c r="AJ14" s="5"/>
      <c r="AK14" s="5"/>
      <c r="AL14" s="5"/>
      <c r="AM14" s="5"/>
      <c r="AN14" s="5"/>
      <c r="AO14" s="5"/>
      <c r="AP14" s="5"/>
      <c r="AQ14" s="5"/>
      <c r="AR14" s="5"/>
    </row>
    <row r="15" spans="1:148" ht="21" hidden="1" customHeight="1">
      <c r="A15" s="676"/>
      <c r="B15" s="41"/>
      <c r="C15" s="666"/>
      <c r="D15" s="172"/>
      <c r="E15" s="173"/>
      <c r="F15" s="43" t="s">
        <v>33</v>
      </c>
      <c r="G15" s="35"/>
      <c r="H15" s="35"/>
      <c r="I15" s="36"/>
      <c r="J15" s="37"/>
      <c r="K15" s="37"/>
      <c r="L15" s="37"/>
      <c r="M15" s="37"/>
      <c r="N15" s="37"/>
      <c r="O15" s="37"/>
      <c r="P15" s="38"/>
      <c r="Q15" s="38"/>
      <c r="R15" s="38"/>
      <c r="S15" s="38"/>
      <c r="T15" s="38"/>
      <c r="U15" s="38"/>
      <c r="V15" s="38"/>
      <c r="W15" s="38"/>
      <c r="X15" s="38"/>
      <c r="Y15" s="39"/>
      <c r="Z15" s="40"/>
      <c r="AA15" s="4"/>
      <c r="AB15" s="5"/>
      <c r="AC15" s="5"/>
      <c r="AD15" s="5"/>
      <c r="AE15" s="5"/>
      <c r="AF15" s="5"/>
      <c r="AG15" s="5"/>
      <c r="AH15" s="5"/>
      <c r="AI15" s="5"/>
      <c r="AJ15" s="5"/>
      <c r="AK15" s="5"/>
      <c r="AL15" s="5"/>
      <c r="AM15" s="5"/>
      <c r="AN15" s="5"/>
      <c r="AO15" s="5"/>
      <c r="AP15" s="5"/>
      <c r="AQ15" s="5"/>
      <c r="AR15" s="5"/>
    </row>
    <row r="16" spans="1:148" ht="21" hidden="1" customHeight="1">
      <c r="A16" s="676"/>
      <c r="B16" s="41"/>
      <c r="C16" s="666"/>
      <c r="D16" s="174">
        <v>1458.27</v>
      </c>
      <c r="E16" s="175">
        <v>501</v>
      </c>
      <c r="F16" s="44" t="s">
        <v>34</v>
      </c>
      <c r="G16" s="42"/>
      <c r="H16" s="35"/>
      <c r="I16" s="36"/>
      <c r="J16" s="38">
        <v>1</v>
      </c>
      <c r="K16" s="38"/>
      <c r="L16" s="38">
        <v>1</v>
      </c>
      <c r="M16" s="38"/>
      <c r="N16" s="37"/>
      <c r="O16" s="38">
        <v>1</v>
      </c>
      <c r="P16" s="38"/>
      <c r="Q16" s="38"/>
      <c r="R16" s="38"/>
      <c r="S16" s="38"/>
      <c r="T16" s="38"/>
      <c r="U16" s="38"/>
      <c r="V16" s="38"/>
      <c r="W16" s="38"/>
      <c r="X16" s="38"/>
      <c r="Y16" s="39"/>
      <c r="Z16" s="40">
        <f>I16+J16+K16+L16+M16+N16+O16+P16+Q16+R16+S16+T16+U16+V16+W16+X16+Y16</f>
        <v>3</v>
      </c>
      <c r="AA16" s="4"/>
      <c r="AB16" s="5"/>
      <c r="AC16" s="5"/>
      <c r="AD16" s="5"/>
      <c r="AE16" s="5"/>
      <c r="AF16" s="5"/>
      <c r="AG16" s="5"/>
      <c r="AH16" s="5"/>
      <c r="AI16" s="5"/>
      <c r="AJ16" s="5"/>
      <c r="AK16" s="5"/>
      <c r="AL16" s="5"/>
      <c r="AM16" s="5"/>
      <c r="AN16" s="5"/>
      <c r="AO16" s="5"/>
      <c r="AP16" s="5"/>
      <c r="AQ16" s="5"/>
      <c r="AR16" s="5"/>
    </row>
    <row r="17" spans="1:44" ht="21" hidden="1" customHeight="1">
      <c r="A17" s="676"/>
      <c r="B17" s="45"/>
      <c r="C17" s="666"/>
      <c r="D17" s="172"/>
      <c r="E17" s="173"/>
      <c r="F17" s="34">
        <v>0</v>
      </c>
      <c r="G17" s="35"/>
      <c r="H17" s="35"/>
      <c r="I17" s="36"/>
      <c r="J17" s="37"/>
      <c r="K17" s="37"/>
      <c r="L17" s="37"/>
      <c r="M17" s="37"/>
      <c r="N17" s="37"/>
      <c r="O17" s="37"/>
      <c r="P17" s="38"/>
      <c r="Q17" s="38"/>
      <c r="R17" s="38"/>
      <c r="S17" s="38"/>
      <c r="T17" s="38"/>
      <c r="U17" s="38"/>
      <c r="V17" s="38"/>
      <c r="W17" s="38"/>
      <c r="X17" s="38"/>
      <c r="Y17" s="39"/>
      <c r="Z17" s="40"/>
      <c r="AA17" s="32">
        <f>Z13+Z14+Z15+Z16+Z17</f>
        <v>3</v>
      </c>
      <c r="AB17" s="5"/>
      <c r="AC17" s="5"/>
      <c r="AD17" s="5"/>
      <c r="AE17" s="5"/>
      <c r="AF17" s="5"/>
      <c r="AG17" s="5"/>
      <c r="AH17" s="5"/>
      <c r="AI17" s="5"/>
      <c r="AJ17" s="5"/>
      <c r="AK17" s="5"/>
      <c r="AL17" s="5"/>
      <c r="AM17" s="5"/>
      <c r="AN17" s="5"/>
      <c r="AO17" s="5"/>
      <c r="AP17" s="5"/>
      <c r="AQ17" s="5"/>
      <c r="AR17" s="5"/>
    </row>
    <row r="18" spans="1:44" s="21" customFormat="1" ht="21" hidden="1" customHeight="1">
      <c r="A18" s="677" t="s">
        <v>36</v>
      </c>
      <c r="B18" s="46">
        <v>8</v>
      </c>
      <c r="C18" s="679">
        <v>3.47</v>
      </c>
      <c r="D18" s="170">
        <v>6434.8</v>
      </c>
      <c r="E18" s="171">
        <v>6434.8</v>
      </c>
      <c r="F18" s="23">
        <v>100</v>
      </c>
      <c r="G18" s="47">
        <v>147500</v>
      </c>
      <c r="H18" s="24">
        <v>30</v>
      </c>
      <c r="I18" s="25"/>
      <c r="J18" s="26"/>
      <c r="K18" s="26">
        <v>2</v>
      </c>
      <c r="L18" s="26"/>
      <c r="M18" s="26">
        <v>1</v>
      </c>
      <c r="N18" s="26"/>
      <c r="O18" s="26"/>
      <c r="P18" s="26"/>
      <c r="Q18" s="26"/>
      <c r="R18" s="26"/>
      <c r="S18" s="26"/>
      <c r="T18" s="26"/>
      <c r="U18" s="26"/>
      <c r="V18" s="26"/>
      <c r="W18" s="26"/>
      <c r="X18" s="26"/>
      <c r="Y18" s="27"/>
      <c r="Z18" s="28">
        <v>3</v>
      </c>
      <c r="AA18" s="19"/>
      <c r="AB18" s="20"/>
      <c r="AC18" s="20"/>
      <c r="AD18" s="20"/>
      <c r="AE18" s="20"/>
      <c r="AF18" s="20"/>
      <c r="AG18" s="20"/>
      <c r="AH18" s="20"/>
      <c r="AI18" s="20"/>
      <c r="AJ18" s="20"/>
      <c r="AK18" s="20"/>
      <c r="AL18" s="20"/>
      <c r="AM18" s="20"/>
      <c r="AN18" s="20"/>
      <c r="AO18" s="20"/>
      <c r="AP18" s="20"/>
      <c r="AQ18" s="20"/>
      <c r="AR18" s="20"/>
    </row>
    <row r="19" spans="1:44" s="21" customFormat="1" ht="21" hidden="1" customHeight="1">
      <c r="A19" s="678"/>
      <c r="B19" s="48"/>
      <c r="C19" s="679"/>
      <c r="D19" s="170">
        <v>0</v>
      </c>
      <c r="E19" s="171">
        <v>0</v>
      </c>
      <c r="F19" s="23" t="s">
        <v>32</v>
      </c>
      <c r="G19" s="47">
        <v>0</v>
      </c>
      <c r="H19" s="24">
        <v>0</v>
      </c>
      <c r="I19" s="25"/>
      <c r="J19" s="26"/>
      <c r="K19" s="26">
        <v>1</v>
      </c>
      <c r="L19" s="26"/>
      <c r="M19" s="26">
        <v>1</v>
      </c>
      <c r="N19" s="26"/>
      <c r="O19" s="26"/>
      <c r="P19" s="26"/>
      <c r="Q19" s="26"/>
      <c r="R19" s="26"/>
      <c r="S19" s="26"/>
      <c r="T19" s="26"/>
      <c r="U19" s="26"/>
      <c r="V19" s="26"/>
      <c r="W19" s="26"/>
      <c r="X19" s="26"/>
      <c r="Y19" s="27"/>
      <c r="Z19" s="28">
        <v>2</v>
      </c>
      <c r="AA19" s="19"/>
      <c r="AB19" s="20"/>
      <c r="AC19" s="20"/>
      <c r="AD19" s="20"/>
      <c r="AE19" s="20"/>
      <c r="AF19" s="20"/>
      <c r="AG19" s="20"/>
      <c r="AH19" s="20"/>
      <c r="AI19" s="20"/>
      <c r="AJ19" s="20"/>
      <c r="AK19" s="20"/>
      <c r="AL19" s="20"/>
      <c r="AM19" s="20"/>
      <c r="AN19" s="20"/>
      <c r="AO19" s="20"/>
      <c r="AP19" s="20"/>
      <c r="AQ19" s="20"/>
      <c r="AR19" s="20"/>
    </row>
    <row r="20" spans="1:44" s="21" customFormat="1" ht="21" hidden="1" customHeight="1">
      <c r="A20" s="678"/>
      <c r="B20" s="48"/>
      <c r="C20" s="679"/>
      <c r="D20" s="170"/>
      <c r="E20" s="171"/>
      <c r="F20" s="29" t="s">
        <v>33</v>
      </c>
      <c r="G20" s="47"/>
      <c r="H20" s="24"/>
      <c r="I20" s="25"/>
      <c r="J20" s="26"/>
      <c r="K20" s="26"/>
      <c r="L20" s="26"/>
      <c r="M20" s="26"/>
      <c r="N20" s="26"/>
      <c r="O20" s="26"/>
      <c r="P20" s="26"/>
      <c r="Q20" s="26"/>
      <c r="R20" s="26"/>
      <c r="S20" s="26"/>
      <c r="T20" s="26"/>
      <c r="U20" s="26"/>
      <c r="V20" s="26"/>
      <c r="W20" s="26"/>
      <c r="X20" s="26"/>
      <c r="Y20" s="27"/>
      <c r="Z20" s="28"/>
      <c r="AA20" s="19"/>
      <c r="AB20" s="20"/>
      <c r="AC20" s="20"/>
      <c r="AD20" s="20"/>
      <c r="AE20" s="20"/>
      <c r="AF20" s="20"/>
      <c r="AG20" s="20"/>
      <c r="AH20" s="20"/>
      <c r="AI20" s="20"/>
      <c r="AJ20" s="20"/>
      <c r="AK20" s="20"/>
      <c r="AL20" s="20"/>
      <c r="AM20" s="20"/>
      <c r="AN20" s="20"/>
      <c r="AO20" s="20"/>
      <c r="AP20" s="20"/>
      <c r="AQ20" s="20"/>
      <c r="AR20" s="20"/>
    </row>
    <row r="21" spans="1:44" s="21" customFormat="1" ht="21" hidden="1" customHeight="1">
      <c r="A21" s="678"/>
      <c r="B21" s="48"/>
      <c r="C21" s="679"/>
      <c r="D21" s="170">
        <v>43341.3</v>
      </c>
      <c r="E21" s="171">
        <v>27684</v>
      </c>
      <c r="F21" s="30" t="s">
        <v>34</v>
      </c>
      <c r="G21" s="47">
        <v>0</v>
      </c>
      <c r="H21" s="24">
        <v>0</v>
      </c>
      <c r="I21" s="25"/>
      <c r="J21" s="26">
        <v>1</v>
      </c>
      <c r="K21" s="26"/>
      <c r="L21" s="26">
        <v>3</v>
      </c>
      <c r="M21" s="26">
        <v>1</v>
      </c>
      <c r="N21" s="26"/>
      <c r="O21" s="26"/>
      <c r="P21" s="26"/>
      <c r="Q21" s="26"/>
      <c r="R21" s="26"/>
      <c r="S21" s="26"/>
      <c r="T21" s="26"/>
      <c r="U21" s="26"/>
      <c r="V21" s="26"/>
      <c r="W21" s="26"/>
      <c r="X21" s="26"/>
      <c r="Y21" s="27"/>
      <c r="Z21" s="28">
        <v>5</v>
      </c>
      <c r="AA21" s="19"/>
      <c r="AB21" s="20"/>
      <c r="AC21" s="20"/>
      <c r="AD21" s="20"/>
      <c r="AE21" s="20"/>
      <c r="AF21" s="20"/>
      <c r="AG21" s="20"/>
      <c r="AH21" s="20"/>
      <c r="AI21" s="20"/>
      <c r="AJ21" s="20"/>
      <c r="AK21" s="20"/>
      <c r="AL21" s="20"/>
      <c r="AM21" s="20"/>
      <c r="AN21" s="20"/>
      <c r="AO21" s="20"/>
      <c r="AP21" s="20"/>
      <c r="AQ21" s="20"/>
      <c r="AR21" s="20"/>
    </row>
    <row r="22" spans="1:44" s="21" customFormat="1" ht="21" hidden="1" customHeight="1">
      <c r="A22" s="678"/>
      <c r="B22" s="49"/>
      <c r="C22" s="679"/>
      <c r="D22" s="170"/>
      <c r="E22" s="171"/>
      <c r="F22" s="23">
        <v>0</v>
      </c>
      <c r="G22" s="47"/>
      <c r="H22" s="24"/>
      <c r="I22" s="25"/>
      <c r="J22" s="26"/>
      <c r="K22" s="26"/>
      <c r="L22" s="26"/>
      <c r="M22" s="26"/>
      <c r="N22" s="26"/>
      <c r="O22" s="26"/>
      <c r="P22" s="26"/>
      <c r="Q22" s="26"/>
      <c r="R22" s="26"/>
      <c r="S22" s="26"/>
      <c r="T22" s="26"/>
      <c r="U22" s="26"/>
      <c r="V22" s="26"/>
      <c r="W22" s="26"/>
      <c r="X22" s="26"/>
      <c r="Y22" s="27"/>
      <c r="Z22" s="28"/>
      <c r="AA22" s="32">
        <f>Z18+Z19+Z20+Z21+Z22</f>
        <v>10</v>
      </c>
      <c r="AB22" s="20"/>
      <c r="AC22" s="20"/>
      <c r="AD22" s="20"/>
      <c r="AE22" s="20"/>
      <c r="AF22" s="20"/>
      <c r="AG22" s="20"/>
      <c r="AH22" s="20"/>
      <c r="AI22" s="20"/>
      <c r="AJ22" s="20"/>
      <c r="AK22" s="20"/>
      <c r="AL22" s="20"/>
      <c r="AM22" s="20"/>
      <c r="AN22" s="20"/>
      <c r="AO22" s="20"/>
      <c r="AP22" s="20"/>
      <c r="AQ22" s="20"/>
      <c r="AR22" s="20"/>
    </row>
    <row r="23" spans="1:44" s="21" customFormat="1" ht="21" hidden="1" customHeight="1">
      <c r="A23" s="670" t="s">
        <v>37</v>
      </c>
      <c r="B23" s="50">
        <v>6</v>
      </c>
      <c r="C23" s="669">
        <v>5.7069999999999999</v>
      </c>
      <c r="D23" s="170"/>
      <c r="E23" s="171"/>
      <c r="F23" s="23">
        <v>100</v>
      </c>
      <c r="G23" s="51"/>
      <c r="H23" s="24"/>
      <c r="I23" s="25"/>
      <c r="J23" s="26"/>
      <c r="K23" s="26"/>
      <c r="L23" s="26"/>
      <c r="M23" s="26"/>
      <c r="N23" s="26"/>
      <c r="O23" s="26"/>
      <c r="P23" s="26"/>
      <c r="Q23" s="26"/>
      <c r="R23" s="26"/>
      <c r="S23" s="26"/>
      <c r="T23" s="26">
        <v>1</v>
      </c>
      <c r="U23" s="26"/>
      <c r="V23" s="26"/>
      <c r="W23" s="26"/>
      <c r="X23" s="26"/>
      <c r="Y23" s="27"/>
      <c r="Z23" s="28">
        <v>1</v>
      </c>
      <c r="AA23" s="19"/>
      <c r="AB23" s="20"/>
      <c r="AC23" s="20"/>
      <c r="AD23" s="20"/>
      <c r="AE23" s="20"/>
      <c r="AF23" s="20"/>
      <c r="AG23" s="20"/>
      <c r="AH23" s="20"/>
      <c r="AI23" s="20"/>
      <c r="AJ23" s="20"/>
      <c r="AK23" s="20"/>
      <c r="AL23" s="20"/>
      <c r="AM23" s="20"/>
      <c r="AN23" s="20"/>
      <c r="AO23" s="20"/>
      <c r="AP23" s="20"/>
      <c r="AQ23" s="20"/>
      <c r="AR23" s="20"/>
    </row>
    <row r="24" spans="1:44" s="21" customFormat="1" ht="21" hidden="1" customHeight="1">
      <c r="A24" s="671"/>
      <c r="B24" s="22"/>
      <c r="C24" s="669"/>
      <c r="D24" s="170"/>
      <c r="E24" s="171"/>
      <c r="F24" s="23" t="s">
        <v>32</v>
      </c>
      <c r="G24" s="51"/>
      <c r="H24" s="24"/>
      <c r="I24" s="25"/>
      <c r="J24" s="26"/>
      <c r="K24" s="26"/>
      <c r="L24" s="26"/>
      <c r="M24" s="26"/>
      <c r="N24" s="26"/>
      <c r="O24" s="26"/>
      <c r="P24" s="26"/>
      <c r="Q24" s="26"/>
      <c r="R24" s="26"/>
      <c r="S24" s="26"/>
      <c r="T24" s="26"/>
      <c r="U24" s="26"/>
      <c r="V24" s="26"/>
      <c r="W24" s="26"/>
      <c r="X24" s="26"/>
      <c r="Y24" s="27"/>
      <c r="Z24" s="28"/>
      <c r="AA24" s="19"/>
      <c r="AB24" s="20"/>
      <c r="AC24" s="20"/>
      <c r="AD24" s="20"/>
      <c r="AE24" s="20"/>
      <c r="AF24" s="20"/>
      <c r="AG24" s="20"/>
      <c r="AH24" s="20"/>
      <c r="AI24" s="20"/>
      <c r="AJ24" s="20"/>
      <c r="AK24" s="20"/>
      <c r="AL24" s="20"/>
      <c r="AM24" s="20"/>
      <c r="AN24" s="20"/>
      <c r="AO24" s="20"/>
      <c r="AP24" s="20"/>
      <c r="AQ24" s="20"/>
      <c r="AR24" s="20"/>
    </row>
    <row r="25" spans="1:44" s="21" customFormat="1" ht="21" hidden="1" customHeight="1">
      <c r="A25" s="671"/>
      <c r="B25" s="22"/>
      <c r="C25" s="669"/>
      <c r="D25" s="170"/>
      <c r="E25" s="171"/>
      <c r="F25" s="29" t="s">
        <v>33</v>
      </c>
      <c r="G25" s="24">
        <v>56400</v>
      </c>
      <c r="H25" s="24">
        <v>18</v>
      </c>
      <c r="I25" s="25"/>
      <c r="J25" s="26"/>
      <c r="K25" s="26"/>
      <c r="L25" s="26"/>
      <c r="M25" s="26"/>
      <c r="N25" s="26"/>
      <c r="O25" s="26"/>
      <c r="P25" s="26"/>
      <c r="Q25" s="26"/>
      <c r="R25" s="26">
        <v>3</v>
      </c>
      <c r="S25" s="26"/>
      <c r="T25" s="26"/>
      <c r="U25" s="26"/>
      <c r="V25" s="26"/>
      <c r="W25" s="26"/>
      <c r="X25" s="26"/>
      <c r="Y25" s="27"/>
      <c r="Z25" s="28">
        <v>3</v>
      </c>
      <c r="AA25" s="19"/>
      <c r="AB25" s="20"/>
      <c r="AC25" s="20"/>
      <c r="AD25" s="20"/>
      <c r="AE25" s="20"/>
      <c r="AF25" s="20"/>
      <c r="AG25" s="20"/>
      <c r="AH25" s="20"/>
      <c r="AI25" s="20"/>
      <c r="AJ25" s="20"/>
      <c r="AK25" s="20"/>
      <c r="AL25" s="20"/>
      <c r="AM25" s="20"/>
      <c r="AN25" s="20"/>
      <c r="AO25" s="20"/>
      <c r="AP25" s="20"/>
      <c r="AQ25" s="20"/>
      <c r="AR25" s="20"/>
    </row>
    <row r="26" spans="1:44" s="21" customFormat="1" ht="21" hidden="1" customHeight="1">
      <c r="A26" s="671"/>
      <c r="B26" s="22"/>
      <c r="C26" s="669"/>
      <c r="D26" s="170"/>
      <c r="E26" s="171"/>
      <c r="F26" s="30" t="s">
        <v>34</v>
      </c>
      <c r="G26" s="51">
        <v>74000</v>
      </c>
      <c r="H26" s="24">
        <v>8</v>
      </c>
      <c r="I26" s="25"/>
      <c r="J26" s="26"/>
      <c r="K26" s="26"/>
      <c r="L26" s="26"/>
      <c r="M26" s="26"/>
      <c r="N26" s="26"/>
      <c r="O26" s="26"/>
      <c r="P26" s="26"/>
      <c r="Q26" s="26"/>
      <c r="R26" s="26">
        <v>1</v>
      </c>
      <c r="S26" s="26"/>
      <c r="T26" s="26"/>
      <c r="U26" s="26"/>
      <c r="V26" s="26"/>
      <c r="W26" s="26"/>
      <c r="X26" s="26"/>
      <c r="Y26" s="27"/>
      <c r="Z26" s="28">
        <v>1</v>
      </c>
      <c r="AA26" s="19"/>
      <c r="AB26" s="20"/>
      <c r="AC26" s="20"/>
      <c r="AD26" s="20"/>
      <c r="AE26" s="20"/>
      <c r="AF26" s="20"/>
      <c r="AG26" s="20"/>
      <c r="AH26" s="20"/>
      <c r="AI26" s="20"/>
      <c r="AJ26" s="20"/>
      <c r="AK26" s="20"/>
      <c r="AL26" s="20"/>
      <c r="AM26" s="20"/>
      <c r="AN26" s="20"/>
      <c r="AO26" s="20"/>
      <c r="AP26" s="20"/>
      <c r="AQ26" s="20"/>
      <c r="AR26" s="20"/>
    </row>
    <row r="27" spans="1:44" s="21" customFormat="1" ht="21" hidden="1" customHeight="1">
      <c r="A27" s="671"/>
      <c r="B27" s="31"/>
      <c r="C27" s="669"/>
      <c r="D27" s="170">
        <v>211</v>
      </c>
      <c r="E27" s="171">
        <v>211</v>
      </c>
      <c r="F27" s="23">
        <v>0</v>
      </c>
      <c r="G27" s="51"/>
      <c r="H27" s="24"/>
      <c r="I27" s="25"/>
      <c r="J27" s="26"/>
      <c r="K27" s="26"/>
      <c r="L27" s="26"/>
      <c r="M27" s="26"/>
      <c r="N27" s="26"/>
      <c r="O27" s="26"/>
      <c r="P27" s="26"/>
      <c r="Q27" s="26">
        <v>1</v>
      </c>
      <c r="R27" s="26"/>
      <c r="S27" s="26"/>
      <c r="T27" s="26"/>
      <c r="U27" s="26"/>
      <c r="V27" s="26"/>
      <c r="W27" s="26"/>
      <c r="X27" s="26"/>
      <c r="Y27" s="27"/>
      <c r="Z27" s="28">
        <v>1</v>
      </c>
      <c r="AA27" s="32">
        <f>Z23+Z24+Z25+Z26+Z27</f>
        <v>6</v>
      </c>
      <c r="AB27" s="20"/>
      <c r="AC27" s="20"/>
      <c r="AD27" s="20"/>
      <c r="AE27" s="20"/>
      <c r="AF27" s="20"/>
      <c r="AG27" s="20"/>
      <c r="AH27" s="20"/>
      <c r="AI27" s="20"/>
      <c r="AJ27" s="20"/>
      <c r="AK27" s="20"/>
      <c r="AL27" s="20"/>
      <c r="AM27" s="20"/>
      <c r="AN27" s="20"/>
      <c r="AO27" s="20"/>
      <c r="AP27" s="20"/>
      <c r="AQ27" s="20"/>
      <c r="AR27" s="20"/>
    </row>
    <row r="28" spans="1:44" s="21" customFormat="1" ht="21" hidden="1" customHeight="1">
      <c r="A28" s="670" t="s">
        <v>38</v>
      </c>
      <c r="B28" s="50">
        <v>15</v>
      </c>
      <c r="C28" s="669">
        <v>125.9</v>
      </c>
      <c r="D28" s="176">
        <v>617</v>
      </c>
      <c r="E28" s="171">
        <v>617</v>
      </c>
      <c r="F28" s="23">
        <v>100</v>
      </c>
      <c r="G28" s="51">
        <v>70000</v>
      </c>
      <c r="H28" s="24">
        <v>12</v>
      </c>
      <c r="I28" s="25"/>
      <c r="J28" s="26"/>
      <c r="K28" s="26">
        <v>1</v>
      </c>
      <c r="L28" s="26"/>
      <c r="M28" s="26"/>
      <c r="N28" s="26"/>
      <c r="O28" s="26"/>
      <c r="P28" s="26"/>
      <c r="Q28" s="26"/>
      <c r="R28" s="26"/>
      <c r="S28" s="26"/>
      <c r="T28" s="26"/>
      <c r="U28" s="26"/>
      <c r="V28" s="26"/>
      <c r="W28" s="26"/>
      <c r="X28" s="26"/>
      <c r="Y28" s="27"/>
      <c r="Z28" s="28">
        <v>1</v>
      </c>
      <c r="AA28" s="19"/>
      <c r="AB28" s="20"/>
      <c r="AC28" s="20"/>
      <c r="AD28" s="20"/>
      <c r="AE28" s="20"/>
      <c r="AF28" s="20"/>
      <c r="AG28" s="20"/>
      <c r="AH28" s="20"/>
      <c r="AI28" s="20"/>
      <c r="AJ28" s="20"/>
      <c r="AK28" s="20"/>
      <c r="AL28" s="20"/>
      <c r="AM28" s="20"/>
      <c r="AN28" s="20"/>
      <c r="AO28" s="20"/>
      <c r="AP28" s="20"/>
      <c r="AQ28" s="20"/>
      <c r="AR28" s="20"/>
    </row>
    <row r="29" spans="1:44" s="21" customFormat="1" ht="21" hidden="1" customHeight="1">
      <c r="A29" s="671"/>
      <c r="B29" s="22"/>
      <c r="C29" s="669"/>
      <c r="D29" s="170">
        <v>497.4</v>
      </c>
      <c r="E29" s="171">
        <v>497.4</v>
      </c>
      <c r="F29" s="23" t="s">
        <v>32</v>
      </c>
      <c r="G29" s="51">
        <v>17500</v>
      </c>
      <c r="H29" s="24">
        <v>8</v>
      </c>
      <c r="I29" s="25"/>
      <c r="J29" s="26"/>
      <c r="K29" s="26"/>
      <c r="L29" s="26"/>
      <c r="M29" s="26"/>
      <c r="N29" s="26"/>
      <c r="O29" s="26"/>
      <c r="P29" s="26"/>
      <c r="Q29" s="26"/>
      <c r="R29" s="26"/>
      <c r="S29" s="26">
        <v>1</v>
      </c>
      <c r="T29" s="26"/>
      <c r="U29" s="26"/>
      <c r="V29" s="26"/>
      <c r="W29" s="26"/>
      <c r="X29" s="26"/>
      <c r="Y29" s="27"/>
      <c r="Z29" s="28">
        <v>1</v>
      </c>
      <c r="AA29" s="19"/>
      <c r="AB29" s="20"/>
      <c r="AC29" s="20"/>
      <c r="AD29" s="20"/>
      <c r="AE29" s="20"/>
      <c r="AF29" s="20"/>
      <c r="AG29" s="20"/>
      <c r="AH29" s="20"/>
      <c r="AI29" s="20"/>
      <c r="AJ29" s="20"/>
      <c r="AK29" s="20"/>
      <c r="AL29" s="20"/>
      <c r="AM29" s="20"/>
      <c r="AN29" s="20"/>
      <c r="AO29" s="20"/>
      <c r="AP29" s="20"/>
      <c r="AQ29" s="20"/>
      <c r="AR29" s="20"/>
    </row>
    <row r="30" spans="1:44" s="21" customFormat="1" ht="21" hidden="1" customHeight="1">
      <c r="A30" s="671"/>
      <c r="B30" s="22"/>
      <c r="C30" s="669"/>
      <c r="D30" s="170">
        <v>0</v>
      </c>
      <c r="E30" s="171">
        <v>0</v>
      </c>
      <c r="F30" s="29" t="s">
        <v>33</v>
      </c>
      <c r="G30" s="24">
        <v>3500</v>
      </c>
      <c r="H30" s="24">
        <v>3</v>
      </c>
      <c r="I30" s="25"/>
      <c r="J30" s="26"/>
      <c r="K30" s="26"/>
      <c r="L30" s="26"/>
      <c r="M30" s="26"/>
      <c r="N30" s="26"/>
      <c r="O30" s="26"/>
      <c r="P30" s="26">
        <v>1</v>
      </c>
      <c r="Q30" s="26"/>
      <c r="R30" s="26"/>
      <c r="S30" s="26"/>
      <c r="T30" s="26"/>
      <c r="U30" s="26"/>
      <c r="V30" s="26"/>
      <c r="W30" s="26"/>
      <c r="X30" s="26"/>
      <c r="Y30" s="27"/>
      <c r="Z30" s="28">
        <v>1</v>
      </c>
      <c r="AA30" s="19"/>
      <c r="AB30" s="20"/>
      <c r="AC30" s="20"/>
      <c r="AD30" s="20"/>
      <c r="AE30" s="20"/>
      <c r="AF30" s="20"/>
      <c r="AG30" s="20"/>
      <c r="AH30" s="20"/>
      <c r="AI30" s="20"/>
      <c r="AJ30" s="20"/>
      <c r="AK30" s="20"/>
      <c r="AL30" s="20"/>
      <c r="AM30" s="20"/>
      <c r="AN30" s="20"/>
      <c r="AO30" s="20"/>
      <c r="AP30" s="20"/>
      <c r="AQ30" s="20"/>
      <c r="AR30" s="20"/>
    </row>
    <row r="31" spans="1:44" s="21" customFormat="1" ht="21" hidden="1" customHeight="1">
      <c r="A31" s="671"/>
      <c r="B31" s="22"/>
      <c r="C31" s="669"/>
      <c r="D31" s="170">
        <v>0</v>
      </c>
      <c r="E31" s="171">
        <v>0</v>
      </c>
      <c r="F31" s="30" t="s">
        <v>34</v>
      </c>
      <c r="G31" s="51">
        <v>5000</v>
      </c>
      <c r="H31" s="24">
        <v>6</v>
      </c>
      <c r="I31" s="25"/>
      <c r="J31" s="26"/>
      <c r="K31" s="26"/>
      <c r="L31" s="26"/>
      <c r="M31" s="26"/>
      <c r="N31" s="26"/>
      <c r="O31" s="26">
        <v>1</v>
      </c>
      <c r="P31" s="26">
        <v>1</v>
      </c>
      <c r="Q31" s="26"/>
      <c r="R31" s="26"/>
      <c r="S31" s="26"/>
      <c r="T31" s="26"/>
      <c r="U31" s="26"/>
      <c r="V31" s="26"/>
      <c r="W31" s="26"/>
      <c r="X31" s="26"/>
      <c r="Y31" s="27"/>
      <c r="Z31" s="28">
        <v>2</v>
      </c>
      <c r="AA31" s="19"/>
      <c r="AB31" s="20"/>
      <c r="AC31" s="20"/>
      <c r="AD31" s="20"/>
      <c r="AE31" s="20"/>
      <c r="AF31" s="20"/>
      <c r="AG31" s="20"/>
      <c r="AH31" s="20"/>
      <c r="AI31" s="20"/>
      <c r="AJ31" s="20"/>
      <c r="AK31" s="20"/>
      <c r="AL31" s="20"/>
      <c r="AM31" s="20"/>
      <c r="AN31" s="20"/>
      <c r="AO31" s="20"/>
      <c r="AP31" s="20"/>
      <c r="AQ31" s="20"/>
      <c r="AR31" s="20"/>
    </row>
    <row r="32" spans="1:44" s="21" customFormat="1" ht="21" hidden="1" customHeight="1">
      <c r="A32" s="671"/>
      <c r="B32" s="31"/>
      <c r="C32" s="669"/>
      <c r="D32" s="170">
        <v>818.3</v>
      </c>
      <c r="E32" s="171">
        <v>818.3</v>
      </c>
      <c r="F32" s="23">
        <v>0</v>
      </c>
      <c r="G32" s="24">
        <v>500</v>
      </c>
      <c r="H32" s="24">
        <v>2</v>
      </c>
      <c r="I32" s="25"/>
      <c r="J32" s="26"/>
      <c r="K32" s="26"/>
      <c r="L32" s="26">
        <v>2</v>
      </c>
      <c r="M32" s="26"/>
      <c r="N32" s="26"/>
      <c r="O32" s="26"/>
      <c r="P32" s="26">
        <v>2</v>
      </c>
      <c r="Q32" s="26">
        <v>3</v>
      </c>
      <c r="R32" s="26">
        <v>2</v>
      </c>
      <c r="S32" s="26"/>
      <c r="T32" s="26">
        <v>1</v>
      </c>
      <c r="U32" s="26"/>
      <c r="V32" s="26"/>
      <c r="W32" s="26"/>
      <c r="X32" s="26"/>
      <c r="Y32" s="27"/>
      <c r="Z32" s="28">
        <v>10</v>
      </c>
      <c r="AA32" s="32">
        <f>Z28+Z29+Z30+Z31+Z32</f>
        <v>15</v>
      </c>
      <c r="AB32" s="20"/>
      <c r="AC32" s="20"/>
      <c r="AD32" s="20"/>
      <c r="AE32" s="20"/>
      <c r="AF32" s="20"/>
      <c r="AG32" s="20"/>
      <c r="AH32" s="20"/>
      <c r="AI32" s="20"/>
      <c r="AJ32" s="20"/>
      <c r="AK32" s="20"/>
      <c r="AL32" s="20"/>
      <c r="AM32" s="20"/>
      <c r="AN32" s="20"/>
      <c r="AO32" s="20"/>
      <c r="AP32" s="20"/>
      <c r="AQ32" s="20"/>
      <c r="AR32" s="20"/>
    </row>
    <row r="33" spans="1:44" s="21" customFormat="1" ht="21.75" hidden="1" customHeight="1">
      <c r="A33" s="670" t="s">
        <v>39</v>
      </c>
      <c r="B33" s="52">
        <v>14</v>
      </c>
      <c r="C33" s="672">
        <v>48.984000000000002</v>
      </c>
      <c r="D33" s="177">
        <v>8057.6</v>
      </c>
      <c r="E33" s="178">
        <v>5057.6000000000004</v>
      </c>
      <c r="F33" s="23">
        <v>100</v>
      </c>
      <c r="G33" s="53">
        <v>3500</v>
      </c>
      <c r="H33" s="54">
        <v>20</v>
      </c>
      <c r="I33" s="55"/>
      <c r="J33" s="56">
        <v>1</v>
      </c>
      <c r="K33" s="56"/>
      <c r="L33" s="57"/>
      <c r="M33" s="57"/>
      <c r="N33" s="56"/>
      <c r="O33" s="56">
        <v>1</v>
      </c>
      <c r="P33" s="56"/>
      <c r="Q33" s="56"/>
      <c r="R33" s="56"/>
      <c r="S33" s="56"/>
      <c r="T33" s="56"/>
      <c r="U33" s="56"/>
      <c r="V33" s="56"/>
      <c r="W33" s="56"/>
      <c r="X33" s="56"/>
      <c r="Y33" s="58"/>
      <c r="Z33" s="59">
        <f>Y33+X33+W33+V33+U33+T33+S33+R33+Q33+P33+O33+N33+M33+L33+K33+J33+I33</f>
        <v>2</v>
      </c>
      <c r="AA33" s="20"/>
      <c r="AB33" s="20"/>
      <c r="AC33" s="20"/>
      <c r="AD33" s="20"/>
      <c r="AE33" s="20"/>
      <c r="AF33" s="20"/>
      <c r="AG33" s="20"/>
      <c r="AH33" s="20"/>
      <c r="AI33" s="20"/>
      <c r="AJ33" s="20"/>
      <c r="AK33" s="20"/>
      <c r="AL33" s="20"/>
      <c r="AM33" s="20"/>
      <c r="AN33" s="20"/>
      <c r="AO33" s="20"/>
      <c r="AP33" s="20"/>
      <c r="AQ33" s="20"/>
      <c r="AR33" s="20"/>
    </row>
    <row r="34" spans="1:44" s="21" customFormat="1" ht="21.75" hidden="1" customHeight="1">
      <c r="A34" s="671"/>
      <c r="B34" s="60"/>
      <c r="C34" s="672"/>
      <c r="D34" s="177"/>
      <c r="E34" s="178"/>
      <c r="F34" s="23" t="s">
        <v>32</v>
      </c>
      <c r="G34" s="61"/>
      <c r="H34" s="62"/>
      <c r="I34" s="55"/>
      <c r="J34" s="56"/>
      <c r="K34" s="56"/>
      <c r="L34" s="56"/>
      <c r="M34" s="56"/>
      <c r="N34" s="56"/>
      <c r="O34" s="56"/>
      <c r="P34" s="56"/>
      <c r="Q34" s="56"/>
      <c r="R34" s="56"/>
      <c r="S34" s="56"/>
      <c r="T34" s="56"/>
      <c r="U34" s="56"/>
      <c r="V34" s="56"/>
      <c r="W34" s="56"/>
      <c r="X34" s="56"/>
      <c r="Y34" s="58"/>
      <c r="Z34" s="59">
        <f>Y34+X34+W34+V34+U34+T34+S34+R34+Q34+P34+O34+N34+M34+L34+K34+J34+I34</f>
        <v>0</v>
      </c>
      <c r="AA34" s="20"/>
      <c r="AB34" s="20"/>
      <c r="AC34" s="20"/>
      <c r="AD34" s="20"/>
      <c r="AE34" s="20"/>
      <c r="AF34" s="20"/>
      <c r="AG34" s="20"/>
      <c r="AH34" s="20"/>
      <c r="AI34" s="20"/>
      <c r="AJ34" s="20"/>
      <c r="AK34" s="20"/>
      <c r="AL34" s="20"/>
      <c r="AM34" s="20"/>
      <c r="AN34" s="20"/>
      <c r="AO34" s="20"/>
      <c r="AP34" s="20"/>
      <c r="AQ34" s="20"/>
      <c r="AR34" s="20"/>
    </row>
    <row r="35" spans="1:44" s="21" customFormat="1" ht="21.75" hidden="1" customHeight="1">
      <c r="A35" s="671"/>
      <c r="B35" s="60"/>
      <c r="C35" s="672"/>
      <c r="D35" s="177">
        <v>40229.9</v>
      </c>
      <c r="E35" s="177">
        <v>25033.1</v>
      </c>
      <c r="F35" s="29" t="s">
        <v>33</v>
      </c>
      <c r="G35" s="53">
        <v>13500</v>
      </c>
      <c r="H35" s="54">
        <v>36</v>
      </c>
      <c r="I35" s="55"/>
      <c r="J35" s="63">
        <v>2</v>
      </c>
      <c r="K35" s="63"/>
      <c r="L35" s="63">
        <v>5</v>
      </c>
      <c r="M35" s="63"/>
      <c r="N35" s="63">
        <v>3</v>
      </c>
      <c r="O35" s="63"/>
      <c r="P35" s="63">
        <v>1</v>
      </c>
      <c r="Q35" s="63">
        <v>1</v>
      </c>
      <c r="R35" s="63"/>
      <c r="S35" s="63"/>
      <c r="T35" s="63"/>
      <c r="U35" s="63"/>
      <c r="V35" s="63"/>
      <c r="W35" s="63"/>
      <c r="X35" s="63"/>
      <c r="Y35" s="64"/>
      <c r="Z35" s="59">
        <f>Y35+X35+W35+V35+U35+T35+S35+R35+Q35+P35+O35+N35+M35+L35+K35+J35+I35</f>
        <v>12</v>
      </c>
      <c r="AA35" s="20"/>
      <c r="AB35" s="20"/>
      <c r="AC35" s="20"/>
      <c r="AD35" s="20"/>
      <c r="AE35" s="20"/>
      <c r="AF35" s="20"/>
      <c r="AG35" s="20"/>
      <c r="AH35" s="20"/>
      <c r="AI35" s="20"/>
      <c r="AJ35" s="20"/>
      <c r="AK35" s="20"/>
      <c r="AL35" s="20"/>
      <c r="AM35" s="20"/>
      <c r="AN35" s="20"/>
      <c r="AO35" s="20"/>
      <c r="AP35" s="20"/>
      <c r="AQ35" s="20"/>
      <c r="AR35" s="20"/>
    </row>
    <row r="36" spans="1:44" s="21" customFormat="1" ht="21.75" hidden="1" customHeight="1">
      <c r="A36" s="671"/>
      <c r="B36" s="60"/>
      <c r="C36" s="672"/>
      <c r="D36" s="177"/>
      <c r="E36" s="177"/>
      <c r="F36" s="30" t="s">
        <v>34</v>
      </c>
      <c r="G36" s="53"/>
      <c r="H36" s="53"/>
      <c r="I36" s="55"/>
      <c r="J36" s="57"/>
      <c r="K36" s="57"/>
      <c r="L36" s="57"/>
      <c r="M36" s="57"/>
      <c r="N36" s="57"/>
      <c r="O36" s="57"/>
      <c r="P36" s="57"/>
      <c r="Q36" s="57"/>
      <c r="R36" s="57"/>
      <c r="S36" s="57"/>
      <c r="T36" s="57"/>
      <c r="U36" s="57"/>
      <c r="V36" s="57"/>
      <c r="W36" s="57"/>
      <c r="X36" s="57"/>
      <c r="Y36" s="65"/>
      <c r="Z36" s="59">
        <f>Y36+X36+W36+V36+U36+T36+S36+R36+Q36+P36+O36+N36+M36+L36+K36+J36+I36</f>
        <v>0</v>
      </c>
      <c r="AA36" s="20"/>
      <c r="AB36" s="20"/>
      <c r="AC36" s="20"/>
      <c r="AD36" s="20"/>
      <c r="AE36" s="20"/>
      <c r="AF36" s="20"/>
      <c r="AG36" s="20"/>
      <c r="AH36" s="20"/>
      <c r="AI36" s="20"/>
      <c r="AJ36" s="20"/>
      <c r="AK36" s="20"/>
      <c r="AL36" s="20"/>
      <c r="AM36" s="20"/>
      <c r="AN36" s="20"/>
      <c r="AO36" s="20"/>
      <c r="AP36" s="20"/>
      <c r="AQ36" s="20"/>
      <c r="AR36" s="20"/>
    </row>
    <row r="37" spans="1:44" s="21" customFormat="1" ht="21.75" hidden="1" customHeight="1">
      <c r="A37" s="671"/>
      <c r="B37" s="66"/>
      <c r="C37" s="672"/>
      <c r="D37" s="177">
        <v>58447.8</v>
      </c>
      <c r="E37" s="176">
        <v>43108</v>
      </c>
      <c r="F37" s="23">
        <v>0</v>
      </c>
      <c r="G37" s="53"/>
      <c r="H37" s="53"/>
      <c r="I37" s="55"/>
      <c r="J37" s="56">
        <v>3</v>
      </c>
      <c r="K37" s="56">
        <v>1</v>
      </c>
      <c r="L37" s="63">
        <v>1</v>
      </c>
      <c r="M37" s="63"/>
      <c r="N37" s="56">
        <v>3</v>
      </c>
      <c r="O37" s="56">
        <v>1</v>
      </c>
      <c r="P37" s="56"/>
      <c r="Q37" s="56"/>
      <c r="R37" s="56"/>
      <c r="S37" s="56"/>
      <c r="T37" s="56"/>
      <c r="U37" s="56"/>
      <c r="V37" s="56"/>
      <c r="W37" s="56"/>
      <c r="X37" s="56"/>
      <c r="Y37" s="58"/>
      <c r="Z37" s="59">
        <f>Y37+X37+W37+V37+U37+T37+S37+R37+Q37+P37+O37+N37+M37+L37+K37+J37+I37</f>
        <v>9</v>
      </c>
      <c r="AA37" s="20"/>
      <c r="AB37" s="20"/>
      <c r="AC37" s="20"/>
      <c r="AD37" s="20"/>
      <c r="AE37" s="20"/>
      <c r="AF37" s="20"/>
      <c r="AG37" s="20"/>
      <c r="AH37" s="20"/>
      <c r="AI37" s="20"/>
      <c r="AJ37" s="20"/>
      <c r="AK37" s="20"/>
      <c r="AL37" s="20"/>
      <c r="AM37" s="20"/>
      <c r="AN37" s="20"/>
      <c r="AO37" s="20"/>
      <c r="AP37" s="20"/>
      <c r="AQ37" s="20"/>
      <c r="AR37" s="20"/>
    </row>
    <row r="38" spans="1:44" ht="21" hidden="1" customHeight="1">
      <c r="A38" s="664" t="s">
        <v>40</v>
      </c>
      <c r="B38" s="33">
        <v>3</v>
      </c>
      <c r="C38" s="666">
        <v>139.91999999999999</v>
      </c>
      <c r="D38" s="179"/>
      <c r="E38" s="179"/>
      <c r="F38" s="34">
        <v>100</v>
      </c>
      <c r="G38" s="67"/>
      <c r="H38" s="67"/>
      <c r="I38" s="68"/>
      <c r="J38" s="68"/>
      <c r="K38" s="68"/>
      <c r="L38" s="68"/>
      <c r="M38" s="68"/>
      <c r="N38" s="68"/>
      <c r="O38" s="68"/>
      <c r="P38" s="68"/>
      <c r="Q38" s="38"/>
      <c r="R38" s="38"/>
      <c r="S38" s="68"/>
      <c r="T38" s="68"/>
      <c r="U38" s="68"/>
      <c r="V38" s="68"/>
      <c r="W38" s="68"/>
      <c r="X38" s="68"/>
      <c r="Y38" s="69"/>
      <c r="Z38" s="70"/>
      <c r="AA38" s="4"/>
      <c r="AB38" s="5"/>
      <c r="AC38" s="5"/>
      <c r="AD38" s="5"/>
      <c r="AE38" s="5"/>
      <c r="AF38" s="5"/>
      <c r="AG38" s="5"/>
      <c r="AH38" s="5"/>
      <c r="AI38" s="5"/>
      <c r="AJ38" s="5"/>
      <c r="AK38" s="5"/>
      <c r="AL38" s="5"/>
      <c r="AM38" s="5"/>
      <c r="AN38" s="5"/>
      <c r="AO38" s="5"/>
      <c r="AP38" s="5"/>
      <c r="AQ38" s="5"/>
      <c r="AR38" s="5"/>
    </row>
    <row r="39" spans="1:44" ht="21" hidden="1" customHeight="1">
      <c r="A39" s="665"/>
      <c r="B39" s="41"/>
      <c r="C39" s="666"/>
      <c r="D39" s="172"/>
      <c r="E39" s="173"/>
      <c r="F39" s="34" t="s">
        <v>32</v>
      </c>
      <c r="G39" s="42"/>
      <c r="H39" s="35"/>
      <c r="I39" s="68"/>
      <c r="J39" s="68"/>
      <c r="K39" s="68"/>
      <c r="L39" s="68"/>
      <c r="M39" s="68"/>
      <c r="N39" s="68"/>
      <c r="O39" s="68"/>
      <c r="P39" s="68"/>
      <c r="Q39" s="38"/>
      <c r="R39" s="38"/>
      <c r="S39" s="68"/>
      <c r="T39" s="68"/>
      <c r="U39" s="68"/>
      <c r="V39" s="68"/>
      <c r="W39" s="68"/>
      <c r="X39" s="68"/>
      <c r="Y39" s="69"/>
      <c r="Z39" s="70"/>
      <c r="AA39" s="4"/>
      <c r="AB39" s="5"/>
      <c r="AC39" s="5"/>
      <c r="AD39" s="5"/>
      <c r="AE39" s="5"/>
      <c r="AF39" s="5"/>
      <c r="AG39" s="5"/>
      <c r="AH39" s="5"/>
      <c r="AI39" s="5"/>
      <c r="AJ39" s="5"/>
      <c r="AK39" s="5"/>
      <c r="AL39" s="5"/>
      <c r="AM39" s="5"/>
      <c r="AN39" s="5"/>
      <c r="AO39" s="5"/>
      <c r="AP39" s="5"/>
      <c r="AQ39" s="5"/>
      <c r="AR39" s="5"/>
    </row>
    <row r="40" spans="1:44" ht="21" hidden="1" customHeight="1">
      <c r="A40" s="665"/>
      <c r="B40" s="41"/>
      <c r="C40" s="666"/>
      <c r="D40" s="172"/>
      <c r="E40" s="173"/>
      <c r="F40" s="43" t="s">
        <v>33</v>
      </c>
      <c r="G40" s="35"/>
      <c r="H40" s="35"/>
      <c r="I40" s="68"/>
      <c r="J40" s="68"/>
      <c r="K40" s="68"/>
      <c r="L40" s="68"/>
      <c r="M40" s="68"/>
      <c r="N40" s="68"/>
      <c r="O40" s="68"/>
      <c r="P40" s="68"/>
      <c r="Q40" s="38"/>
      <c r="R40" s="38"/>
      <c r="S40" s="68"/>
      <c r="T40" s="68"/>
      <c r="U40" s="68"/>
      <c r="V40" s="68"/>
      <c r="W40" s="68"/>
      <c r="X40" s="68"/>
      <c r="Y40" s="69"/>
      <c r="Z40" s="70"/>
      <c r="AA40" s="4"/>
      <c r="AB40" s="5"/>
      <c r="AC40" s="5"/>
      <c r="AD40" s="5"/>
      <c r="AE40" s="5"/>
      <c r="AF40" s="5"/>
      <c r="AG40" s="5"/>
      <c r="AH40" s="5"/>
      <c r="AI40" s="5"/>
      <c r="AJ40" s="5"/>
      <c r="AK40" s="5"/>
      <c r="AL40" s="5"/>
      <c r="AM40" s="5"/>
      <c r="AN40" s="5"/>
      <c r="AO40" s="5"/>
      <c r="AP40" s="5"/>
      <c r="AQ40" s="5"/>
      <c r="AR40" s="5"/>
    </row>
    <row r="41" spans="1:44" ht="21" hidden="1" customHeight="1">
      <c r="A41" s="665"/>
      <c r="B41" s="41"/>
      <c r="C41" s="666"/>
      <c r="D41" s="174">
        <v>552.89</v>
      </c>
      <c r="E41" s="175">
        <v>552.89</v>
      </c>
      <c r="F41" s="44" t="s">
        <v>34</v>
      </c>
      <c r="G41" s="71">
        <v>51200</v>
      </c>
      <c r="H41" s="72">
        <v>24</v>
      </c>
      <c r="I41" s="68"/>
      <c r="J41" s="68"/>
      <c r="K41" s="68"/>
      <c r="L41" s="68"/>
      <c r="M41" s="68"/>
      <c r="N41" s="68"/>
      <c r="O41" s="68"/>
      <c r="P41" s="68"/>
      <c r="Q41" s="38">
        <v>2</v>
      </c>
      <c r="R41" s="38">
        <v>1</v>
      </c>
      <c r="S41" s="68"/>
      <c r="T41" s="68"/>
      <c r="U41" s="68"/>
      <c r="V41" s="68"/>
      <c r="W41" s="68"/>
      <c r="X41" s="68"/>
      <c r="Y41" s="69"/>
      <c r="Z41" s="70">
        <v>3</v>
      </c>
      <c r="AA41" s="4"/>
      <c r="AB41" s="5"/>
      <c r="AC41" s="5"/>
      <c r="AD41" s="5"/>
      <c r="AE41" s="5"/>
      <c r="AF41" s="5"/>
      <c r="AG41" s="5"/>
      <c r="AH41" s="5"/>
      <c r="AI41" s="5"/>
      <c r="AJ41" s="5"/>
      <c r="AK41" s="5"/>
      <c r="AL41" s="5"/>
      <c r="AM41" s="5"/>
      <c r="AN41" s="5"/>
      <c r="AO41" s="5"/>
      <c r="AP41" s="5"/>
      <c r="AQ41" s="5"/>
      <c r="AR41" s="5"/>
    </row>
    <row r="42" spans="1:44" ht="21" hidden="1" customHeight="1">
      <c r="A42" s="665"/>
      <c r="B42" s="45"/>
      <c r="C42" s="666"/>
      <c r="D42" s="172"/>
      <c r="E42" s="173"/>
      <c r="F42" s="34">
        <v>0</v>
      </c>
      <c r="G42" s="35"/>
      <c r="H42" s="35"/>
      <c r="I42" s="68"/>
      <c r="J42" s="68"/>
      <c r="K42" s="68"/>
      <c r="L42" s="68"/>
      <c r="M42" s="68"/>
      <c r="N42" s="68"/>
      <c r="O42" s="68"/>
      <c r="P42" s="68"/>
      <c r="Q42" s="38"/>
      <c r="R42" s="38"/>
      <c r="S42" s="68"/>
      <c r="T42" s="68"/>
      <c r="U42" s="68"/>
      <c r="V42" s="68"/>
      <c r="W42" s="68"/>
      <c r="X42" s="68"/>
      <c r="Y42" s="69"/>
      <c r="Z42" s="70"/>
      <c r="AA42" s="32">
        <f>Z38+Z39+Z40+Z41+Z42</f>
        <v>3</v>
      </c>
      <c r="AB42" s="5"/>
      <c r="AC42" s="5"/>
      <c r="AD42" s="5"/>
      <c r="AE42" s="5"/>
      <c r="AF42" s="5"/>
      <c r="AG42" s="5"/>
      <c r="AH42" s="5"/>
      <c r="AI42" s="5"/>
      <c r="AJ42" s="5"/>
      <c r="AK42" s="5"/>
      <c r="AL42" s="5"/>
      <c r="AM42" s="5"/>
      <c r="AN42" s="5"/>
      <c r="AO42" s="5"/>
      <c r="AP42" s="5"/>
      <c r="AQ42" s="5"/>
      <c r="AR42" s="5"/>
    </row>
    <row r="43" spans="1:44" ht="21" hidden="1" customHeight="1">
      <c r="A43" s="667" t="s">
        <v>41</v>
      </c>
      <c r="B43" s="33">
        <v>12</v>
      </c>
      <c r="C43" s="669">
        <v>266.05500000000001</v>
      </c>
      <c r="D43" s="170">
        <v>6600.78</v>
      </c>
      <c r="E43" s="171">
        <v>6600.78</v>
      </c>
      <c r="F43" s="23">
        <v>100</v>
      </c>
      <c r="G43" s="51">
        <v>15300000</v>
      </c>
      <c r="H43" s="24">
        <v>420</v>
      </c>
      <c r="I43" s="25"/>
      <c r="J43" s="26"/>
      <c r="K43" s="26"/>
      <c r="L43" s="26"/>
      <c r="M43" s="26"/>
      <c r="N43" s="26"/>
      <c r="O43" s="26">
        <v>1</v>
      </c>
      <c r="P43" s="26">
        <v>2</v>
      </c>
      <c r="Q43" s="26"/>
      <c r="R43" s="38">
        <v>2</v>
      </c>
      <c r="S43" s="38"/>
      <c r="T43" s="38">
        <v>2</v>
      </c>
      <c r="U43" s="38"/>
      <c r="V43" s="38"/>
      <c r="W43" s="38"/>
      <c r="X43" s="38"/>
      <c r="Y43" s="39"/>
      <c r="Z43" s="70">
        <v>7</v>
      </c>
      <c r="AA43" s="4"/>
      <c r="AB43" s="5"/>
      <c r="AC43" s="5"/>
      <c r="AD43" s="5"/>
      <c r="AE43" s="5"/>
      <c r="AF43" s="5"/>
      <c r="AG43" s="5"/>
      <c r="AH43" s="5"/>
      <c r="AI43" s="5"/>
      <c r="AJ43" s="5"/>
      <c r="AK43" s="5"/>
      <c r="AL43" s="5"/>
      <c r="AM43" s="5"/>
      <c r="AN43" s="5"/>
      <c r="AO43" s="5"/>
      <c r="AP43" s="5"/>
      <c r="AQ43" s="5"/>
      <c r="AR43" s="5"/>
    </row>
    <row r="44" spans="1:44" ht="21" hidden="1" customHeight="1">
      <c r="A44" s="668"/>
      <c r="B44" s="41"/>
      <c r="C44" s="669"/>
      <c r="D44" s="170"/>
      <c r="E44" s="171"/>
      <c r="F44" s="23" t="s">
        <v>32</v>
      </c>
      <c r="G44" s="51"/>
      <c r="H44" s="24"/>
      <c r="I44" s="25"/>
      <c r="J44" s="26"/>
      <c r="K44" s="26"/>
      <c r="L44" s="26"/>
      <c r="M44" s="26"/>
      <c r="N44" s="26"/>
      <c r="O44" s="26"/>
      <c r="P44" s="26"/>
      <c r="Q44" s="26"/>
      <c r="R44" s="38"/>
      <c r="S44" s="38"/>
      <c r="T44" s="38"/>
      <c r="U44" s="38"/>
      <c r="V44" s="38"/>
      <c r="W44" s="38"/>
      <c r="X44" s="38"/>
      <c r="Y44" s="39"/>
      <c r="Z44" s="70"/>
      <c r="AA44" s="4"/>
      <c r="AB44" s="5"/>
      <c r="AC44" s="5"/>
      <c r="AD44" s="5"/>
      <c r="AE44" s="5"/>
      <c r="AF44" s="5"/>
      <c r="AG44" s="5"/>
      <c r="AH44" s="5"/>
      <c r="AI44" s="5"/>
      <c r="AJ44" s="5"/>
      <c r="AK44" s="5"/>
      <c r="AL44" s="5"/>
      <c r="AM44" s="5"/>
      <c r="AN44" s="5"/>
      <c r="AO44" s="5"/>
      <c r="AP44" s="5"/>
      <c r="AQ44" s="5"/>
      <c r="AR44" s="5"/>
    </row>
    <row r="45" spans="1:44" ht="21" hidden="1" customHeight="1">
      <c r="A45" s="668"/>
      <c r="B45" s="41"/>
      <c r="C45" s="669"/>
      <c r="D45" s="170"/>
      <c r="E45" s="171"/>
      <c r="F45" s="29" t="s">
        <v>33</v>
      </c>
      <c r="G45" s="24"/>
      <c r="H45" s="24"/>
      <c r="I45" s="25"/>
      <c r="J45" s="26"/>
      <c r="K45" s="26"/>
      <c r="L45" s="26"/>
      <c r="M45" s="26"/>
      <c r="N45" s="26"/>
      <c r="O45" s="26"/>
      <c r="P45" s="26"/>
      <c r="Q45" s="26"/>
      <c r="R45" s="38"/>
      <c r="S45" s="38"/>
      <c r="T45" s="38"/>
      <c r="U45" s="38"/>
      <c r="V45" s="38"/>
      <c r="W45" s="38"/>
      <c r="X45" s="38"/>
      <c r="Y45" s="39"/>
      <c r="Z45" s="70"/>
      <c r="AA45" s="4"/>
      <c r="AB45" s="5"/>
      <c r="AC45" s="5"/>
      <c r="AD45" s="5"/>
      <c r="AE45" s="5"/>
      <c r="AF45" s="5"/>
      <c r="AG45" s="5"/>
      <c r="AH45" s="5"/>
      <c r="AI45" s="5"/>
      <c r="AJ45" s="5"/>
      <c r="AK45" s="5"/>
      <c r="AL45" s="5"/>
      <c r="AM45" s="5"/>
      <c r="AN45" s="5"/>
      <c r="AO45" s="5"/>
      <c r="AP45" s="5"/>
      <c r="AQ45" s="5"/>
      <c r="AR45" s="5"/>
    </row>
    <row r="46" spans="1:44" ht="21" hidden="1" customHeight="1">
      <c r="A46" s="668"/>
      <c r="B46" s="41"/>
      <c r="C46" s="669"/>
      <c r="D46" s="170">
        <v>1598.65</v>
      </c>
      <c r="E46" s="171">
        <v>1598.65</v>
      </c>
      <c r="F46" s="30" t="s">
        <v>34</v>
      </c>
      <c r="G46" s="51">
        <v>35200</v>
      </c>
      <c r="H46" s="24">
        <v>0</v>
      </c>
      <c r="I46" s="25"/>
      <c r="J46" s="26"/>
      <c r="K46" s="26"/>
      <c r="L46" s="26">
        <v>2</v>
      </c>
      <c r="M46" s="26"/>
      <c r="N46" s="26">
        <v>1</v>
      </c>
      <c r="O46" s="26"/>
      <c r="P46" s="26"/>
      <c r="Q46" s="26">
        <v>2</v>
      </c>
      <c r="R46" s="38">
        <v>1</v>
      </c>
      <c r="S46" s="38"/>
      <c r="T46" s="38"/>
      <c r="U46" s="38"/>
      <c r="V46" s="38"/>
      <c r="W46" s="38"/>
      <c r="X46" s="38"/>
      <c r="Y46" s="39"/>
      <c r="Z46" s="70">
        <v>6</v>
      </c>
      <c r="AA46" s="4"/>
      <c r="AB46" s="5"/>
      <c r="AC46" s="5"/>
      <c r="AD46" s="5"/>
      <c r="AE46" s="5"/>
      <c r="AF46" s="5"/>
      <c r="AG46" s="5"/>
      <c r="AH46" s="5"/>
      <c r="AI46" s="5"/>
      <c r="AJ46" s="5"/>
      <c r="AK46" s="5"/>
      <c r="AL46" s="5"/>
      <c r="AM46" s="5"/>
      <c r="AN46" s="5"/>
      <c r="AO46" s="5"/>
      <c r="AP46" s="5"/>
      <c r="AQ46" s="5"/>
      <c r="AR46" s="5"/>
    </row>
    <row r="47" spans="1:44" ht="21" hidden="1" customHeight="1">
      <c r="A47" s="668"/>
      <c r="B47" s="45"/>
      <c r="C47" s="669"/>
      <c r="D47" s="170">
        <v>0</v>
      </c>
      <c r="E47" s="171">
        <v>0</v>
      </c>
      <c r="F47" s="23">
        <v>0</v>
      </c>
      <c r="G47" s="24">
        <v>0</v>
      </c>
      <c r="H47" s="24">
        <v>0</v>
      </c>
      <c r="I47" s="25"/>
      <c r="J47" s="26"/>
      <c r="K47" s="26"/>
      <c r="L47" s="26"/>
      <c r="M47" s="26"/>
      <c r="N47" s="26"/>
      <c r="O47" s="26"/>
      <c r="P47" s="26"/>
      <c r="Q47" s="26">
        <v>10</v>
      </c>
      <c r="R47" s="38"/>
      <c r="S47" s="38"/>
      <c r="T47" s="38"/>
      <c r="U47" s="38"/>
      <c r="V47" s="38"/>
      <c r="W47" s="38">
        <v>1</v>
      </c>
      <c r="X47" s="38"/>
      <c r="Y47" s="39"/>
      <c r="Z47" s="70">
        <v>11</v>
      </c>
      <c r="AA47" s="32">
        <f>Z43+Z44+Z45+Z46+Z47</f>
        <v>24</v>
      </c>
      <c r="AB47" s="5"/>
      <c r="AC47" s="5"/>
      <c r="AD47" s="5"/>
      <c r="AE47" s="5"/>
      <c r="AF47" s="5"/>
      <c r="AG47" s="5"/>
      <c r="AH47" s="5"/>
      <c r="AI47" s="5"/>
      <c r="AJ47" s="5"/>
      <c r="AK47" s="5"/>
      <c r="AL47" s="5"/>
      <c r="AM47" s="5"/>
      <c r="AN47" s="5"/>
      <c r="AO47" s="5"/>
      <c r="AP47" s="5"/>
      <c r="AQ47" s="5"/>
      <c r="AR47" s="5"/>
    </row>
    <row r="48" spans="1:44" s="21" customFormat="1" ht="21" hidden="1" customHeight="1">
      <c r="A48" s="670" t="s">
        <v>42</v>
      </c>
      <c r="B48" s="50">
        <v>8</v>
      </c>
      <c r="C48" s="669">
        <v>2.17</v>
      </c>
      <c r="D48" s="170"/>
      <c r="E48" s="171"/>
      <c r="F48" s="23">
        <v>100</v>
      </c>
      <c r="G48" s="51"/>
      <c r="H48" s="24"/>
      <c r="I48" s="25"/>
      <c r="J48" s="26"/>
      <c r="K48" s="26"/>
      <c r="L48" s="26"/>
      <c r="M48" s="26"/>
      <c r="N48" s="26"/>
      <c r="O48" s="26"/>
      <c r="P48" s="26"/>
      <c r="Q48" s="26"/>
      <c r="R48" s="26"/>
      <c r="S48" s="26"/>
      <c r="T48" s="26"/>
      <c r="U48" s="26"/>
      <c r="V48" s="26"/>
      <c r="W48" s="26"/>
      <c r="X48" s="26"/>
      <c r="Y48" s="27"/>
      <c r="Z48" s="28"/>
      <c r="AA48" s="19"/>
      <c r="AB48" s="20"/>
      <c r="AC48" s="20"/>
      <c r="AD48" s="20"/>
      <c r="AE48" s="20"/>
      <c r="AF48" s="20"/>
      <c r="AG48" s="20"/>
      <c r="AH48" s="20"/>
      <c r="AI48" s="20"/>
      <c r="AJ48" s="20"/>
      <c r="AK48" s="20"/>
      <c r="AL48" s="20"/>
      <c r="AM48" s="20"/>
      <c r="AN48" s="20"/>
      <c r="AO48" s="20"/>
      <c r="AP48" s="20"/>
      <c r="AQ48" s="20"/>
      <c r="AR48" s="20"/>
    </row>
    <row r="49" spans="1:148" s="21" customFormat="1" ht="21" hidden="1" customHeight="1">
      <c r="A49" s="671"/>
      <c r="B49" s="22"/>
      <c r="C49" s="669"/>
      <c r="D49" s="170"/>
      <c r="E49" s="170"/>
      <c r="F49" s="23" t="s">
        <v>32</v>
      </c>
      <c r="G49" s="24"/>
      <c r="H49" s="24"/>
      <c r="I49" s="25"/>
      <c r="J49" s="26"/>
      <c r="K49" s="26"/>
      <c r="L49" s="26"/>
      <c r="M49" s="26"/>
      <c r="N49" s="26"/>
      <c r="O49" s="26"/>
      <c r="P49" s="26"/>
      <c r="Q49" s="26"/>
      <c r="R49" s="26"/>
      <c r="S49" s="26"/>
      <c r="T49" s="26"/>
      <c r="U49" s="26"/>
      <c r="V49" s="26"/>
      <c r="W49" s="26"/>
      <c r="X49" s="26"/>
      <c r="Y49" s="27"/>
      <c r="Z49" s="28"/>
      <c r="AA49" s="19"/>
      <c r="AB49" s="20"/>
      <c r="AC49" s="20"/>
      <c r="AD49" s="20"/>
      <c r="AE49" s="20"/>
      <c r="AF49" s="20"/>
      <c r="AG49" s="20"/>
      <c r="AH49" s="20"/>
      <c r="AI49" s="20"/>
      <c r="AJ49" s="20"/>
      <c r="AK49" s="20"/>
      <c r="AL49" s="20"/>
      <c r="AM49" s="20"/>
      <c r="AN49" s="20"/>
      <c r="AO49" s="20"/>
      <c r="AP49" s="20"/>
      <c r="AQ49" s="20"/>
      <c r="AR49" s="20"/>
    </row>
    <row r="50" spans="1:148" s="21" customFormat="1" ht="21" hidden="1" customHeight="1">
      <c r="A50" s="671"/>
      <c r="B50" s="22"/>
      <c r="C50" s="669"/>
      <c r="D50" s="170"/>
      <c r="E50" s="171"/>
      <c r="F50" s="29" t="s">
        <v>33</v>
      </c>
      <c r="G50" s="24"/>
      <c r="H50" s="24"/>
      <c r="I50" s="25"/>
      <c r="J50" s="26"/>
      <c r="K50" s="26"/>
      <c r="L50" s="26"/>
      <c r="M50" s="26"/>
      <c r="N50" s="26"/>
      <c r="O50" s="26"/>
      <c r="P50" s="26"/>
      <c r="Q50" s="26"/>
      <c r="R50" s="26"/>
      <c r="S50" s="26"/>
      <c r="T50" s="26"/>
      <c r="U50" s="26"/>
      <c r="V50" s="26"/>
      <c r="W50" s="26"/>
      <c r="X50" s="26"/>
      <c r="Y50" s="27"/>
      <c r="Z50" s="28"/>
      <c r="AA50" s="19"/>
      <c r="AB50" s="20"/>
      <c r="AC50" s="20"/>
      <c r="AD50" s="20"/>
      <c r="AE50" s="20"/>
      <c r="AF50" s="20"/>
      <c r="AG50" s="20"/>
      <c r="AH50" s="20"/>
      <c r="AI50" s="20"/>
      <c r="AJ50" s="20"/>
      <c r="AK50" s="20"/>
      <c r="AL50" s="20"/>
      <c r="AM50" s="20"/>
      <c r="AN50" s="20"/>
      <c r="AO50" s="20"/>
      <c r="AP50" s="20"/>
      <c r="AQ50" s="20"/>
      <c r="AR50" s="20"/>
    </row>
    <row r="51" spans="1:148" s="21" customFormat="1" ht="21" hidden="1" customHeight="1">
      <c r="A51" s="671"/>
      <c r="B51" s="22"/>
      <c r="C51" s="669"/>
      <c r="D51" s="170">
        <v>4967.9250000000002</v>
      </c>
      <c r="E51" s="171">
        <v>1534.675</v>
      </c>
      <c r="F51" s="30" t="s">
        <v>34</v>
      </c>
      <c r="G51" s="51">
        <v>1160</v>
      </c>
      <c r="H51" s="24"/>
      <c r="I51" s="25"/>
      <c r="J51" s="26"/>
      <c r="K51" s="26"/>
      <c r="L51" s="26">
        <v>6</v>
      </c>
      <c r="M51" s="26"/>
      <c r="N51" s="26"/>
      <c r="O51" s="26"/>
      <c r="P51" s="26"/>
      <c r="Q51" s="26">
        <v>1</v>
      </c>
      <c r="R51" s="26"/>
      <c r="S51" s="26"/>
      <c r="T51" s="26"/>
      <c r="U51" s="26"/>
      <c r="V51" s="26"/>
      <c r="W51" s="26">
        <v>1</v>
      </c>
      <c r="X51" s="26"/>
      <c r="Y51" s="27"/>
      <c r="Z51" s="28">
        <v>8</v>
      </c>
      <c r="AA51" s="19"/>
      <c r="AB51" s="20"/>
      <c r="AC51" s="20"/>
      <c r="AD51" s="20"/>
      <c r="AE51" s="20"/>
      <c r="AF51" s="20"/>
      <c r="AG51" s="20"/>
      <c r="AH51" s="20"/>
      <c r="AI51" s="20"/>
      <c r="AJ51" s="20"/>
      <c r="AK51" s="20"/>
      <c r="AL51" s="20"/>
      <c r="AM51" s="20"/>
      <c r="AN51" s="20"/>
      <c r="AO51" s="20"/>
      <c r="AP51" s="20"/>
      <c r="AQ51" s="20"/>
      <c r="AR51" s="20"/>
    </row>
    <row r="52" spans="1:148" s="21" customFormat="1" ht="21" hidden="1" customHeight="1">
      <c r="A52" s="671"/>
      <c r="B52" s="31"/>
      <c r="C52" s="669"/>
      <c r="D52" s="170"/>
      <c r="E52" s="171"/>
      <c r="F52" s="23">
        <v>0</v>
      </c>
      <c r="G52" s="24"/>
      <c r="H52" s="24"/>
      <c r="I52" s="25"/>
      <c r="J52" s="26"/>
      <c r="K52" s="26"/>
      <c r="L52" s="26"/>
      <c r="M52" s="26"/>
      <c r="N52" s="26"/>
      <c r="O52" s="26"/>
      <c r="P52" s="26"/>
      <c r="Q52" s="26"/>
      <c r="R52" s="26"/>
      <c r="S52" s="26"/>
      <c r="T52" s="26"/>
      <c r="U52" s="26"/>
      <c r="V52" s="26"/>
      <c r="W52" s="26"/>
      <c r="X52" s="26"/>
      <c r="Y52" s="27"/>
      <c r="Z52" s="28"/>
      <c r="AA52" s="32">
        <f>Z48+Z49+Z50+Z51+Z52</f>
        <v>8</v>
      </c>
      <c r="AB52" s="20"/>
      <c r="AC52" s="20"/>
      <c r="AD52" s="20"/>
      <c r="AE52" s="20"/>
      <c r="AF52" s="20"/>
      <c r="AG52" s="20"/>
      <c r="AH52" s="20"/>
      <c r="AI52" s="20"/>
      <c r="AJ52" s="20"/>
      <c r="AK52" s="20"/>
      <c r="AL52" s="20"/>
      <c r="AM52" s="20"/>
      <c r="AN52" s="20"/>
      <c r="AO52" s="20"/>
      <c r="AP52" s="20"/>
      <c r="AQ52" s="20"/>
      <c r="AR52" s="20"/>
    </row>
    <row r="53" spans="1:148" s="21" customFormat="1" ht="21" hidden="1" customHeight="1">
      <c r="A53" s="659" t="s">
        <v>43</v>
      </c>
      <c r="B53" s="50">
        <v>3</v>
      </c>
      <c r="C53" s="660">
        <v>3.3412000000000002</v>
      </c>
      <c r="D53" s="170">
        <v>50000</v>
      </c>
      <c r="E53" s="171">
        <v>0</v>
      </c>
      <c r="F53" s="23">
        <v>100</v>
      </c>
      <c r="G53" s="51">
        <v>50000</v>
      </c>
      <c r="H53" s="24">
        <v>12</v>
      </c>
      <c r="I53" s="25"/>
      <c r="J53" s="26"/>
      <c r="K53" s="26"/>
      <c r="L53" s="26"/>
      <c r="M53" s="26"/>
      <c r="N53" s="26"/>
      <c r="O53" s="26"/>
      <c r="P53" s="26">
        <v>1</v>
      </c>
      <c r="Q53" s="26"/>
      <c r="R53" s="26"/>
      <c r="S53" s="26"/>
      <c r="T53" s="26"/>
      <c r="U53" s="26"/>
      <c r="V53" s="26"/>
      <c r="W53" s="26"/>
      <c r="X53" s="26"/>
      <c r="Y53" s="27"/>
      <c r="Z53" s="28">
        <v>1</v>
      </c>
      <c r="AA53" s="19"/>
      <c r="AB53" s="20"/>
      <c r="AC53" s="20"/>
      <c r="AD53" s="20"/>
      <c r="AE53" s="20"/>
      <c r="AF53" s="20"/>
      <c r="AG53" s="20"/>
      <c r="AH53" s="20"/>
      <c r="AI53" s="20"/>
      <c r="AJ53" s="20"/>
      <c r="AK53" s="20"/>
      <c r="AL53" s="20"/>
      <c r="AM53" s="20"/>
      <c r="AN53" s="20"/>
      <c r="AO53" s="20"/>
      <c r="AP53" s="20"/>
      <c r="AQ53" s="20"/>
      <c r="AR53" s="20"/>
    </row>
    <row r="54" spans="1:148" s="21" customFormat="1" ht="21" hidden="1" customHeight="1">
      <c r="A54" s="659"/>
      <c r="B54" s="22"/>
      <c r="C54" s="660"/>
      <c r="D54" s="170"/>
      <c r="E54" s="171"/>
      <c r="F54" s="23" t="s">
        <v>32</v>
      </c>
      <c r="G54" s="51"/>
      <c r="H54" s="24"/>
      <c r="I54" s="25"/>
      <c r="J54" s="26"/>
      <c r="K54" s="26"/>
      <c r="L54" s="26"/>
      <c r="M54" s="26"/>
      <c r="N54" s="26"/>
      <c r="O54" s="26"/>
      <c r="P54" s="26"/>
      <c r="Q54" s="26"/>
      <c r="R54" s="26">
        <v>1</v>
      </c>
      <c r="S54" s="26"/>
      <c r="T54" s="26"/>
      <c r="U54" s="26"/>
      <c r="V54" s="26"/>
      <c r="W54" s="26"/>
      <c r="X54" s="26"/>
      <c r="Y54" s="27"/>
      <c r="Z54" s="28">
        <v>1</v>
      </c>
      <c r="AA54" s="19"/>
      <c r="AB54" s="20"/>
      <c r="AC54" s="20"/>
      <c r="AD54" s="20"/>
      <c r="AE54" s="20"/>
      <c r="AF54" s="20"/>
      <c r="AG54" s="20"/>
      <c r="AH54" s="20"/>
      <c r="AI54" s="20"/>
      <c r="AJ54" s="20"/>
      <c r="AK54" s="20"/>
      <c r="AL54" s="20"/>
      <c r="AM54" s="20"/>
      <c r="AN54" s="20"/>
      <c r="AO54" s="20"/>
      <c r="AP54" s="20"/>
      <c r="AQ54" s="20"/>
      <c r="AR54" s="20"/>
    </row>
    <row r="55" spans="1:148" s="21" customFormat="1" ht="21" hidden="1" customHeight="1">
      <c r="A55" s="659"/>
      <c r="B55" s="22"/>
      <c r="C55" s="660"/>
      <c r="D55" s="176"/>
      <c r="E55" s="171"/>
      <c r="F55" s="29" t="s">
        <v>33</v>
      </c>
      <c r="G55" s="24"/>
      <c r="H55" s="24"/>
      <c r="I55" s="25"/>
      <c r="J55" s="26"/>
      <c r="K55" s="26"/>
      <c r="L55" s="26"/>
      <c r="M55" s="26"/>
      <c r="N55" s="26"/>
      <c r="O55" s="26"/>
      <c r="P55" s="26"/>
      <c r="Q55" s="26">
        <v>1</v>
      </c>
      <c r="R55" s="26"/>
      <c r="S55" s="26"/>
      <c r="T55" s="26"/>
      <c r="U55" s="26"/>
      <c r="V55" s="26"/>
      <c r="W55" s="26"/>
      <c r="X55" s="26"/>
      <c r="Y55" s="27"/>
      <c r="Z55" s="28">
        <v>1</v>
      </c>
      <c r="AA55" s="19"/>
      <c r="AB55" s="20"/>
      <c r="AC55" s="20"/>
      <c r="AD55" s="20"/>
      <c r="AE55" s="20"/>
      <c r="AF55" s="20"/>
      <c r="AG55" s="20"/>
      <c r="AH55" s="20"/>
      <c r="AI55" s="20"/>
      <c r="AJ55" s="20"/>
      <c r="AK55" s="20"/>
      <c r="AL55" s="20"/>
      <c r="AM55" s="20"/>
      <c r="AN55" s="20"/>
      <c r="AO55" s="20"/>
      <c r="AP55" s="20"/>
      <c r="AQ55" s="20"/>
      <c r="AR55" s="20"/>
    </row>
    <row r="56" spans="1:148" s="21" customFormat="1" ht="21" hidden="1" customHeight="1">
      <c r="A56" s="659"/>
      <c r="B56" s="22"/>
      <c r="C56" s="660"/>
      <c r="D56" s="170"/>
      <c r="E56" s="171"/>
      <c r="F56" s="30" t="s">
        <v>34</v>
      </c>
      <c r="G56" s="51"/>
      <c r="H56" s="24"/>
      <c r="I56" s="25"/>
      <c r="J56" s="26"/>
      <c r="K56" s="26"/>
      <c r="L56" s="26"/>
      <c r="M56" s="26"/>
      <c r="N56" s="26"/>
      <c r="O56" s="26"/>
      <c r="P56" s="26"/>
      <c r="Q56" s="26"/>
      <c r="R56" s="26"/>
      <c r="S56" s="26"/>
      <c r="T56" s="26"/>
      <c r="U56" s="26"/>
      <c r="V56" s="26"/>
      <c r="W56" s="26"/>
      <c r="X56" s="26"/>
      <c r="Y56" s="27"/>
      <c r="Z56" s="28"/>
      <c r="AA56" s="19"/>
      <c r="AB56" s="20"/>
      <c r="AC56" s="20"/>
      <c r="AD56" s="20"/>
      <c r="AE56" s="20"/>
      <c r="AF56" s="20"/>
      <c r="AG56" s="20"/>
      <c r="AH56" s="20"/>
      <c r="AI56" s="20"/>
      <c r="AJ56" s="20"/>
      <c r="AK56" s="20"/>
      <c r="AL56" s="20"/>
      <c r="AM56" s="20"/>
      <c r="AN56" s="20"/>
      <c r="AO56" s="20"/>
      <c r="AP56" s="20"/>
      <c r="AQ56" s="20"/>
      <c r="AR56" s="20"/>
    </row>
    <row r="57" spans="1:148" s="21" customFormat="1" ht="21" hidden="1" customHeight="1">
      <c r="A57" s="659"/>
      <c r="B57" s="31"/>
      <c r="C57" s="660"/>
      <c r="D57" s="170">
        <v>387.13400000000001</v>
      </c>
      <c r="E57" s="171">
        <v>0</v>
      </c>
      <c r="F57" s="23">
        <v>0</v>
      </c>
      <c r="G57" s="24"/>
      <c r="H57" s="24">
        <v>0</v>
      </c>
      <c r="I57" s="25"/>
      <c r="J57" s="26"/>
      <c r="K57" s="26"/>
      <c r="L57" s="26"/>
      <c r="M57" s="26"/>
      <c r="N57" s="26"/>
      <c r="O57" s="26"/>
      <c r="P57" s="26"/>
      <c r="Q57" s="26"/>
      <c r="R57" s="26"/>
      <c r="S57" s="26"/>
      <c r="T57" s="26"/>
      <c r="U57" s="26"/>
      <c r="V57" s="26"/>
      <c r="W57" s="26"/>
      <c r="X57" s="26"/>
      <c r="Y57" s="27"/>
      <c r="Z57" s="28"/>
      <c r="AA57" s="32">
        <f>Z53+Z54+Z55+Z56+Z57</f>
        <v>3</v>
      </c>
      <c r="AB57" s="20"/>
      <c r="AC57" s="20"/>
      <c r="AD57" s="20"/>
      <c r="AE57" s="20"/>
      <c r="AF57" s="20"/>
      <c r="AG57" s="20"/>
      <c r="AH57" s="20"/>
      <c r="AI57" s="20"/>
      <c r="AJ57" s="20"/>
      <c r="AK57" s="20"/>
      <c r="AL57" s="20"/>
      <c r="AM57" s="20"/>
      <c r="AN57" s="20"/>
      <c r="AO57" s="20"/>
      <c r="AP57" s="20"/>
      <c r="AQ57" s="20"/>
      <c r="AR57" s="20"/>
    </row>
    <row r="58" spans="1:148" s="81" customFormat="1" ht="30" hidden="1" customHeight="1">
      <c r="A58" s="73" t="s">
        <v>44</v>
      </c>
      <c r="B58" s="74">
        <f>SUM(B8:B57)</f>
        <v>79</v>
      </c>
      <c r="C58" s="75">
        <f>SUM(C8:C57)</f>
        <v>603.9855</v>
      </c>
      <c r="D58" s="180">
        <f>D57+D56+D55+D54+D53+D52+D51+D50+D49+D48+D47+D46+D45+D44+D43+D42+D41+D40+D38+D39+D37+D36+D35+D34+D33+D32+D31+D30+D29+D28+D27+D26+D25+D24+D23+D22+D21+D20+D19+D18+D17+D16+D15+D14+D13+D12+D11+D10+D9+D8</f>
        <v>261676.67599999998</v>
      </c>
      <c r="E58" s="181">
        <f>E57+E56+E55+E54+E53+E52+E51+E50+E49+E48+E47+E46+E45+E44+E43+E42+E41+E40+E38+E39+E37+E36+E35+E34+E33+E32+E31+E30+E29+E28+E27+E26+E25+E24+E23+E22+E21+E20+E19+E18+E17+E16+E15+E14+E13+E12+E11+E10+E9+E8</f>
        <v>157705.122</v>
      </c>
      <c r="F58" s="76"/>
      <c r="G58" s="77">
        <f>G57+G56+G55+G54+G53+G52+G51+G50+G49+G48+G47+G46+G45+G44+G43+G42+G41+G40+G38+G39+G37+G36+G35+G34+G33+G32+G31+G30+G29+G28+G27+G26+G25+G24+G23+G22+G21+G20+G19+G18+G17+G16+G15+G14+G13+G12+G11+G10+G9+G8</f>
        <v>16372960</v>
      </c>
      <c r="H58" s="77">
        <f>H57+H56+H55+H54+H53+H52+H51+H50+H49+H48+H47+H46+H45+H44+H43+H42+H41+H40+H38+H39+H37+H36+H35+H34+H33+H32+H31+H30+H29+H28+H27+H26+H25+H24+H23+H22+H21+H20+H19+H18+H17+H16+H15+H14+H13+H12+H11+H10+H9+H8</f>
        <v>689</v>
      </c>
      <c r="I58" s="78">
        <f t="shared" ref="I58:Z58" si="0">I57+I56+I55+I54+I53+I52+I51+I50+I49+I48+I47+I46+I45+I44+I43+I42+I41+I40+I38+I39+I37+I36+I35+I34+I33+I32+I31+I30+I29+I28+I27+I26+I25+I24+I23+I22+I21+I20+I19+I18+I17+I16+I15+I14+I13+I12+I11+I10+I9+I8</f>
        <v>2</v>
      </c>
      <c r="J58" s="78">
        <f t="shared" si="0"/>
        <v>9</v>
      </c>
      <c r="K58" s="78">
        <f t="shared" si="0"/>
        <v>6</v>
      </c>
      <c r="L58" s="78">
        <f t="shared" si="0"/>
        <v>20</v>
      </c>
      <c r="M58" s="78">
        <f t="shared" si="0"/>
        <v>3</v>
      </c>
      <c r="N58" s="78">
        <f t="shared" si="0"/>
        <v>9</v>
      </c>
      <c r="O58" s="78">
        <f t="shared" si="0"/>
        <v>5</v>
      </c>
      <c r="P58" s="78">
        <f t="shared" si="0"/>
        <v>9</v>
      </c>
      <c r="Q58" s="78">
        <f t="shared" si="0"/>
        <v>21</v>
      </c>
      <c r="R58" s="78">
        <f t="shared" si="0"/>
        <v>11</v>
      </c>
      <c r="S58" s="78">
        <f t="shared" si="0"/>
        <v>1</v>
      </c>
      <c r="T58" s="78">
        <f t="shared" si="0"/>
        <v>4</v>
      </c>
      <c r="U58" s="78">
        <f t="shared" si="0"/>
        <v>0</v>
      </c>
      <c r="V58" s="78">
        <f t="shared" si="0"/>
        <v>0</v>
      </c>
      <c r="W58" s="78">
        <f t="shared" si="0"/>
        <v>2</v>
      </c>
      <c r="X58" s="78">
        <f t="shared" si="0"/>
        <v>0</v>
      </c>
      <c r="Y58" s="79">
        <f t="shared" si="0"/>
        <v>0</v>
      </c>
      <c r="Z58" s="80">
        <f t="shared" si="0"/>
        <v>102</v>
      </c>
      <c r="AA58" s="2"/>
    </row>
    <row r="59" spans="1:148" s="81" customFormat="1" ht="34.5" hidden="1" customHeight="1">
      <c r="A59" s="82"/>
      <c r="B59" s="33"/>
      <c r="C59" s="33"/>
      <c r="D59" s="182"/>
      <c r="E59" s="182"/>
      <c r="F59" s="83"/>
      <c r="G59" s="83"/>
      <c r="H59" s="83"/>
      <c r="I59" s="83"/>
      <c r="J59" s="83"/>
      <c r="K59" s="83"/>
      <c r="L59" s="83"/>
      <c r="M59" s="83"/>
      <c r="N59" s="83"/>
      <c r="O59" s="83"/>
      <c r="P59" s="83"/>
      <c r="Q59" s="83"/>
      <c r="R59" s="83"/>
      <c r="S59" s="83"/>
      <c r="T59" s="83"/>
      <c r="U59" s="83"/>
      <c r="V59" s="83"/>
      <c r="W59" s="83"/>
      <c r="X59" s="83"/>
      <c r="Y59" s="84"/>
      <c r="Z59" s="85"/>
      <c r="AA59" s="86"/>
    </row>
    <row r="60" spans="1:148" s="2" customFormat="1" ht="24" customHeight="1">
      <c r="A60" s="661" t="s">
        <v>45</v>
      </c>
      <c r="B60" s="653">
        <v>153</v>
      </c>
      <c r="C60" s="656">
        <v>431.03006299999998</v>
      </c>
      <c r="D60" s="656">
        <v>539855.17799999996</v>
      </c>
      <c r="E60" s="656">
        <v>513383.44700000004</v>
      </c>
      <c r="F60" s="641">
        <v>100</v>
      </c>
      <c r="G60" s="646">
        <v>1392800</v>
      </c>
      <c r="H60" s="631">
        <v>558</v>
      </c>
      <c r="I60" s="87">
        <v>2.11565</v>
      </c>
      <c r="J60" s="88">
        <v>3.7433959999999997</v>
      </c>
      <c r="K60" s="88">
        <v>0.2</v>
      </c>
      <c r="L60" s="88">
        <v>1.31751</v>
      </c>
      <c r="M60" s="88">
        <v>0.2636</v>
      </c>
      <c r="N60" s="88">
        <v>2.07314</v>
      </c>
      <c r="O60" s="88">
        <v>1.0006699999999999</v>
      </c>
      <c r="P60" s="88">
        <v>79.24548999999999</v>
      </c>
      <c r="Q60" s="88">
        <v>9.5999999999999992E-3</v>
      </c>
      <c r="R60" s="88">
        <v>2.14398</v>
      </c>
      <c r="S60" s="88">
        <v>0</v>
      </c>
      <c r="T60" s="88">
        <v>67.024000000000001</v>
      </c>
      <c r="U60" s="88">
        <v>0</v>
      </c>
      <c r="V60" s="88">
        <v>0</v>
      </c>
      <c r="W60" s="88">
        <v>7.2275</v>
      </c>
      <c r="X60" s="88">
        <v>0.16090000000000002</v>
      </c>
      <c r="Y60" s="88">
        <v>0</v>
      </c>
      <c r="Z60" s="89">
        <f>SUM(I60:Y60)</f>
        <v>166.52543599999998</v>
      </c>
      <c r="AA60" s="2" t="s">
        <v>46</v>
      </c>
      <c r="AB60" s="3"/>
      <c r="AC60" s="3"/>
      <c r="AD60" s="612"/>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row>
    <row r="61" spans="1:148" s="2" customFormat="1" ht="24" customHeight="1" thickBot="1">
      <c r="A61" s="662"/>
      <c r="B61" s="654"/>
      <c r="C61" s="657"/>
      <c r="D61" s="657"/>
      <c r="E61" s="657"/>
      <c r="F61" s="635"/>
      <c r="G61" s="636"/>
      <c r="H61" s="632"/>
      <c r="I61" s="91">
        <v>4</v>
      </c>
      <c r="J61" s="92">
        <v>13</v>
      </c>
      <c r="K61" s="92">
        <v>1</v>
      </c>
      <c r="L61" s="92">
        <v>13</v>
      </c>
      <c r="M61" s="92">
        <v>1</v>
      </c>
      <c r="N61" s="92">
        <v>9</v>
      </c>
      <c r="O61" s="92">
        <v>3</v>
      </c>
      <c r="P61" s="92">
        <v>3</v>
      </c>
      <c r="Q61" s="92">
        <v>1</v>
      </c>
      <c r="R61" s="92">
        <v>21</v>
      </c>
      <c r="S61" s="92">
        <v>0</v>
      </c>
      <c r="T61" s="92">
        <v>1</v>
      </c>
      <c r="U61" s="92">
        <v>0</v>
      </c>
      <c r="V61" s="92">
        <v>0</v>
      </c>
      <c r="W61" s="92">
        <v>2</v>
      </c>
      <c r="X61" s="92">
        <v>3</v>
      </c>
      <c r="Y61" s="92">
        <v>0</v>
      </c>
      <c r="Z61" s="614">
        <f t="shared" ref="Z61:Z69" si="1">SUM(I61:Y61)</f>
        <v>75</v>
      </c>
      <c r="AA61" s="2" t="s">
        <v>47</v>
      </c>
      <c r="AB61" s="3"/>
      <c r="AC61" s="3"/>
      <c r="AD61" s="612"/>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row>
    <row r="62" spans="1:148" s="2" customFormat="1" ht="24" customHeight="1">
      <c r="A62" s="662"/>
      <c r="B62" s="654"/>
      <c r="C62" s="657"/>
      <c r="D62" s="657"/>
      <c r="E62" s="657"/>
      <c r="F62" s="635" t="s">
        <v>48</v>
      </c>
      <c r="G62" s="636">
        <v>316500</v>
      </c>
      <c r="H62" s="632"/>
      <c r="I62" s="87">
        <v>0</v>
      </c>
      <c r="J62" s="88">
        <v>0.14000000000000001</v>
      </c>
      <c r="K62" s="88">
        <v>8.9999999999999998E-4</v>
      </c>
      <c r="L62" s="88">
        <v>6.1867000000000001</v>
      </c>
      <c r="M62" s="88">
        <v>0</v>
      </c>
      <c r="N62" s="88">
        <v>8.5999999999999993E-2</v>
      </c>
      <c r="O62" s="88">
        <v>0</v>
      </c>
      <c r="P62" s="88">
        <v>0</v>
      </c>
      <c r="Q62" s="88">
        <v>0</v>
      </c>
      <c r="R62" s="88">
        <v>6.0762770000000002</v>
      </c>
      <c r="S62" s="88">
        <v>0</v>
      </c>
      <c r="T62" s="88">
        <v>0</v>
      </c>
      <c r="U62" s="88">
        <v>0</v>
      </c>
      <c r="V62" s="88">
        <v>0</v>
      </c>
      <c r="W62" s="88">
        <v>0</v>
      </c>
      <c r="X62" s="88">
        <v>0</v>
      </c>
      <c r="Y62" s="88">
        <v>0</v>
      </c>
      <c r="Z62" s="89">
        <f t="shared" si="1"/>
        <v>12.489877</v>
      </c>
      <c r="AA62" s="2" t="s">
        <v>46</v>
      </c>
      <c r="AB62" s="3"/>
      <c r="AC62" s="3"/>
      <c r="AD62" s="612"/>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row>
    <row r="63" spans="1:148" s="2" customFormat="1" ht="24" customHeight="1" thickBot="1">
      <c r="A63" s="662"/>
      <c r="B63" s="654"/>
      <c r="C63" s="657"/>
      <c r="D63" s="657"/>
      <c r="E63" s="657"/>
      <c r="F63" s="635"/>
      <c r="G63" s="636"/>
      <c r="H63" s="632"/>
      <c r="I63" s="91">
        <v>0</v>
      </c>
      <c r="J63" s="92">
        <v>2</v>
      </c>
      <c r="K63" s="92">
        <v>1</v>
      </c>
      <c r="L63" s="92">
        <v>4</v>
      </c>
      <c r="M63" s="92">
        <v>0</v>
      </c>
      <c r="N63" s="92">
        <v>1</v>
      </c>
      <c r="O63" s="92">
        <v>0</v>
      </c>
      <c r="P63" s="92">
        <v>0</v>
      </c>
      <c r="Q63" s="92">
        <v>0</v>
      </c>
      <c r="R63" s="92">
        <v>7</v>
      </c>
      <c r="S63" s="92">
        <v>0</v>
      </c>
      <c r="T63" s="92">
        <v>0</v>
      </c>
      <c r="U63" s="92">
        <v>0</v>
      </c>
      <c r="V63" s="92">
        <v>0</v>
      </c>
      <c r="W63" s="92">
        <v>0</v>
      </c>
      <c r="X63" s="92">
        <v>0</v>
      </c>
      <c r="Y63" s="92">
        <v>0</v>
      </c>
      <c r="Z63" s="614">
        <f t="shared" si="1"/>
        <v>15</v>
      </c>
      <c r="AA63" s="2" t="s">
        <v>47</v>
      </c>
      <c r="AB63" s="3"/>
      <c r="AC63" s="3"/>
      <c r="AD63" s="612"/>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row>
    <row r="64" spans="1:148" s="2" customFormat="1" ht="24" customHeight="1">
      <c r="A64" s="662"/>
      <c r="B64" s="654"/>
      <c r="C64" s="657"/>
      <c r="D64" s="657"/>
      <c r="E64" s="657"/>
      <c r="F64" s="637" t="s">
        <v>33</v>
      </c>
      <c r="G64" s="636">
        <v>103500</v>
      </c>
      <c r="H64" s="632"/>
      <c r="I64" s="87">
        <v>0</v>
      </c>
      <c r="J64" s="88">
        <v>0</v>
      </c>
      <c r="K64" s="88">
        <v>0</v>
      </c>
      <c r="L64" s="88">
        <v>1.4753000000000001</v>
      </c>
      <c r="M64" s="88">
        <v>0.17230000000000001</v>
      </c>
      <c r="N64" s="88">
        <v>4.4299999999999999E-2</v>
      </c>
      <c r="O64" s="88">
        <v>0</v>
      </c>
      <c r="P64" s="88">
        <v>0</v>
      </c>
      <c r="Q64" s="88">
        <v>0</v>
      </c>
      <c r="R64" s="88">
        <v>0</v>
      </c>
      <c r="S64" s="88">
        <v>0</v>
      </c>
      <c r="T64" s="88">
        <v>0</v>
      </c>
      <c r="U64" s="88">
        <v>0</v>
      </c>
      <c r="V64" s="88">
        <v>0</v>
      </c>
      <c r="W64" s="88">
        <v>0</v>
      </c>
      <c r="X64" s="88">
        <v>0</v>
      </c>
      <c r="Y64" s="88">
        <v>0</v>
      </c>
      <c r="Z64" s="89">
        <f t="shared" si="1"/>
        <v>1.6919000000000002</v>
      </c>
      <c r="AA64" s="2" t="s">
        <v>46</v>
      </c>
      <c r="AB64" s="3"/>
      <c r="AC64" s="3"/>
      <c r="AD64" s="612"/>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row>
    <row r="65" spans="1:148" s="2" customFormat="1" ht="24" customHeight="1" thickBot="1">
      <c r="A65" s="662"/>
      <c r="B65" s="654"/>
      <c r="C65" s="657"/>
      <c r="D65" s="657"/>
      <c r="E65" s="657"/>
      <c r="F65" s="637"/>
      <c r="G65" s="636"/>
      <c r="H65" s="632"/>
      <c r="I65" s="91">
        <v>0</v>
      </c>
      <c r="J65" s="92">
        <v>0</v>
      </c>
      <c r="K65" s="92">
        <v>0</v>
      </c>
      <c r="L65" s="92">
        <v>1</v>
      </c>
      <c r="M65" s="92">
        <v>1</v>
      </c>
      <c r="N65" s="92">
        <v>1</v>
      </c>
      <c r="O65" s="92">
        <v>0</v>
      </c>
      <c r="P65" s="92">
        <v>0</v>
      </c>
      <c r="Q65" s="92">
        <v>0</v>
      </c>
      <c r="R65" s="92">
        <v>0</v>
      </c>
      <c r="S65" s="92">
        <v>0</v>
      </c>
      <c r="T65" s="92">
        <v>0</v>
      </c>
      <c r="U65" s="92">
        <v>0</v>
      </c>
      <c r="V65" s="92">
        <v>0</v>
      </c>
      <c r="W65" s="92">
        <v>0</v>
      </c>
      <c r="X65" s="92">
        <v>0</v>
      </c>
      <c r="Y65" s="92">
        <v>0</v>
      </c>
      <c r="Z65" s="614">
        <f t="shared" si="1"/>
        <v>3</v>
      </c>
      <c r="AA65" s="2" t="s">
        <v>47</v>
      </c>
      <c r="AB65" s="3"/>
      <c r="AC65" s="3"/>
      <c r="AD65" s="612"/>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row>
    <row r="66" spans="1:148" s="2" customFormat="1" ht="24" customHeight="1">
      <c r="A66" s="662"/>
      <c r="B66" s="654"/>
      <c r="C66" s="657"/>
      <c r="D66" s="657"/>
      <c r="E66" s="657"/>
      <c r="F66" s="638" t="s">
        <v>34</v>
      </c>
      <c r="G66" s="636">
        <v>755040</v>
      </c>
      <c r="H66" s="632"/>
      <c r="I66" s="87">
        <v>0</v>
      </c>
      <c r="J66" s="88">
        <v>9.6560000000000007E-2</v>
      </c>
      <c r="K66" s="88">
        <v>0.2</v>
      </c>
      <c r="L66" s="88">
        <v>2.6652</v>
      </c>
      <c r="M66" s="88">
        <v>10.3939</v>
      </c>
      <c r="N66" s="88">
        <v>0.5605</v>
      </c>
      <c r="O66" s="88">
        <v>5.1687000000000003</v>
      </c>
      <c r="P66" s="88">
        <v>11.55528</v>
      </c>
      <c r="Q66" s="88">
        <v>1</v>
      </c>
      <c r="R66" s="88">
        <v>42.370080000000002</v>
      </c>
      <c r="S66" s="88">
        <v>0</v>
      </c>
      <c r="T66" s="88">
        <v>0</v>
      </c>
      <c r="U66" s="88">
        <v>10.571339999999999</v>
      </c>
      <c r="V66" s="88">
        <v>0</v>
      </c>
      <c r="W66" s="88">
        <v>0</v>
      </c>
      <c r="X66" s="88">
        <v>0</v>
      </c>
      <c r="Y66" s="88">
        <v>0</v>
      </c>
      <c r="Z66" s="89">
        <f t="shared" si="1"/>
        <v>84.581559999999996</v>
      </c>
      <c r="AA66" s="2" t="s">
        <v>46</v>
      </c>
      <c r="AB66" s="3"/>
      <c r="AC66" s="3"/>
      <c r="AD66" s="612"/>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row>
    <row r="67" spans="1:148" s="2" customFormat="1" ht="24" customHeight="1" thickBot="1">
      <c r="A67" s="662"/>
      <c r="B67" s="654"/>
      <c r="C67" s="657"/>
      <c r="D67" s="657"/>
      <c r="E67" s="657"/>
      <c r="F67" s="638"/>
      <c r="G67" s="636"/>
      <c r="H67" s="632"/>
      <c r="I67" s="91">
        <v>0</v>
      </c>
      <c r="J67" s="92">
        <v>2</v>
      </c>
      <c r="K67" s="92">
        <v>1</v>
      </c>
      <c r="L67" s="92">
        <v>4</v>
      </c>
      <c r="M67" s="92">
        <v>5</v>
      </c>
      <c r="N67" s="92">
        <v>3</v>
      </c>
      <c r="O67" s="92">
        <v>4</v>
      </c>
      <c r="P67" s="92">
        <v>2</v>
      </c>
      <c r="Q67" s="92">
        <v>1</v>
      </c>
      <c r="R67" s="92">
        <v>10</v>
      </c>
      <c r="S67" s="92">
        <v>0</v>
      </c>
      <c r="T67" s="92">
        <v>0</v>
      </c>
      <c r="U67" s="92">
        <v>2</v>
      </c>
      <c r="V67" s="92">
        <v>0</v>
      </c>
      <c r="W67" s="92">
        <v>0</v>
      </c>
      <c r="X67" s="92">
        <v>0</v>
      </c>
      <c r="Y67" s="92">
        <v>0</v>
      </c>
      <c r="Z67" s="614">
        <f t="shared" si="1"/>
        <v>34</v>
      </c>
      <c r="AA67" s="2" t="s">
        <v>47</v>
      </c>
      <c r="AB67" s="3"/>
      <c r="AC67" s="3"/>
      <c r="AD67" s="612"/>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row>
    <row r="68" spans="1:148" s="2" customFormat="1" ht="24" customHeight="1">
      <c r="A68" s="662"/>
      <c r="B68" s="654"/>
      <c r="C68" s="657"/>
      <c r="D68" s="657"/>
      <c r="E68" s="657"/>
      <c r="F68" s="635">
        <v>0</v>
      </c>
      <c r="G68" s="636">
        <v>910000</v>
      </c>
      <c r="H68" s="632"/>
      <c r="I68" s="87">
        <v>0</v>
      </c>
      <c r="J68" s="88">
        <v>1.5717000000000001</v>
      </c>
      <c r="K68" s="88">
        <v>0</v>
      </c>
      <c r="L68" s="88">
        <v>10.328789999999998</v>
      </c>
      <c r="M68" s="88">
        <v>5.2499999999999998E-2</v>
      </c>
      <c r="N68" s="88">
        <v>0.14000000000000001</v>
      </c>
      <c r="O68" s="88">
        <v>0.34649999999999997</v>
      </c>
      <c r="P68" s="88">
        <v>0</v>
      </c>
      <c r="Q68" s="88">
        <v>3.7458999999999998</v>
      </c>
      <c r="R68" s="88">
        <v>149.55614</v>
      </c>
      <c r="S68" s="88">
        <v>0</v>
      </c>
      <c r="T68" s="88">
        <v>0</v>
      </c>
      <c r="U68" s="88">
        <v>0</v>
      </c>
      <c r="V68" s="88">
        <v>0</v>
      </c>
      <c r="W68" s="88">
        <v>0</v>
      </c>
      <c r="X68" s="88">
        <v>0</v>
      </c>
      <c r="Y68" s="88">
        <v>0</v>
      </c>
      <c r="Z68" s="89">
        <f t="shared" si="1"/>
        <v>165.74153000000001</v>
      </c>
      <c r="AA68" s="2" t="s">
        <v>46</v>
      </c>
      <c r="AB68" s="3"/>
      <c r="AC68" s="3"/>
      <c r="AD68" s="612"/>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row>
    <row r="69" spans="1:148" s="2" customFormat="1" ht="24" customHeight="1" thickBot="1">
      <c r="A69" s="663"/>
      <c r="B69" s="655"/>
      <c r="C69" s="658"/>
      <c r="D69" s="658"/>
      <c r="E69" s="658"/>
      <c r="F69" s="639"/>
      <c r="G69" s="640"/>
      <c r="H69" s="632"/>
      <c r="I69" s="91">
        <v>0</v>
      </c>
      <c r="J69" s="92">
        <v>5</v>
      </c>
      <c r="K69" s="92">
        <v>0</v>
      </c>
      <c r="L69" s="92">
        <v>13</v>
      </c>
      <c r="M69" s="92">
        <v>1</v>
      </c>
      <c r="N69" s="92">
        <v>1</v>
      </c>
      <c r="O69" s="92">
        <v>2</v>
      </c>
      <c r="P69" s="92">
        <v>0</v>
      </c>
      <c r="Q69" s="92">
        <v>1</v>
      </c>
      <c r="R69" s="92">
        <v>26</v>
      </c>
      <c r="S69" s="92">
        <v>0</v>
      </c>
      <c r="T69" s="92">
        <v>0</v>
      </c>
      <c r="U69" s="92">
        <v>0</v>
      </c>
      <c r="V69" s="92">
        <v>0</v>
      </c>
      <c r="W69" s="92">
        <v>0</v>
      </c>
      <c r="X69" s="92">
        <v>0</v>
      </c>
      <c r="Y69" s="92">
        <v>0</v>
      </c>
      <c r="Z69" s="614">
        <f t="shared" si="1"/>
        <v>49</v>
      </c>
      <c r="AA69" s="2" t="s">
        <v>47</v>
      </c>
      <c r="AB69" s="3"/>
      <c r="AC69" s="3"/>
      <c r="AD69" s="612"/>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row>
    <row r="70" spans="1:148" s="2" customFormat="1" ht="24" customHeight="1">
      <c r="A70" s="647" t="s">
        <v>44</v>
      </c>
      <c r="B70" s="648"/>
      <c r="C70" s="648"/>
      <c r="D70" s="648"/>
      <c r="E70" s="649"/>
      <c r="F70" s="642"/>
      <c r="G70" s="644">
        <f>SUM(G60:G69)</f>
        <v>3477840</v>
      </c>
      <c r="H70" s="633"/>
      <c r="I70" s="87">
        <f>I60+I62+I64+I66+I68</f>
        <v>2.11565</v>
      </c>
      <c r="J70" s="88">
        <f t="shared" ref="J70:Z71" si="2">J60+J62+J64+J66+J68</f>
        <v>5.5516560000000004</v>
      </c>
      <c r="K70" s="88">
        <f t="shared" si="2"/>
        <v>0.40090000000000003</v>
      </c>
      <c r="L70" s="88">
        <f t="shared" si="2"/>
        <v>21.973500000000001</v>
      </c>
      <c r="M70" s="88">
        <f t="shared" si="2"/>
        <v>10.882300000000001</v>
      </c>
      <c r="N70" s="88">
        <f t="shared" si="2"/>
        <v>2.90394</v>
      </c>
      <c r="O70" s="88">
        <f t="shared" si="2"/>
        <v>6.5158700000000005</v>
      </c>
      <c r="P70" s="88">
        <f t="shared" si="2"/>
        <v>90.800769999999986</v>
      </c>
      <c r="Q70" s="88">
        <f t="shared" si="2"/>
        <v>4.7554999999999996</v>
      </c>
      <c r="R70" s="88">
        <f t="shared" si="2"/>
        <v>200.146477</v>
      </c>
      <c r="S70" s="88">
        <f t="shared" si="2"/>
        <v>0</v>
      </c>
      <c r="T70" s="88">
        <f t="shared" si="2"/>
        <v>67.024000000000001</v>
      </c>
      <c r="U70" s="88">
        <f t="shared" si="2"/>
        <v>10.571339999999999</v>
      </c>
      <c r="V70" s="88">
        <f t="shared" si="2"/>
        <v>0</v>
      </c>
      <c r="W70" s="88">
        <f t="shared" si="2"/>
        <v>7.2275</v>
      </c>
      <c r="X70" s="88">
        <f t="shared" si="2"/>
        <v>0.16090000000000002</v>
      </c>
      <c r="Y70" s="88">
        <f t="shared" si="2"/>
        <v>0</v>
      </c>
      <c r="Z70" s="89">
        <f t="shared" si="2"/>
        <v>431.030303</v>
      </c>
      <c r="AA70" s="2" t="s">
        <v>46</v>
      </c>
      <c r="AB70" s="613"/>
      <c r="AC70" s="3"/>
      <c r="AD70" s="612"/>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row>
    <row r="71" spans="1:148" s="2" customFormat="1" ht="24" customHeight="1" thickBot="1">
      <c r="A71" s="650"/>
      <c r="B71" s="651"/>
      <c r="C71" s="651"/>
      <c r="D71" s="651"/>
      <c r="E71" s="652"/>
      <c r="F71" s="643"/>
      <c r="G71" s="645"/>
      <c r="H71" s="634"/>
      <c r="I71" s="91">
        <f>I61+I63+I65+I67+I69</f>
        <v>4</v>
      </c>
      <c r="J71" s="92">
        <f t="shared" si="2"/>
        <v>22</v>
      </c>
      <c r="K71" s="92">
        <f t="shared" si="2"/>
        <v>3</v>
      </c>
      <c r="L71" s="92">
        <f t="shared" si="2"/>
        <v>35</v>
      </c>
      <c r="M71" s="92">
        <f t="shared" si="2"/>
        <v>8</v>
      </c>
      <c r="N71" s="92">
        <f t="shared" si="2"/>
        <v>15</v>
      </c>
      <c r="O71" s="92">
        <f t="shared" si="2"/>
        <v>9</v>
      </c>
      <c r="P71" s="92">
        <f t="shared" si="2"/>
        <v>5</v>
      </c>
      <c r="Q71" s="92">
        <f t="shared" si="2"/>
        <v>3</v>
      </c>
      <c r="R71" s="92">
        <f t="shared" si="2"/>
        <v>64</v>
      </c>
      <c r="S71" s="92">
        <f t="shared" si="2"/>
        <v>0</v>
      </c>
      <c r="T71" s="92">
        <f t="shared" si="2"/>
        <v>1</v>
      </c>
      <c r="U71" s="92">
        <f t="shared" si="2"/>
        <v>2</v>
      </c>
      <c r="V71" s="92">
        <f t="shared" si="2"/>
        <v>0</v>
      </c>
      <c r="W71" s="92">
        <f t="shared" si="2"/>
        <v>2</v>
      </c>
      <c r="X71" s="92">
        <f t="shared" si="2"/>
        <v>3</v>
      </c>
      <c r="Y71" s="92">
        <f t="shared" si="2"/>
        <v>0</v>
      </c>
      <c r="Z71" s="614">
        <f t="shared" si="2"/>
        <v>176</v>
      </c>
      <c r="AA71" s="2" t="s">
        <v>47</v>
      </c>
      <c r="AB71" s="613"/>
      <c r="AC71" s="3"/>
      <c r="AD71" s="612"/>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row>
    <row r="72" spans="1:148" s="101" customFormat="1" ht="12" customHeight="1">
      <c r="A72" s="93"/>
      <c r="B72" s="94"/>
      <c r="C72" s="95"/>
      <c r="D72" s="96"/>
      <c r="E72" s="96"/>
      <c r="F72" s="97"/>
      <c r="G72" s="98"/>
      <c r="H72" s="99"/>
      <c r="I72" s="100"/>
      <c r="J72" s="100"/>
      <c r="K72" s="100"/>
      <c r="L72" s="100"/>
      <c r="M72" s="100"/>
      <c r="N72" s="100"/>
      <c r="O72" s="100"/>
      <c r="P72" s="100"/>
      <c r="Q72" s="100"/>
      <c r="R72" s="100"/>
      <c r="S72" s="100"/>
      <c r="T72" s="100"/>
      <c r="U72" s="100"/>
      <c r="V72" s="100"/>
      <c r="W72" s="100"/>
      <c r="X72" s="100"/>
      <c r="Y72" s="100"/>
      <c r="Z72" s="100"/>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DO72" s="102"/>
      <c r="DP72" s="102"/>
      <c r="DQ72" s="102"/>
      <c r="DR72" s="102"/>
      <c r="DS72" s="102"/>
      <c r="DT72" s="102"/>
      <c r="DU72" s="102"/>
      <c r="DV72" s="102"/>
      <c r="DW72" s="102"/>
      <c r="DX72" s="102"/>
      <c r="DY72" s="102"/>
      <c r="DZ72" s="102"/>
      <c r="EA72" s="102"/>
      <c r="EB72" s="102"/>
      <c r="EC72" s="102"/>
      <c r="ED72" s="102"/>
      <c r="EE72" s="102"/>
      <c r="EF72" s="102"/>
      <c r="EG72" s="102"/>
      <c r="EH72" s="102"/>
      <c r="EI72" s="102"/>
      <c r="EJ72" s="102"/>
      <c r="EK72" s="102"/>
      <c r="EL72" s="102"/>
      <c r="EM72" s="102"/>
      <c r="EN72" s="102"/>
      <c r="EO72" s="102"/>
      <c r="EP72" s="102"/>
      <c r="EQ72" s="102"/>
      <c r="ER72" s="102"/>
    </row>
    <row r="73" spans="1:148" s="2" customFormat="1" ht="21.95" customHeight="1">
      <c r="A73" s="103"/>
      <c r="B73" s="103"/>
      <c r="C73" s="103"/>
      <c r="D73" s="103"/>
      <c r="E73" s="103"/>
      <c r="F73" s="104">
        <f>Z70</f>
        <v>431.030303</v>
      </c>
      <c r="G73" s="105" t="s">
        <v>46</v>
      </c>
      <c r="H73" s="103"/>
      <c r="I73" s="103"/>
      <c r="J73" s="103"/>
      <c r="K73" s="103"/>
      <c r="L73" s="103"/>
      <c r="M73" s="103"/>
      <c r="N73" s="103"/>
      <c r="O73" s="103"/>
      <c r="P73" s="103"/>
      <c r="Q73" s="103"/>
      <c r="R73" s="103"/>
      <c r="S73" s="103"/>
      <c r="T73" s="103"/>
      <c r="U73" s="103"/>
      <c r="V73" s="103"/>
      <c r="W73" s="103"/>
      <c r="X73" s="103"/>
      <c r="Y73" s="106"/>
      <c r="Z73" s="10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row>
    <row r="74" spans="1:148" s="2" customFormat="1" ht="21.95" customHeight="1">
      <c r="A74" s="103"/>
      <c r="B74" s="103"/>
      <c r="C74" s="103"/>
      <c r="D74" s="103"/>
      <c r="E74" s="103"/>
      <c r="F74" s="90">
        <f>Z71</f>
        <v>176</v>
      </c>
      <c r="G74" s="107" t="s">
        <v>47</v>
      </c>
      <c r="H74" s="103"/>
      <c r="I74" s="103"/>
      <c r="J74" s="103"/>
      <c r="K74" s="103"/>
      <c r="L74" s="103"/>
      <c r="M74" s="103"/>
      <c r="N74" s="103"/>
      <c r="O74" s="103"/>
      <c r="P74" s="103"/>
      <c r="Q74" s="103"/>
      <c r="R74" s="103"/>
      <c r="S74" s="103"/>
      <c r="T74" s="103"/>
      <c r="U74" s="103"/>
      <c r="V74" s="103"/>
      <c r="W74" s="103"/>
      <c r="X74" s="103"/>
      <c r="Y74" s="103"/>
      <c r="Z74" s="10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row>
    <row r="75" spans="1:148" s="2" customFormat="1">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row>
    <row r="76" spans="1:148" s="2" customFormat="1">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row>
    <row r="77" spans="1:148" s="2" customFormat="1">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row>
    <row r="78" spans="1:148" s="2" customFormat="1">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row>
    <row r="79" spans="1:148" s="2" customFormat="1">
      <c r="A79" s="103"/>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row>
    <row r="80" spans="1:148" s="2" customFormat="1">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row>
    <row r="81" spans="1:148" s="2" customFormat="1">
      <c r="A81" s="103"/>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row>
    <row r="82" spans="1:148" s="2" customFormat="1">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row>
    <row r="83" spans="1:148" s="2" customFormat="1">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row>
    <row r="84" spans="1:148" s="2" customFormat="1">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row>
    <row r="85" spans="1:148" s="2" customFormat="1">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row>
    <row r="86" spans="1:148" s="2" customFormat="1">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row>
    <row r="87" spans="1:148" s="2" customFormat="1">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row>
    <row r="88" spans="1:148" s="2" customFormat="1">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row>
    <row r="89" spans="1:148" s="2" customFormat="1">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row>
    <row r="90" spans="1:148" s="2" customFormat="1">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row>
    <row r="91" spans="1:148" s="2" customFormat="1">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row>
    <row r="92" spans="1:148" s="2" customFormat="1">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row>
    <row r="93" spans="1:148" s="2" customFormat="1">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row>
    <row r="94" spans="1:148" s="2" customFormat="1">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row>
    <row r="95" spans="1:148" s="2" customFormat="1">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row>
    <row r="96" spans="1:148" s="2" customFormat="1">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row>
    <row r="97" spans="1:148" s="2" customFormat="1">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row>
    <row r="98" spans="1:148" s="2" customFormat="1">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row>
    <row r="99" spans="1:148" s="2" customFormat="1">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row>
    <row r="100" spans="1:148" s="2" customFormat="1">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row>
    <row r="101" spans="1:148" s="2" customFormat="1">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row>
    <row r="102" spans="1:148" s="2" customFormat="1">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row>
    <row r="103" spans="1:148" s="2" customFormat="1">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row>
    <row r="104" spans="1:148" s="2" customFormat="1">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row>
    <row r="105" spans="1:148" s="2" customFormat="1">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row>
    <row r="106" spans="1:148" s="2" customFormat="1">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row>
    <row r="107" spans="1:148" s="2" customFormat="1">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row>
    <row r="108" spans="1:148" s="2" customFormat="1">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row>
    <row r="109" spans="1:148" s="2" customFormat="1">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row>
    <row r="110" spans="1:148" s="2" customFormat="1">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row>
    <row r="111" spans="1:148" s="2" customFormat="1">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row>
    <row r="112" spans="1:148" s="2" customFormat="1">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row>
    <row r="113" spans="1:148" s="2" customFormat="1">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row>
    <row r="114" spans="1:148" s="2" customFormat="1">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row>
    <row r="115" spans="1:148" s="2" customFormat="1">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row>
    <row r="116" spans="1:148" s="2" customFormat="1">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row>
    <row r="117" spans="1:148" s="2" customFormat="1">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row>
    <row r="118" spans="1:148" s="2" customFormat="1">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row>
    <row r="119" spans="1:148" s="2" customFormat="1">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row>
    <row r="120" spans="1:148" s="2" customFormat="1">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row>
    <row r="121" spans="1:148" s="2" customFormat="1">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row>
    <row r="122" spans="1:148" s="2" customFormat="1">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row>
    <row r="123" spans="1:148" s="2" customFormat="1">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row>
    <row r="124" spans="1:148" s="2" customFormat="1">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row>
    <row r="125" spans="1:148" s="2" customFormat="1">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row>
    <row r="126" spans="1:148" s="2" customFormat="1">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row>
    <row r="127" spans="1:148" s="2" customFormat="1">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row>
    <row r="128" spans="1:148" s="2" customFormat="1">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row>
    <row r="129" spans="1:148" s="2" customFormat="1">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row>
    <row r="130" spans="1:148" s="2" customFormat="1">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row>
    <row r="131" spans="1:148" s="2" customFormat="1">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row>
    <row r="132" spans="1:148" s="2" customFormat="1">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row>
    <row r="133" spans="1:148" s="2" customFormat="1">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row>
    <row r="134" spans="1:148" s="2" customFormat="1">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row>
    <row r="135" spans="1:148" s="2" customFormat="1">
      <c r="A135" s="103"/>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row>
    <row r="136" spans="1:148" s="2" customFormat="1">
      <c r="A136" s="103"/>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row>
    <row r="137" spans="1:148" s="2" customFormat="1">
      <c r="A137" s="103"/>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row>
    <row r="138" spans="1:148" s="2" customFormat="1">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row>
    <row r="139" spans="1:148" s="2" customFormat="1">
      <c r="A139" s="103"/>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row>
    <row r="140" spans="1:148" s="2" customFormat="1">
      <c r="A140" s="103"/>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row>
    <row r="141" spans="1:148" s="2" customFormat="1">
      <c r="A141" s="103"/>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row>
    <row r="142" spans="1:148" s="2" customFormat="1">
      <c r="A142" s="103"/>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row>
    <row r="143" spans="1:148" s="2" customFormat="1">
      <c r="A143" s="103"/>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row>
    <row r="144" spans="1:148" s="2" customFormat="1">
      <c r="A144" s="103"/>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row>
    <row r="145" spans="1:148" s="2" customFormat="1">
      <c r="A145" s="103"/>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row>
    <row r="146" spans="1:148" s="2" customFormat="1">
      <c r="A146" s="103"/>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row>
    <row r="147" spans="1:148" s="2" customFormat="1">
      <c r="A147" s="103"/>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row>
    <row r="148" spans="1:148" s="2" customFormat="1">
      <c r="A148" s="103"/>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row>
    <row r="149" spans="1:148" s="2" customFormat="1">
      <c r="A149" s="10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row>
    <row r="150" spans="1:148" s="2" customFormat="1">
      <c r="A150" s="103"/>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row>
    <row r="151" spans="1:148" s="2" customFormat="1">
      <c r="A151" s="103"/>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row>
    <row r="152" spans="1:148" s="2" customFormat="1">
      <c r="A152" s="103"/>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row>
    <row r="153" spans="1:148" s="2" customFormat="1">
      <c r="A153" s="103"/>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row>
    <row r="154" spans="1:148" s="2" customFormat="1">
      <c r="A154" s="103"/>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row>
    <row r="155" spans="1:148" s="2" customFormat="1">
      <c r="A155" s="103"/>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row>
    <row r="156" spans="1:148" s="2" customFormat="1">
      <c r="A156" s="103"/>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row>
    <row r="157" spans="1:148" s="2" customFormat="1">
      <c r="A157" s="103"/>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row>
    <row r="158" spans="1:148" s="2" customFormat="1">
      <c r="A158" s="103"/>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row>
    <row r="159" spans="1:148" s="2" customFormat="1">
      <c r="A159" s="103"/>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row>
    <row r="160" spans="1:148" s="2" customFormat="1">
      <c r="A160" s="103"/>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row>
    <row r="161" spans="1:148" s="2" customFormat="1">
      <c r="A161" s="103"/>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row>
    <row r="162" spans="1:148" s="2" customFormat="1">
      <c r="A162" s="103"/>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row>
    <row r="163" spans="1:148" s="2" customFormat="1">
      <c r="A163" s="103"/>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row>
    <row r="164" spans="1:148" s="2" customFormat="1">
      <c r="A164" s="103"/>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row>
    <row r="165" spans="1:148" s="2" customFormat="1">
      <c r="A165" s="103"/>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row>
    <row r="166" spans="1:148" s="2" customFormat="1">
      <c r="A166" s="103"/>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row>
    <row r="167" spans="1:148" s="2" customFormat="1">
      <c r="A167" s="103"/>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row>
    <row r="168" spans="1:148" s="2" customFormat="1">
      <c r="A168" s="103"/>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row>
    <row r="169" spans="1:148" s="2" customFormat="1">
      <c r="A169" s="103"/>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row>
    <row r="170" spans="1:148" s="2" customFormat="1">
      <c r="A170" s="103"/>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row>
    <row r="171" spans="1:148" s="2" customFormat="1">
      <c r="A171" s="103"/>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row>
    <row r="172" spans="1:148" s="2" customFormat="1">
      <c r="A172" s="103"/>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row>
    <row r="173" spans="1:148" s="2" customFormat="1">
      <c r="A173" s="103"/>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row>
    <row r="174" spans="1:148" s="2" customFormat="1">
      <c r="A174" s="103"/>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row>
    <row r="175" spans="1:148" s="2" customFormat="1">
      <c r="A175" s="103"/>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row>
    <row r="176" spans="1:148" s="2" customFormat="1">
      <c r="A176" s="103"/>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row>
    <row r="177" spans="1:148" s="2" customFormat="1">
      <c r="A177" s="103"/>
      <c r="B177" s="103"/>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row>
    <row r="178" spans="1:148" s="2" customFormat="1">
      <c r="A178" s="103"/>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row>
    <row r="179" spans="1:148" s="2" customFormat="1">
      <c r="A179" s="103"/>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row>
    <row r="180" spans="1:148" s="2" customFormat="1">
      <c r="A180" s="103"/>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row>
    <row r="181" spans="1:148" s="2" customFormat="1">
      <c r="A181" s="103"/>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row>
    <row r="182" spans="1:148" s="2" customFormat="1">
      <c r="A182" s="103"/>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row>
    <row r="183" spans="1:148" s="2" customFormat="1">
      <c r="A183" s="103"/>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row>
    <row r="184" spans="1:148" s="2" customFormat="1">
      <c r="A184" s="103"/>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row>
    <row r="185" spans="1:148" s="2" customFormat="1">
      <c r="A185" s="103"/>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row>
    <row r="186" spans="1:148" s="2" customFormat="1">
      <c r="A186" s="103"/>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row>
    <row r="187" spans="1:148" s="2" customFormat="1">
      <c r="A187" s="103"/>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row>
    <row r="188" spans="1:148" s="2" customFormat="1">
      <c r="A188" s="103"/>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row>
    <row r="189" spans="1:148" s="2" customFormat="1">
      <c r="A189" s="103"/>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row>
    <row r="190" spans="1:148" s="2" customFormat="1">
      <c r="A190" s="103"/>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row>
    <row r="191" spans="1:148" s="2" customFormat="1">
      <c r="A191" s="103"/>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row>
    <row r="192" spans="1:148" s="2" customFormat="1">
      <c r="A192" s="103"/>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row>
    <row r="193" spans="1:148" s="2" customFormat="1">
      <c r="A193" s="103"/>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row>
    <row r="194" spans="1:148" s="2" customFormat="1">
      <c r="A194" s="103"/>
      <c r="B194" s="103"/>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row>
    <row r="195" spans="1:148" s="2" customFormat="1">
      <c r="A195" s="103"/>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row>
    <row r="196" spans="1:148" s="2" customFormat="1">
      <c r="A196" s="103"/>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row>
    <row r="197" spans="1:148" s="2" customFormat="1">
      <c r="A197" s="103"/>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row>
    <row r="198" spans="1:148" s="2" customFormat="1">
      <c r="A198" s="103"/>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row>
    <row r="199" spans="1:148" s="2" customFormat="1">
      <c r="A199" s="103"/>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row>
    <row r="200" spans="1:148" s="2" customFormat="1">
      <c r="A200" s="103"/>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row>
    <row r="201" spans="1:148" s="2" customFormat="1">
      <c r="A201" s="103"/>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row>
    <row r="202" spans="1:148" s="2" customFormat="1">
      <c r="A202" s="103"/>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row>
    <row r="203" spans="1:148" s="2" customFormat="1">
      <c r="A203" s="103"/>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row>
    <row r="204" spans="1:148" s="2" customFormat="1">
      <c r="A204" s="103"/>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row>
    <row r="205" spans="1:148" s="2" customFormat="1">
      <c r="A205" s="103"/>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row>
    <row r="206" spans="1:148" s="2" customFormat="1">
      <c r="A206" s="103"/>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row>
    <row r="207" spans="1:148" s="2" customFormat="1">
      <c r="A207" s="103"/>
      <c r="B207" s="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row>
    <row r="208" spans="1:148" s="2" customFormat="1">
      <c r="A208" s="103"/>
      <c r="B208" s="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row>
  </sheetData>
  <mergeCells count="63">
    <mergeCell ref="A1:M1"/>
    <mergeCell ref="A2:M2"/>
    <mergeCell ref="A3:A6"/>
    <mergeCell ref="B3:B6"/>
    <mergeCell ref="C3:C6"/>
    <mergeCell ref="D3:E4"/>
    <mergeCell ref="F3:F6"/>
    <mergeCell ref="G3:G6"/>
    <mergeCell ref="H3:H6"/>
    <mergeCell ref="I3:Y3"/>
    <mergeCell ref="D5:D6"/>
    <mergeCell ref="E5:E6"/>
    <mergeCell ref="Z3:Z6"/>
    <mergeCell ref="I4:I6"/>
    <mergeCell ref="J4:M4"/>
    <mergeCell ref="N4:P5"/>
    <mergeCell ref="Q4:R5"/>
    <mergeCell ref="S4:T5"/>
    <mergeCell ref="U4:U6"/>
    <mergeCell ref="V4:V6"/>
    <mergeCell ref="W4:X5"/>
    <mergeCell ref="Y4:Y6"/>
    <mergeCell ref="J5:J6"/>
    <mergeCell ref="K5:M5"/>
    <mergeCell ref="A8:A12"/>
    <mergeCell ref="C8:C12"/>
    <mergeCell ref="A13:A17"/>
    <mergeCell ref="C13:C17"/>
    <mergeCell ref="A18:A22"/>
    <mergeCell ref="C18:C22"/>
    <mergeCell ref="A23:A27"/>
    <mergeCell ref="C23:C27"/>
    <mergeCell ref="A28:A32"/>
    <mergeCell ref="C28:C32"/>
    <mergeCell ref="A33:A37"/>
    <mergeCell ref="C33:C37"/>
    <mergeCell ref="A53:A57"/>
    <mergeCell ref="C53:C57"/>
    <mergeCell ref="A60:A69"/>
    <mergeCell ref="A38:A42"/>
    <mergeCell ref="C38:C42"/>
    <mergeCell ref="A43:A47"/>
    <mergeCell ref="C43:C47"/>
    <mergeCell ref="A48:A52"/>
    <mergeCell ref="C48:C52"/>
    <mergeCell ref="A70:E71"/>
    <mergeCell ref="B60:B69"/>
    <mergeCell ref="C60:C69"/>
    <mergeCell ref="D60:D69"/>
    <mergeCell ref="E60:E69"/>
    <mergeCell ref="H60:H71"/>
    <mergeCell ref="F62:F63"/>
    <mergeCell ref="G62:G63"/>
    <mergeCell ref="F64:F65"/>
    <mergeCell ref="G64:G65"/>
    <mergeCell ref="F66:F67"/>
    <mergeCell ref="G66:G67"/>
    <mergeCell ref="F68:F69"/>
    <mergeCell ref="G68:G69"/>
    <mergeCell ref="F60:F61"/>
    <mergeCell ref="F70:F71"/>
    <mergeCell ref="G70:G71"/>
    <mergeCell ref="G60:G61"/>
  </mergeCells>
  <pageMargins left="0" right="0" top="0.5" bottom="0.5" header="0.3" footer="0.3"/>
  <pageSetup paperSize="9" scale="80" orientation="landscape" r:id="rId1"/>
  <ignoredErrors>
    <ignoredError sqref="F66"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72" zoomScaleNormal="72" workbookViewId="0">
      <selection activeCell="L19" sqref="L19"/>
    </sheetView>
  </sheetViews>
  <sheetFormatPr defaultRowHeight="15.75"/>
  <cols>
    <col min="1" max="1" width="4.5703125" style="112" customWidth="1"/>
    <col min="2" max="2" width="21.7109375" style="112" customWidth="1"/>
    <col min="3" max="3" width="19.28515625" style="112" customWidth="1"/>
    <col min="4" max="4" width="17.42578125" style="112" customWidth="1"/>
    <col min="5" max="5" width="26.7109375" style="112" customWidth="1"/>
    <col min="6" max="6" width="17.140625" style="112" customWidth="1"/>
    <col min="7" max="7" width="18.140625" style="112" customWidth="1"/>
    <col min="8" max="8" width="20.28515625" style="112" customWidth="1"/>
    <col min="9" max="9" width="20.42578125" style="112" customWidth="1"/>
    <col min="10" max="10" width="18.7109375" style="112" customWidth="1"/>
    <col min="11" max="11" width="19.5703125" style="112" customWidth="1"/>
    <col min="12" max="12" width="30" style="112" customWidth="1"/>
    <col min="13" max="13" width="68.7109375" style="112" customWidth="1"/>
    <col min="14" max="14" width="19.5703125" style="112" customWidth="1"/>
    <col min="15" max="15" width="128.7109375" style="112" customWidth="1"/>
    <col min="16" max="256" width="9.140625" style="112"/>
    <col min="257" max="257" width="4.5703125" style="112" customWidth="1"/>
    <col min="258" max="258" width="21.7109375" style="112" customWidth="1"/>
    <col min="259" max="259" width="19.28515625" style="112" customWidth="1"/>
    <col min="260" max="260" width="17.42578125" style="112" customWidth="1"/>
    <col min="261" max="261" width="26.7109375" style="112" customWidth="1"/>
    <col min="262" max="262" width="17.140625" style="112" customWidth="1"/>
    <col min="263" max="263" width="18.140625" style="112" customWidth="1"/>
    <col min="264" max="264" width="20.28515625" style="112" customWidth="1"/>
    <col min="265" max="265" width="20.42578125" style="112" customWidth="1"/>
    <col min="266" max="266" width="18.7109375" style="112" customWidth="1"/>
    <col min="267" max="267" width="19.5703125" style="112" customWidth="1"/>
    <col min="268" max="268" width="30" style="112" customWidth="1"/>
    <col min="269" max="269" width="68.7109375" style="112" customWidth="1"/>
    <col min="270" max="270" width="19.5703125" style="112" customWidth="1"/>
    <col min="271" max="271" width="128.7109375" style="112" customWidth="1"/>
    <col min="272" max="512" width="9.140625" style="112"/>
    <col min="513" max="513" width="4.5703125" style="112" customWidth="1"/>
    <col min="514" max="514" width="21.7109375" style="112" customWidth="1"/>
    <col min="515" max="515" width="19.28515625" style="112" customWidth="1"/>
    <col min="516" max="516" width="17.42578125" style="112" customWidth="1"/>
    <col min="517" max="517" width="26.7109375" style="112" customWidth="1"/>
    <col min="518" max="518" width="17.140625" style="112" customWidth="1"/>
    <col min="519" max="519" width="18.140625" style="112" customWidth="1"/>
    <col min="520" max="520" width="20.28515625" style="112" customWidth="1"/>
    <col min="521" max="521" width="20.42578125" style="112" customWidth="1"/>
    <col min="522" max="522" width="18.7109375" style="112" customWidth="1"/>
    <col min="523" max="523" width="19.5703125" style="112" customWidth="1"/>
    <col min="524" max="524" width="30" style="112" customWidth="1"/>
    <col min="525" max="525" width="68.7109375" style="112" customWidth="1"/>
    <col min="526" max="526" width="19.5703125" style="112" customWidth="1"/>
    <col min="527" max="527" width="128.7109375" style="112" customWidth="1"/>
    <col min="528" max="768" width="9.140625" style="112"/>
    <col min="769" max="769" width="4.5703125" style="112" customWidth="1"/>
    <col min="770" max="770" width="21.7109375" style="112" customWidth="1"/>
    <col min="771" max="771" width="19.28515625" style="112" customWidth="1"/>
    <col min="772" max="772" width="17.42578125" style="112" customWidth="1"/>
    <col min="773" max="773" width="26.7109375" style="112" customWidth="1"/>
    <col min="774" max="774" width="17.140625" style="112" customWidth="1"/>
    <col min="775" max="775" width="18.140625" style="112" customWidth="1"/>
    <col min="776" max="776" width="20.28515625" style="112" customWidth="1"/>
    <col min="777" max="777" width="20.42578125" style="112" customWidth="1"/>
    <col min="778" max="778" width="18.7109375" style="112" customWidth="1"/>
    <col min="779" max="779" width="19.5703125" style="112" customWidth="1"/>
    <col min="780" max="780" width="30" style="112" customWidth="1"/>
    <col min="781" max="781" width="68.7109375" style="112" customWidth="1"/>
    <col min="782" max="782" width="19.5703125" style="112" customWidth="1"/>
    <col min="783" max="783" width="128.7109375" style="112" customWidth="1"/>
    <col min="784" max="1024" width="9.140625" style="112"/>
    <col min="1025" max="1025" width="4.5703125" style="112" customWidth="1"/>
    <col min="1026" max="1026" width="21.7109375" style="112" customWidth="1"/>
    <col min="1027" max="1027" width="19.28515625" style="112" customWidth="1"/>
    <col min="1028" max="1028" width="17.42578125" style="112" customWidth="1"/>
    <col min="1029" max="1029" width="26.7109375" style="112" customWidth="1"/>
    <col min="1030" max="1030" width="17.140625" style="112" customWidth="1"/>
    <col min="1031" max="1031" width="18.140625" style="112" customWidth="1"/>
    <col min="1032" max="1032" width="20.28515625" style="112" customWidth="1"/>
    <col min="1033" max="1033" width="20.42578125" style="112" customWidth="1"/>
    <col min="1034" max="1034" width="18.7109375" style="112" customWidth="1"/>
    <col min="1035" max="1035" width="19.5703125" style="112" customWidth="1"/>
    <col min="1036" max="1036" width="30" style="112" customWidth="1"/>
    <col min="1037" max="1037" width="68.7109375" style="112" customWidth="1"/>
    <col min="1038" max="1038" width="19.5703125" style="112" customWidth="1"/>
    <col min="1039" max="1039" width="128.7109375" style="112" customWidth="1"/>
    <col min="1040" max="1280" width="9.140625" style="112"/>
    <col min="1281" max="1281" width="4.5703125" style="112" customWidth="1"/>
    <col min="1282" max="1282" width="21.7109375" style="112" customWidth="1"/>
    <col min="1283" max="1283" width="19.28515625" style="112" customWidth="1"/>
    <col min="1284" max="1284" width="17.42578125" style="112" customWidth="1"/>
    <col min="1285" max="1285" width="26.7109375" style="112" customWidth="1"/>
    <col min="1286" max="1286" width="17.140625" style="112" customWidth="1"/>
    <col min="1287" max="1287" width="18.140625" style="112" customWidth="1"/>
    <col min="1288" max="1288" width="20.28515625" style="112" customWidth="1"/>
    <col min="1289" max="1289" width="20.42578125" style="112" customWidth="1"/>
    <col min="1290" max="1290" width="18.7109375" style="112" customWidth="1"/>
    <col min="1291" max="1291" width="19.5703125" style="112" customWidth="1"/>
    <col min="1292" max="1292" width="30" style="112" customWidth="1"/>
    <col min="1293" max="1293" width="68.7109375" style="112" customWidth="1"/>
    <col min="1294" max="1294" width="19.5703125" style="112" customWidth="1"/>
    <col min="1295" max="1295" width="128.7109375" style="112" customWidth="1"/>
    <col min="1296" max="1536" width="9.140625" style="112"/>
    <col min="1537" max="1537" width="4.5703125" style="112" customWidth="1"/>
    <col min="1538" max="1538" width="21.7109375" style="112" customWidth="1"/>
    <col min="1539" max="1539" width="19.28515625" style="112" customWidth="1"/>
    <col min="1540" max="1540" width="17.42578125" style="112" customWidth="1"/>
    <col min="1541" max="1541" width="26.7109375" style="112" customWidth="1"/>
    <col min="1542" max="1542" width="17.140625" style="112" customWidth="1"/>
    <col min="1543" max="1543" width="18.140625" style="112" customWidth="1"/>
    <col min="1544" max="1544" width="20.28515625" style="112" customWidth="1"/>
    <col min="1545" max="1545" width="20.42578125" style="112" customWidth="1"/>
    <col min="1546" max="1546" width="18.7109375" style="112" customWidth="1"/>
    <col min="1547" max="1547" width="19.5703125" style="112" customWidth="1"/>
    <col min="1548" max="1548" width="30" style="112" customWidth="1"/>
    <col min="1549" max="1549" width="68.7109375" style="112" customWidth="1"/>
    <col min="1550" max="1550" width="19.5703125" style="112" customWidth="1"/>
    <col min="1551" max="1551" width="128.7109375" style="112" customWidth="1"/>
    <col min="1552" max="1792" width="9.140625" style="112"/>
    <col min="1793" max="1793" width="4.5703125" style="112" customWidth="1"/>
    <col min="1794" max="1794" width="21.7109375" style="112" customWidth="1"/>
    <col min="1795" max="1795" width="19.28515625" style="112" customWidth="1"/>
    <col min="1796" max="1796" width="17.42578125" style="112" customWidth="1"/>
    <col min="1797" max="1797" width="26.7109375" style="112" customWidth="1"/>
    <col min="1798" max="1798" width="17.140625" style="112" customWidth="1"/>
    <col min="1799" max="1799" width="18.140625" style="112" customWidth="1"/>
    <col min="1800" max="1800" width="20.28515625" style="112" customWidth="1"/>
    <col min="1801" max="1801" width="20.42578125" style="112" customWidth="1"/>
    <col min="1802" max="1802" width="18.7109375" style="112" customWidth="1"/>
    <col min="1803" max="1803" width="19.5703125" style="112" customWidth="1"/>
    <col min="1804" max="1804" width="30" style="112" customWidth="1"/>
    <col min="1805" max="1805" width="68.7109375" style="112" customWidth="1"/>
    <col min="1806" max="1806" width="19.5703125" style="112" customWidth="1"/>
    <col min="1807" max="1807" width="128.7109375" style="112" customWidth="1"/>
    <col min="1808" max="2048" width="9.140625" style="112"/>
    <col min="2049" max="2049" width="4.5703125" style="112" customWidth="1"/>
    <col min="2050" max="2050" width="21.7109375" style="112" customWidth="1"/>
    <col min="2051" max="2051" width="19.28515625" style="112" customWidth="1"/>
    <col min="2052" max="2052" width="17.42578125" style="112" customWidth="1"/>
    <col min="2053" max="2053" width="26.7109375" style="112" customWidth="1"/>
    <col min="2054" max="2054" width="17.140625" style="112" customWidth="1"/>
    <col min="2055" max="2055" width="18.140625" style="112" customWidth="1"/>
    <col min="2056" max="2056" width="20.28515625" style="112" customWidth="1"/>
    <col min="2057" max="2057" width="20.42578125" style="112" customWidth="1"/>
    <col min="2058" max="2058" width="18.7109375" style="112" customWidth="1"/>
    <col min="2059" max="2059" width="19.5703125" style="112" customWidth="1"/>
    <col min="2060" max="2060" width="30" style="112" customWidth="1"/>
    <col min="2061" max="2061" width="68.7109375" style="112" customWidth="1"/>
    <col min="2062" max="2062" width="19.5703125" style="112" customWidth="1"/>
    <col min="2063" max="2063" width="128.7109375" style="112" customWidth="1"/>
    <col min="2064" max="2304" width="9.140625" style="112"/>
    <col min="2305" max="2305" width="4.5703125" style="112" customWidth="1"/>
    <col min="2306" max="2306" width="21.7109375" style="112" customWidth="1"/>
    <col min="2307" max="2307" width="19.28515625" style="112" customWidth="1"/>
    <col min="2308" max="2308" width="17.42578125" style="112" customWidth="1"/>
    <col min="2309" max="2309" width="26.7109375" style="112" customWidth="1"/>
    <col min="2310" max="2310" width="17.140625" style="112" customWidth="1"/>
    <col min="2311" max="2311" width="18.140625" style="112" customWidth="1"/>
    <col min="2312" max="2312" width="20.28515625" style="112" customWidth="1"/>
    <col min="2313" max="2313" width="20.42578125" style="112" customWidth="1"/>
    <col min="2314" max="2314" width="18.7109375" style="112" customWidth="1"/>
    <col min="2315" max="2315" width="19.5703125" style="112" customWidth="1"/>
    <col min="2316" max="2316" width="30" style="112" customWidth="1"/>
    <col min="2317" max="2317" width="68.7109375" style="112" customWidth="1"/>
    <col min="2318" max="2318" width="19.5703125" style="112" customWidth="1"/>
    <col min="2319" max="2319" width="128.7109375" style="112" customWidth="1"/>
    <col min="2320" max="2560" width="9.140625" style="112"/>
    <col min="2561" max="2561" width="4.5703125" style="112" customWidth="1"/>
    <col min="2562" max="2562" width="21.7109375" style="112" customWidth="1"/>
    <col min="2563" max="2563" width="19.28515625" style="112" customWidth="1"/>
    <col min="2564" max="2564" width="17.42578125" style="112" customWidth="1"/>
    <col min="2565" max="2565" width="26.7109375" style="112" customWidth="1"/>
    <col min="2566" max="2566" width="17.140625" style="112" customWidth="1"/>
    <col min="2567" max="2567" width="18.140625" style="112" customWidth="1"/>
    <col min="2568" max="2568" width="20.28515625" style="112" customWidth="1"/>
    <col min="2569" max="2569" width="20.42578125" style="112" customWidth="1"/>
    <col min="2570" max="2570" width="18.7109375" style="112" customWidth="1"/>
    <col min="2571" max="2571" width="19.5703125" style="112" customWidth="1"/>
    <col min="2572" max="2572" width="30" style="112" customWidth="1"/>
    <col min="2573" max="2573" width="68.7109375" style="112" customWidth="1"/>
    <col min="2574" max="2574" width="19.5703125" style="112" customWidth="1"/>
    <col min="2575" max="2575" width="128.7109375" style="112" customWidth="1"/>
    <col min="2576" max="2816" width="9.140625" style="112"/>
    <col min="2817" max="2817" width="4.5703125" style="112" customWidth="1"/>
    <col min="2818" max="2818" width="21.7109375" style="112" customWidth="1"/>
    <col min="2819" max="2819" width="19.28515625" style="112" customWidth="1"/>
    <col min="2820" max="2820" width="17.42578125" style="112" customWidth="1"/>
    <col min="2821" max="2821" width="26.7109375" style="112" customWidth="1"/>
    <col min="2822" max="2822" width="17.140625" style="112" customWidth="1"/>
    <col min="2823" max="2823" width="18.140625" style="112" customWidth="1"/>
    <col min="2824" max="2824" width="20.28515625" style="112" customWidth="1"/>
    <col min="2825" max="2825" width="20.42578125" style="112" customWidth="1"/>
    <col min="2826" max="2826" width="18.7109375" style="112" customWidth="1"/>
    <col min="2827" max="2827" width="19.5703125" style="112" customWidth="1"/>
    <col min="2828" max="2828" width="30" style="112" customWidth="1"/>
    <col min="2829" max="2829" width="68.7109375" style="112" customWidth="1"/>
    <col min="2830" max="2830" width="19.5703125" style="112" customWidth="1"/>
    <col min="2831" max="2831" width="128.7109375" style="112" customWidth="1"/>
    <col min="2832" max="3072" width="9.140625" style="112"/>
    <col min="3073" max="3073" width="4.5703125" style="112" customWidth="1"/>
    <col min="3074" max="3074" width="21.7109375" style="112" customWidth="1"/>
    <col min="3075" max="3075" width="19.28515625" style="112" customWidth="1"/>
    <col min="3076" max="3076" width="17.42578125" style="112" customWidth="1"/>
    <col min="3077" max="3077" width="26.7109375" style="112" customWidth="1"/>
    <col min="3078" max="3078" width="17.140625" style="112" customWidth="1"/>
    <col min="3079" max="3079" width="18.140625" style="112" customWidth="1"/>
    <col min="3080" max="3080" width="20.28515625" style="112" customWidth="1"/>
    <col min="3081" max="3081" width="20.42578125" style="112" customWidth="1"/>
    <col min="3082" max="3082" width="18.7109375" style="112" customWidth="1"/>
    <col min="3083" max="3083" width="19.5703125" style="112" customWidth="1"/>
    <col min="3084" max="3084" width="30" style="112" customWidth="1"/>
    <col min="3085" max="3085" width="68.7109375" style="112" customWidth="1"/>
    <col min="3086" max="3086" width="19.5703125" style="112" customWidth="1"/>
    <col min="3087" max="3087" width="128.7109375" style="112" customWidth="1"/>
    <col min="3088" max="3328" width="9.140625" style="112"/>
    <col min="3329" max="3329" width="4.5703125" style="112" customWidth="1"/>
    <col min="3330" max="3330" width="21.7109375" style="112" customWidth="1"/>
    <col min="3331" max="3331" width="19.28515625" style="112" customWidth="1"/>
    <col min="3332" max="3332" width="17.42578125" style="112" customWidth="1"/>
    <col min="3333" max="3333" width="26.7109375" style="112" customWidth="1"/>
    <col min="3334" max="3334" width="17.140625" style="112" customWidth="1"/>
    <col min="3335" max="3335" width="18.140625" style="112" customWidth="1"/>
    <col min="3336" max="3336" width="20.28515625" style="112" customWidth="1"/>
    <col min="3337" max="3337" width="20.42578125" style="112" customWidth="1"/>
    <col min="3338" max="3338" width="18.7109375" style="112" customWidth="1"/>
    <col min="3339" max="3339" width="19.5703125" style="112" customWidth="1"/>
    <col min="3340" max="3340" width="30" style="112" customWidth="1"/>
    <col min="3341" max="3341" width="68.7109375" style="112" customWidth="1"/>
    <col min="3342" max="3342" width="19.5703125" style="112" customWidth="1"/>
    <col min="3343" max="3343" width="128.7109375" style="112" customWidth="1"/>
    <col min="3344" max="3584" width="9.140625" style="112"/>
    <col min="3585" max="3585" width="4.5703125" style="112" customWidth="1"/>
    <col min="3586" max="3586" width="21.7109375" style="112" customWidth="1"/>
    <col min="3587" max="3587" width="19.28515625" style="112" customWidth="1"/>
    <col min="3588" max="3588" width="17.42578125" style="112" customWidth="1"/>
    <col min="3589" max="3589" width="26.7109375" style="112" customWidth="1"/>
    <col min="3590" max="3590" width="17.140625" style="112" customWidth="1"/>
    <col min="3591" max="3591" width="18.140625" style="112" customWidth="1"/>
    <col min="3592" max="3592" width="20.28515625" style="112" customWidth="1"/>
    <col min="3593" max="3593" width="20.42578125" style="112" customWidth="1"/>
    <col min="3594" max="3594" width="18.7109375" style="112" customWidth="1"/>
    <col min="3595" max="3595" width="19.5703125" style="112" customWidth="1"/>
    <col min="3596" max="3596" width="30" style="112" customWidth="1"/>
    <col min="3597" max="3597" width="68.7109375" style="112" customWidth="1"/>
    <col min="3598" max="3598" width="19.5703125" style="112" customWidth="1"/>
    <col min="3599" max="3599" width="128.7109375" style="112" customWidth="1"/>
    <col min="3600" max="3840" width="9.140625" style="112"/>
    <col min="3841" max="3841" width="4.5703125" style="112" customWidth="1"/>
    <col min="3842" max="3842" width="21.7109375" style="112" customWidth="1"/>
    <col min="3843" max="3843" width="19.28515625" style="112" customWidth="1"/>
    <col min="3844" max="3844" width="17.42578125" style="112" customWidth="1"/>
    <col min="3845" max="3845" width="26.7109375" style="112" customWidth="1"/>
    <col min="3846" max="3846" width="17.140625" style="112" customWidth="1"/>
    <col min="3847" max="3847" width="18.140625" style="112" customWidth="1"/>
    <col min="3848" max="3848" width="20.28515625" style="112" customWidth="1"/>
    <col min="3849" max="3849" width="20.42578125" style="112" customWidth="1"/>
    <col min="3850" max="3850" width="18.7109375" style="112" customWidth="1"/>
    <col min="3851" max="3851" width="19.5703125" style="112" customWidth="1"/>
    <col min="3852" max="3852" width="30" style="112" customWidth="1"/>
    <col min="3853" max="3853" width="68.7109375" style="112" customWidth="1"/>
    <col min="3854" max="3854" width="19.5703125" style="112" customWidth="1"/>
    <col min="3855" max="3855" width="128.7109375" style="112" customWidth="1"/>
    <col min="3856" max="4096" width="9.140625" style="112"/>
    <col min="4097" max="4097" width="4.5703125" style="112" customWidth="1"/>
    <col min="4098" max="4098" width="21.7109375" style="112" customWidth="1"/>
    <col min="4099" max="4099" width="19.28515625" style="112" customWidth="1"/>
    <col min="4100" max="4100" width="17.42578125" style="112" customWidth="1"/>
    <col min="4101" max="4101" width="26.7109375" style="112" customWidth="1"/>
    <col min="4102" max="4102" width="17.140625" style="112" customWidth="1"/>
    <col min="4103" max="4103" width="18.140625" style="112" customWidth="1"/>
    <col min="4104" max="4104" width="20.28515625" style="112" customWidth="1"/>
    <col min="4105" max="4105" width="20.42578125" style="112" customWidth="1"/>
    <col min="4106" max="4106" width="18.7109375" style="112" customWidth="1"/>
    <col min="4107" max="4107" width="19.5703125" style="112" customWidth="1"/>
    <col min="4108" max="4108" width="30" style="112" customWidth="1"/>
    <col min="4109" max="4109" width="68.7109375" style="112" customWidth="1"/>
    <col min="4110" max="4110" width="19.5703125" style="112" customWidth="1"/>
    <col min="4111" max="4111" width="128.7109375" style="112" customWidth="1"/>
    <col min="4112" max="4352" width="9.140625" style="112"/>
    <col min="4353" max="4353" width="4.5703125" style="112" customWidth="1"/>
    <col min="4354" max="4354" width="21.7109375" style="112" customWidth="1"/>
    <col min="4355" max="4355" width="19.28515625" style="112" customWidth="1"/>
    <col min="4356" max="4356" width="17.42578125" style="112" customWidth="1"/>
    <col min="4357" max="4357" width="26.7109375" style="112" customWidth="1"/>
    <col min="4358" max="4358" width="17.140625" style="112" customWidth="1"/>
    <col min="4359" max="4359" width="18.140625" style="112" customWidth="1"/>
    <col min="4360" max="4360" width="20.28515625" style="112" customWidth="1"/>
    <col min="4361" max="4361" width="20.42578125" style="112" customWidth="1"/>
    <col min="4362" max="4362" width="18.7109375" style="112" customWidth="1"/>
    <col min="4363" max="4363" width="19.5703125" style="112" customWidth="1"/>
    <col min="4364" max="4364" width="30" style="112" customWidth="1"/>
    <col min="4365" max="4365" width="68.7109375" style="112" customWidth="1"/>
    <col min="4366" max="4366" width="19.5703125" style="112" customWidth="1"/>
    <col min="4367" max="4367" width="128.7109375" style="112" customWidth="1"/>
    <col min="4368" max="4608" width="9.140625" style="112"/>
    <col min="4609" max="4609" width="4.5703125" style="112" customWidth="1"/>
    <col min="4610" max="4610" width="21.7109375" style="112" customWidth="1"/>
    <col min="4611" max="4611" width="19.28515625" style="112" customWidth="1"/>
    <col min="4612" max="4612" width="17.42578125" style="112" customWidth="1"/>
    <col min="4613" max="4613" width="26.7109375" style="112" customWidth="1"/>
    <col min="4614" max="4614" width="17.140625" style="112" customWidth="1"/>
    <col min="4615" max="4615" width="18.140625" style="112" customWidth="1"/>
    <col min="4616" max="4616" width="20.28515625" style="112" customWidth="1"/>
    <col min="4617" max="4617" width="20.42578125" style="112" customWidth="1"/>
    <col min="4618" max="4618" width="18.7109375" style="112" customWidth="1"/>
    <col min="4619" max="4619" width="19.5703125" style="112" customWidth="1"/>
    <col min="4620" max="4620" width="30" style="112" customWidth="1"/>
    <col min="4621" max="4621" width="68.7109375" style="112" customWidth="1"/>
    <col min="4622" max="4622" width="19.5703125" style="112" customWidth="1"/>
    <col min="4623" max="4623" width="128.7109375" style="112" customWidth="1"/>
    <col min="4624" max="4864" width="9.140625" style="112"/>
    <col min="4865" max="4865" width="4.5703125" style="112" customWidth="1"/>
    <col min="4866" max="4866" width="21.7109375" style="112" customWidth="1"/>
    <col min="4867" max="4867" width="19.28515625" style="112" customWidth="1"/>
    <col min="4868" max="4868" width="17.42578125" style="112" customWidth="1"/>
    <col min="4869" max="4869" width="26.7109375" style="112" customWidth="1"/>
    <col min="4870" max="4870" width="17.140625" style="112" customWidth="1"/>
    <col min="4871" max="4871" width="18.140625" style="112" customWidth="1"/>
    <col min="4872" max="4872" width="20.28515625" style="112" customWidth="1"/>
    <col min="4873" max="4873" width="20.42578125" style="112" customWidth="1"/>
    <col min="4874" max="4874" width="18.7109375" style="112" customWidth="1"/>
    <col min="4875" max="4875" width="19.5703125" style="112" customWidth="1"/>
    <col min="4876" max="4876" width="30" style="112" customWidth="1"/>
    <col min="4877" max="4877" width="68.7109375" style="112" customWidth="1"/>
    <col min="4878" max="4878" width="19.5703125" style="112" customWidth="1"/>
    <col min="4879" max="4879" width="128.7109375" style="112" customWidth="1"/>
    <col min="4880" max="5120" width="9.140625" style="112"/>
    <col min="5121" max="5121" width="4.5703125" style="112" customWidth="1"/>
    <col min="5122" max="5122" width="21.7109375" style="112" customWidth="1"/>
    <col min="5123" max="5123" width="19.28515625" style="112" customWidth="1"/>
    <col min="5124" max="5124" width="17.42578125" style="112" customWidth="1"/>
    <col min="5125" max="5125" width="26.7109375" style="112" customWidth="1"/>
    <col min="5126" max="5126" width="17.140625" style="112" customWidth="1"/>
    <col min="5127" max="5127" width="18.140625" style="112" customWidth="1"/>
    <col min="5128" max="5128" width="20.28515625" style="112" customWidth="1"/>
    <col min="5129" max="5129" width="20.42578125" style="112" customWidth="1"/>
    <col min="5130" max="5130" width="18.7109375" style="112" customWidth="1"/>
    <col min="5131" max="5131" width="19.5703125" style="112" customWidth="1"/>
    <col min="5132" max="5132" width="30" style="112" customWidth="1"/>
    <col min="5133" max="5133" width="68.7109375" style="112" customWidth="1"/>
    <col min="5134" max="5134" width="19.5703125" style="112" customWidth="1"/>
    <col min="5135" max="5135" width="128.7109375" style="112" customWidth="1"/>
    <col min="5136" max="5376" width="9.140625" style="112"/>
    <col min="5377" max="5377" width="4.5703125" style="112" customWidth="1"/>
    <col min="5378" max="5378" width="21.7109375" style="112" customWidth="1"/>
    <col min="5379" max="5379" width="19.28515625" style="112" customWidth="1"/>
    <col min="5380" max="5380" width="17.42578125" style="112" customWidth="1"/>
    <col min="5381" max="5381" width="26.7109375" style="112" customWidth="1"/>
    <col min="5382" max="5382" width="17.140625" style="112" customWidth="1"/>
    <col min="5383" max="5383" width="18.140625" style="112" customWidth="1"/>
    <col min="5384" max="5384" width="20.28515625" style="112" customWidth="1"/>
    <col min="5385" max="5385" width="20.42578125" style="112" customWidth="1"/>
    <col min="5386" max="5386" width="18.7109375" style="112" customWidth="1"/>
    <col min="5387" max="5387" width="19.5703125" style="112" customWidth="1"/>
    <col min="5388" max="5388" width="30" style="112" customWidth="1"/>
    <col min="5389" max="5389" width="68.7109375" style="112" customWidth="1"/>
    <col min="5390" max="5390" width="19.5703125" style="112" customWidth="1"/>
    <col min="5391" max="5391" width="128.7109375" style="112" customWidth="1"/>
    <col min="5392" max="5632" width="9.140625" style="112"/>
    <col min="5633" max="5633" width="4.5703125" style="112" customWidth="1"/>
    <col min="5634" max="5634" width="21.7109375" style="112" customWidth="1"/>
    <col min="5635" max="5635" width="19.28515625" style="112" customWidth="1"/>
    <col min="5636" max="5636" width="17.42578125" style="112" customWidth="1"/>
    <col min="5637" max="5637" width="26.7109375" style="112" customWidth="1"/>
    <col min="5638" max="5638" width="17.140625" style="112" customWidth="1"/>
    <col min="5639" max="5639" width="18.140625" style="112" customWidth="1"/>
    <col min="5640" max="5640" width="20.28515625" style="112" customWidth="1"/>
    <col min="5641" max="5641" width="20.42578125" style="112" customWidth="1"/>
    <col min="5642" max="5642" width="18.7109375" style="112" customWidth="1"/>
    <col min="5643" max="5643" width="19.5703125" style="112" customWidth="1"/>
    <col min="5644" max="5644" width="30" style="112" customWidth="1"/>
    <col min="5645" max="5645" width="68.7109375" style="112" customWidth="1"/>
    <col min="5646" max="5646" width="19.5703125" style="112" customWidth="1"/>
    <col min="5647" max="5647" width="128.7109375" style="112" customWidth="1"/>
    <col min="5648" max="5888" width="9.140625" style="112"/>
    <col min="5889" max="5889" width="4.5703125" style="112" customWidth="1"/>
    <col min="5890" max="5890" width="21.7109375" style="112" customWidth="1"/>
    <col min="5891" max="5891" width="19.28515625" style="112" customWidth="1"/>
    <col min="5892" max="5892" width="17.42578125" style="112" customWidth="1"/>
    <col min="5893" max="5893" width="26.7109375" style="112" customWidth="1"/>
    <col min="5894" max="5894" width="17.140625" style="112" customWidth="1"/>
    <col min="5895" max="5895" width="18.140625" style="112" customWidth="1"/>
    <col min="5896" max="5896" width="20.28515625" style="112" customWidth="1"/>
    <col min="5897" max="5897" width="20.42578125" style="112" customWidth="1"/>
    <col min="5898" max="5898" width="18.7109375" style="112" customWidth="1"/>
    <col min="5899" max="5899" width="19.5703125" style="112" customWidth="1"/>
    <col min="5900" max="5900" width="30" style="112" customWidth="1"/>
    <col min="5901" max="5901" width="68.7109375" style="112" customWidth="1"/>
    <col min="5902" max="5902" width="19.5703125" style="112" customWidth="1"/>
    <col min="5903" max="5903" width="128.7109375" style="112" customWidth="1"/>
    <col min="5904" max="6144" width="9.140625" style="112"/>
    <col min="6145" max="6145" width="4.5703125" style="112" customWidth="1"/>
    <col min="6146" max="6146" width="21.7109375" style="112" customWidth="1"/>
    <col min="6147" max="6147" width="19.28515625" style="112" customWidth="1"/>
    <col min="6148" max="6148" width="17.42578125" style="112" customWidth="1"/>
    <col min="6149" max="6149" width="26.7109375" style="112" customWidth="1"/>
    <col min="6150" max="6150" width="17.140625" style="112" customWidth="1"/>
    <col min="6151" max="6151" width="18.140625" style="112" customWidth="1"/>
    <col min="6152" max="6152" width="20.28515625" style="112" customWidth="1"/>
    <col min="6153" max="6153" width="20.42578125" style="112" customWidth="1"/>
    <col min="6154" max="6154" width="18.7109375" style="112" customWidth="1"/>
    <col min="6155" max="6155" width="19.5703125" style="112" customWidth="1"/>
    <col min="6156" max="6156" width="30" style="112" customWidth="1"/>
    <col min="6157" max="6157" width="68.7109375" style="112" customWidth="1"/>
    <col min="6158" max="6158" width="19.5703125" style="112" customWidth="1"/>
    <col min="6159" max="6159" width="128.7109375" style="112" customWidth="1"/>
    <col min="6160" max="6400" width="9.140625" style="112"/>
    <col min="6401" max="6401" width="4.5703125" style="112" customWidth="1"/>
    <col min="6402" max="6402" width="21.7109375" style="112" customWidth="1"/>
    <col min="6403" max="6403" width="19.28515625" style="112" customWidth="1"/>
    <col min="6404" max="6404" width="17.42578125" style="112" customWidth="1"/>
    <col min="6405" max="6405" width="26.7109375" style="112" customWidth="1"/>
    <col min="6406" max="6406" width="17.140625" style="112" customWidth="1"/>
    <col min="6407" max="6407" width="18.140625" style="112" customWidth="1"/>
    <col min="6408" max="6408" width="20.28515625" style="112" customWidth="1"/>
    <col min="6409" max="6409" width="20.42578125" style="112" customWidth="1"/>
    <col min="6410" max="6410" width="18.7109375" style="112" customWidth="1"/>
    <col min="6411" max="6411" width="19.5703125" style="112" customWidth="1"/>
    <col min="6412" max="6412" width="30" style="112" customWidth="1"/>
    <col min="6413" max="6413" width="68.7109375" style="112" customWidth="1"/>
    <col min="6414" max="6414" width="19.5703125" style="112" customWidth="1"/>
    <col min="6415" max="6415" width="128.7109375" style="112" customWidth="1"/>
    <col min="6416" max="6656" width="9.140625" style="112"/>
    <col min="6657" max="6657" width="4.5703125" style="112" customWidth="1"/>
    <col min="6658" max="6658" width="21.7109375" style="112" customWidth="1"/>
    <col min="6659" max="6659" width="19.28515625" style="112" customWidth="1"/>
    <col min="6660" max="6660" width="17.42578125" style="112" customWidth="1"/>
    <col min="6661" max="6661" width="26.7109375" style="112" customWidth="1"/>
    <col min="6662" max="6662" width="17.140625" style="112" customWidth="1"/>
    <col min="6663" max="6663" width="18.140625" style="112" customWidth="1"/>
    <col min="6664" max="6664" width="20.28515625" style="112" customWidth="1"/>
    <col min="6665" max="6665" width="20.42578125" style="112" customWidth="1"/>
    <col min="6666" max="6666" width="18.7109375" style="112" customWidth="1"/>
    <col min="6667" max="6667" width="19.5703125" style="112" customWidth="1"/>
    <col min="6668" max="6668" width="30" style="112" customWidth="1"/>
    <col min="6669" max="6669" width="68.7109375" style="112" customWidth="1"/>
    <col min="6670" max="6670" width="19.5703125" style="112" customWidth="1"/>
    <col min="6671" max="6671" width="128.7109375" style="112" customWidth="1"/>
    <col min="6672" max="6912" width="9.140625" style="112"/>
    <col min="6913" max="6913" width="4.5703125" style="112" customWidth="1"/>
    <col min="6914" max="6914" width="21.7109375" style="112" customWidth="1"/>
    <col min="6915" max="6915" width="19.28515625" style="112" customWidth="1"/>
    <col min="6916" max="6916" width="17.42578125" style="112" customWidth="1"/>
    <col min="6917" max="6917" width="26.7109375" style="112" customWidth="1"/>
    <col min="6918" max="6918" width="17.140625" style="112" customWidth="1"/>
    <col min="6919" max="6919" width="18.140625" style="112" customWidth="1"/>
    <col min="6920" max="6920" width="20.28515625" style="112" customWidth="1"/>
    <col min="6921" max="6921" width="20.42578125" style="112" customWidth="1"/>
    <col min="6922" max="6922" width="18.7109375" style="112" customWidth="1"/>
    <col min="6923" max="6923" width="19.5703125" style="112" customWidth="1"/>
    <col min="6924" max="6924" width="30" style="112" customWidth="1"/>
    <col min="6925" max="6925" width="68.7109375" style="112" customWidth="1"/>
    <col min="6926" max="6926" width="19.5703125" style="112" customWidth="1"/>
    <col min="6927" max="6927" width="128.7109375" style="112" customWidth="1"/>
    <col min="6928" max="7168" width="9.140625" style="112"/>
    <col min="7169" max="7169" width="4.5703125" style="112" customWidth="1"/>
    <col min="7170" max="7170" width="21.7109375" style="112" customWidth="1"/>
    <col min="7171" max="7171" width="19.28515625" style="112" customWidth="1"/>
    <col min="7172" max="7172" width="17.42578125" style="112" customWidth="1"/>
    <col min="7173" max="7173" width="26.7109375" style="112" customWidth="1"/>
    <col min="7174" max="7174" width="17.140625" style="112" customWidth="1"/>
    <col min="7175" max="7175" width="18.140625" style="112" customWidth="1"/>
    <col min="7176" max="7176" width="20.28515625" style="112" customWidth="1"/>
    <col min="7177" max="7177" width="20.42578125" style="112" customWidth="1"/>
    <col min="7178" max="7178" width="18.7109375" style="112" customWidth="1"/>
    <col min="7179" max="7179" width="19.5703125" style="112" customWidth="1"/>
    <col min="7180" max="7180" width="30" style="112" customWidth="1"/>
    <col min="7181" max="7181" width="68.7109375" style="112" customWidth="1"/>
    <col min="7182" max="7182" width="19.5703125" style="112" customWidth="1"/>
    <col min="7183" max="7183" width="128.7109375" style="112" customWidth="1"/>
    <col min="7184" max="7424" width="9.140625" style="112"/>
    <col min="7425" max="7425" width="4.5703125" style="112" customWidth="1"/>
    <col min="7426" max="7426" width="21.7109375" style="112" customWidth="1"/>
    <col min="7427" max="7427" width="19.28515625" style="112" customWidth="1"/>
    <col min="7428" max="7428" width="17.42578125" style="112" customWidth="1"/>
    <col min="7429" max="7429" width="26.7109375" style="112" customWidth="1"/>
    <col min="7430" max="7430" width="17.140625" style="112" customWidth="1"/>
    <col min="7431" max="7431" width="18.140625" style="112" customWidth="1"/>
    <col min="7432" max="7432" width="20.28515625" style="112" customWidth="1"/>
    <col min="7433" max="7433" width="20.42578125" style="112" customWidth="1"/>
    <col min="7434" max="7434" width="18.7109375" style="112" customWidth="1"/>
    <col min="7435" max="7435" width="19.5703125" style="112" customWidth="1"/>
    <col min="7436" max="7436" width="30" style="112" customWidth="1"/>
    <col min="7437" max="7437" width="68.7109375" style="112" customWidth="1"/>
    <col min="7438" max="7438" width="19.5703125" style="112" customWidth="1"/>
    <col min="7439" max="7439" width="128.7109375" style="112" customWidth="1"/>
    <col min="7440" max="7680" width="9.140625" style="112"/>
    <col min="7681" max="7681" width="4.5703125" style="112" customWidth="1"/>
    <col min="7682" max="7682" width="21.7109375" style="112" customWidth="1"/>
    <col min="7683" max="7683" width="19.28515625" style="112" customWidth="1"/>
    <col min="7684" max="7684" width="17.42578125" style="112" customWidth="1"/>
    <col min="7685" max="7685" width="26.7109375" style="112" customWidth="1"/>
    <col min="7686" max="7686" width="17.140625" style="112" customWidth="1"/>
    <col min="7687" max="7687" width="18.140625" style="112" customWidth="1"/>
    <col min="7688" max="7688" width="20.28515625" style="112" customWidth="1"/>
    <col min="7689" max="7689" width="20.42578125" style="112" customWidth="1"/>
    <col min="7690" max="7690" width="18.7109375" style="112" customWidth="1"/>
    <col min="7691" max="7691" width="19.5703125" style="112" customWidth="1"/>
    <col min="7692" max="7692" width="30" style="112" customWidth="1"/>
    <col min="7693" max="7693" width="68.7109375" style="112" customWidth="1"/>
    <col min="7694" max="7694" width="19.5703125" style="112" customWidth="1"/>
    <col min="7695" max="7695" width="128.7109375" style="112" customWidth="1"/>
    <col min="7696" max="7936" width="9.140625" style="112"/>
    <col min="7937" max="7937" width="4.5703125" style="112" customWidth="1"/>
    <col min="7938" max="7938" width="21.7109375" style="112" customWidth="1"/>
    <col min="7939" max="7939" width="19.28515625" style="112" customWidth="1"/>
    <col min="7940" max="7940" width="17.42578125" style="112" customWidth="1"/>
    <col min="7941" max="7941" width="26.7109375" style="112" customWidth="1"/>
    <col min="7942" max="7942" width="17.140625" style="112" customWidth="1"/>
    <col min="7943" max="7943" width="18.140625" style="112" customWidth="1"/>
    <col min="7944" max="7944" width="20.28515625" style="112" customWidth="1"/>
    <col min="7945" max="7945" width="20.42578125" style="112" customWidth="1"/>
    <col min="7946" max="7946" width="18.7109375" style="112" customWidth="1"/>
    <col min="7947" max="7947" width="19.5703125" style="112" customWidth="1"/>
    <col min="7948" max="7948" width="30" style="112" customWidth="1"/>
    <col min="7949" max="7949" width="68.7109375" style="112" customWidth="1"/>
    <col min="7950" max="7950" width="19.5703125" style="112" customWidth="1"/>
    <col min="7951" max="7951" width="128.7109375" style="112" customWidth="1"/>
    <col min="7952" max="8192" width="9.140625" style="112"/>
    <col min="8193" max="8193" width="4.5703125" style="112" customWidth="1"/>
    <col min="8194" max="8194" width="21.7109375" style="112" customWidth="1"/>
    <col min="8195" max="8195" width="19.28515625" style="112" customWidth="1"/>
    <col min="8196" max="8196" width="17.42578125" style="112" customWidth="1"/>
    <col min="8197" max="8197" width="26.7109375" style="112" customWidth="1"/>
    <col min="8198" max="8198" width="17.140625" style="112" customWidth="1"/>
    <col min="8199" max="8199" width="18.140625" style="112" customWidth="1"/>
    <col min="8200" max="8200" width="20.28515625" style="112" customWidth="1"/>
    <col min="8201" max="8201" width="20.42578125" style="112" customWidth="1"/>
    <col min="8202" max="8202" width="18.7109375" style="112" customWidth="1"/>
    <col min="8203" max="8203" width="19.5703125" style="112" customWidth="1"/>
    <col min="8204" max="8204" width="30" style="112" customWidth="1"/>
    <col min="8205" max="8205" width="68.7109375" style="112" customWidth="1"/>
    <col min="8206" max="8206" width="19.5703125" style="112" customWidth="1"/>
    <col min="8207" max="8207" width="128.7109375" style="112" customWidth="1"/>
    <col min="8208" max="8448" width="9.140625" style="112"/>
    <col min="8449" max="8449" width="4.5703125" style="112" customWidth="1"/>
    <col min="8450" max="8450" width="21.7109375" style="112" customWidth="1"/>
    <col min="8451" max="8451" width="19.28515625" style="112" customWidth="1"/>
    <col min="8452" max="8452" width="17.42578125" style="112" customWidth="1"/>
    <col min="8453" max="8453" width="26.7109375" style="112" customWidth="1"/>
    <col min="8454" max="8454" width="17.140625" style="112" customWidth="1"/>
    <col min="8455" max="8455" width="18.140625" style="112" customWidth="1"/>
    <col min="8456" max="8456" width="20.28515625" style="112" customWidth="1"/>
    <col min="8457" max="8457" width="20.42578125" style="112" customWidth="1"/>
    <col min="8458" max="8458" width="18.7109375" style="112" customWidth="1"/>
    <col min="8459" max="8459" width="19.5703125" style="112" customWidth="1"/>
    <col min="8460" max="8460" width="30" style="112" customWidth="1"/>
    <col min="8461" max="8461" width="68.7109375" style="112" customWidth="1"/>
    <col min="8462" max="8462" width="19.5703125" style="112" customWidth="1"/>
    <col min="8463" max="8463" width="128.7109375" style="112" customWidth="1"/>
    <col min="8464" max="8704" width="9.140625" style="112"/>
    <col min="8705" max="8705" width="4.5703125" style="112" customWidth="1"/>
    <col min="8706" max="8706" width="21.7109375" style="112" customWidth="1"/>
    <col min="8707" max="8707" width="19.28515625" style="112" customWidth="1"/>
    <col min="8708" max="8708" width="17.42578125" style="112" customWidth="1"/>
    <col min="8709" max="8709" width="26.7109375" style="112" customWidth="1"/>
    <col min="8710" max="8710" width="17.140625" style="112" customWidth="1"/>
    <col min="8711" max="8711" width="18.140625" style="112" customWidth="1"/>
    <col min="8712" max="8712" width="20.28515625" style="112" customWidth="1"/>
    <col min="8713" max="8713" width="20.42578125" style="112" customWidth="1"/>
    <col min="8714" max="8714" width="18.7109375" style="112" customWidth="1"/>
    <col min="8715" max="8715" width="19.5703125" style="112" customWidth="1"/>
    <col min="8716" max="8716" width="30" style="112" customWidth="1"/>
    <col min="8717" max="8717" width="68.7109375" style="112" customWidth="1"/>
    <col min="8718" max="8718" width="19.5703125" style="112" customWidth="1"/>
    <col min="8719" max="8719" width="128.7109375" style="112" customWidth="1"/>
    <col min="8720" max="8960" width="9.140625" style="112"/>
    <col min="8961" max="8961" width="4.5703125" style="112" customWidth="1"/>
    <col min="8962" max="8962" width="21.7109375" style="112" customWidth="1"/>
    <col min="8963" max="8963" width="19.28515625" style="112" customWidth="1"/>
    <col min="8964" max="8964" width="17.42578125" style="112" customWidth="1"/>
    <col min="8965" max="8965" width="26.7109375" style="112" customWidth="1"/>
    <col min="8966" max="8966" width="17.140625" style="112" customWidth="1"/>
    <col min="8967" max="8967" width="18.140625" style="112" customWidth="1"/>
    <col min="8968" max="8968" width="20.28515625" style="112" customWidth="1"/>
    <col min="8969" max="8969" width="20.42578125" style="112" customWidth="1"/>
    <col min="8970" max="8970" width="18.7109375" style="112" customWidth="1"/>
    <col min="8971" max="8971" width="19.5703125" style="112" customWidth="1"/>
    <col min="8972" max="8972" width="30" style="112" customWidth="1"/>
    <col min="8973" max="8973" width="68.7109375" style="112" customWidth="1"/>
    <col min="8974" max="8974" width="19.5703125" style="112" customWidth="1"/>
    <col min="8975" max="8975" width="128.7109375" style="112" customWidth="1"/>
    <col min="8976" max="9216" width="9.140625" style="112"/>
    <col min="9217" max="9217" width="4.5703125" style="112" customWidth="1"/>
    <col min="9218" max="9218" width="21.7109375" style="112" customWidth="1"/>
    <col min="9219" max="9219" width="19.28515625" style="112" customWidth="1"/>
    <col min="9220" max="9220" width="17.42578125" style="112" customWidth="1"/>
    <col min="9221" max="9221" width="26.7109375" style="112" customWidth="1"/>
    <col min="9222" max="9222" width="17.140625" style="112" customWidth="1"/>
    <col min="9223" max="9223" width="18.140625" style="112" customWidth="1"/>
    <col min="9224" max="9224" width="20.28515625" style="112" customWidth="1"/>
    <col min="9225" max="9225" width="20.42578125" style="112" customWidth="1"/>
    <col min="9226" max="9226" width="18.7109375" style="112" customWidth="1"/>
    <col min="9227" max="9227" width="19.5703125" style="112" customWidth="1"/>
    <col min="9228" max="9228" width="30" style="112" customWidth="1"/>
    <col min="9229" max="9229" width="68.7109375" style="112" customWidth="1"/>
    <col min="9230" max="9230" width="19.5703125" style="112" customWidth="1"/>
    <col min="9231" max="9231" width="128.7109375" style="112" customWidth="1"/>
    <col min="9232" max="9472" width="9.140625" style="112"/>
    <col min="9473" max="9473" width="4.5703125" style="112" customWidth="1"/>
    <col min="9474" max="9474" width="21.7109375" style="112" customWidth="1"/>
    <col min="9475" max="9475" width="19.28515625" style="112" customWidth="1"/>
    <col min="9476" max="9476" width="17.42578125" style="112" customWidth="1"/>
    <col min="9477" max="9477" width="26.7109375" style="112" customWidth="1"/>
    <col min="9478" max="9478" width="17.140625" style="112" customWidth="1"/>
    <col min="9479" max="9479" width="18.140625" style="112" customWidth="1"/>
    <col min="9480" max="9480" width="20.28515625" style="112" customWidth="1"/>
    <col min="9481" max="9481" width="20.42578125" style="112" customWidth="1"/>
    <col min="9482" max="9482" width="18.7109375" style="112" customWidth="1"/>
    <col min="9483" max="9483" width="19.5703125" style="112" customWidth="1"/>
    <col min="9484" max="9484" width="30" style="112" customWidth="1"/>
    <col min="9485" max="9485" width="68.7109375" style="112" customWidth="1"/>
    <col min="9486" max="9486" width="19.5703125" style="112" customWidth="1"/>
    <col min="9487" max="9487" width="128.7109375" style="112" customWidth="1"/>
    <col min="9488" max="9728" width="9.140625" style="112"/>
    <col min="9729" max="9729" width="4.5703125" style="112" customWidth="1"/>
    <col min="9730" max="9730" width="21.7109375" style="112" customWidth="1"/>
    <col min="9731" max="9731" width="19.28515625" style="112" customWidth="1"/>
    <col min="9732" max="9732" width="17.42578125" style="112" customWidth="1"/>
    <col min="9733" max="9733" width="26.7109375" style="112" customWidth="1"/>
    <col min="9734" max="9734" width="17.140625" style="112" customWidth="1"/>
    <col min="9735" max="9735" width="18.140625" style="112" customWidth="1"/>
    <col min="9736" max="9736" width="20.28515625" style="112" customWidth="1"/>
    <col min="9737" max="9737" width="20.42578125" style="112" customWidth="1"/>
    <col min="9738" max="9738" width="18.7109375" style="112" customWidth="1"/>
    <col min="9739" max="9739" width="19.5703125" style="112" customWidth="1"/>
    <col min="9740" max="9740" width="30" style="112" customWidth="1"/>
    <col min="9741" max="9741" width="68.7109375" style="112" customWidth="1"/>
    <col min="9742" max="9742" width="19.5703125" style="112" customWidth="1"/>
    <col min="9743" max="9743" width="128.7109375" style="112" customWidth="1"/>
    <col min="9744" max="9984" width="9.140625" style="112"/>
    <col min="9985" max="9985" width="4.5703125" style="112" customWidth="1"/>
    <col min="9986" max="9986" width="21.7109375" style="112" customWidth="1"/>
    <col min="9987" max="9987" width="19.28515625" style="112" customWidth="1"/>
    <col min="9988" max="9988" width="17.42578125" style="112" customWidth="1"/>
    <col min="9989" max="9989" width="26.7109375" style="112" customWidth="1"/>
    <col min="9990" max="9990" width="17.140625" style="112" customWidth="1"/>
    <col min="9991" max="9991" width="18.140625" style="112" customWidth="1"/>
    <col min="9992" max="9992" width="20.28515625" style="112" customWidth="1"/>
    <col min="9993" max="9993" width="20.42578125" style="112" customWidth="1"/>
    <col min="9994" max="9994" width="18.7109375" style="112" customWidth="1"/>
    <col min="9995" max="9995" width="19.5703125" style="112" customWidth="1"/>
    <col min="9996" max="9996" width="30" style="112" customWidth="1"/>
    <col min="9997" max="9997" width="68.7109375" style="112" customWidth="1"/>
    <col min="9998" max="9998" width="19.5703125" style="112" customWidth="1"/>
    <col min="9999" max="9999" width="128.7109375" style="112" customWidth="1"/>
    <col min="10000" max="10240" width="9.140625" style="112"/>
    <col min="10241" max="10241" width="4.5703125" style="112" customWidth="1"/>
    <col min="10242" max="10242" width="21.7109375" style="112" customWidth="1"/>
    <col min="10243" max="10243" width="19.28515625" style="112" customWidth="1"/>
    <col min="10244" max="10244" width="17.42578125" style="112" customWidth="1"/>
    <col min="10245" max="10245" width="26.7109375" style="112" customWidth="1"/>
    <col min="10246" max="10246" width="17.140625" style="112" customWidth="1"/>
    <col min="10247" max="10247" width="18.140625" style="112" customWidth="1"/>
    <col min="10248" max="10248" width="20.28515625" style="112" customWidth="1"/>
    <col min="10249" max="10249" width="20.42578125" style="112" customWidth="1"/>
    <col min="10250" max="10250" width="18.7109375" style="112" customWidth="1"/>
    <col min="10251" max="10251" width="19.5703125" style="112" customWidth="1"/>
    <col min="10252" max="10252" width="30" style="112" customWidth="1"/>
    <col min="10253" max="10253" width="68.7109375" style="112" customWidth="1"/>
    <col min="10254" max="10254" width="19.5703125" style="112" customWidth="1"/>
    <col min="10255" max="10255" width="128.7109375" style="112" customWidth="1"/>
    <col min="10256" max="10496" width="9.140625" style="112"/>
    <col min="10497" max="10497" width="4.5703125" style="112" customWidth="1"/>
    <col min="10498" max="10498" width="21.7109375" style="112" customWidth="1"/>
    <col min="10499" max="10499" width="19.28515625" style="112" customWidth="1"/>
    <col min="10500" max="10500" width="17.42578125" style="112" customWidth="1"/>
    <col min="10501" max="10501" width="26.7109375" style="112" customWidth="1"/>
    <col min="10502" max="10502" width="17.140625" style="112" customWidth="1"/>
    <col min="10503" max="10503" width="18.140625" style="112" customWidth="1"/>
    <col min="10504" max="10504" width="20.28515625" style="112" customWidth="1"/>
    <col min="10505" max="10505" width="20.42578125" style="112" customWidth="1"/>
    <col min="10506" max="10506" width="18.7109375" style="112" customWidth="1"/>
    <col min="10507" max="10507" width="19.5703125" style="112" customWidth="1"/>
    <col min="10508" max="10508" width="30" style="112" customWidth="1"/>
    <col min="10509" max="10509" width="68.7109375" style="112" customWidth="1"/>
    <col min="10510" max="10510" width="19.5703125" style="112" customWidth="1"/>
    <col min="10511" max="10511" width="128.7109375" style="112" customWidth="1"/>
    <col min="10512" max="10752" width="9.140625" style="112"/>
    <col min="10753" max="10753" width="4.5703125" style="112" customWidth="1"/>
    <col min="10754" max="10754" width="21.7109375" style="112" customWidth="1"/>
    <col min="10755" max="10755" width="19.28515625" style="112" customWidth="1"/>
    <col min="10756" max="10756" width="17.42578125" style="112" customWidth="1"/>
    <col min="10757" max="10757" width="26.7109375" style="112" customWidth="1"/>
    <col min="10758" max="10758" width="17.140625" style="112" customWidth="1"/>
    <col min="10759" max="10759" width="18.140625" style="112" customWidth="1"/>
    <col min="10760" max="10760" width="20.28515625" style="112" customWidth="1"/>
    <col min="10761" max="10761" width="20.42578125" style="112" customWidth="1"/>
    <col min="10762" max="10762" width="18.7109375" style="112" customWidth="1"/>
    <col min="10763" max="10763" width="19.5703125" style="112" customWidth="1"/>
    <col min="10764" max="10764" width="30" style="112" customWidth="1"/>
    <col min="10765" max="10765" width="68.7109375" style="112" customWidth="1"/>
    <col min="10766" max="10766" width="19.5703125" style="112" customWidth="1"/>
    <col min="10767" max="10767" width="128.7109375" style="112" customWidth="1"/>
    <col min="10768" max="11008" width="9.140625" style="112"/>
    <col min="11009" max="11009" width="4.5703125" style="112" customWidth="1"/>
    <col min="11010" max="11010" width="21.7109375" style="112" customWidth="1"/>
    <col min="11011" max="11011" width="19.28515625" style="112" customWidth="1"/>
    <col min="11012" max="11012" width="17.42578125" style="112" customWidth="1"/>
    <col min="11013" max="11013" width="26.7109375" style="112" customWidth="1"/>
    <col min="11014" max="11014" width="17.140625" style="112" customWidth="1"/>
    <col min="11015" max="11015" width="18.140625" style="112" customWidth="1"/>
    <col min="11016" max="11016" width="20.28515625" style="112" customWidth="1"/>
    <col min="11017" max="11017" width="20.42578125" style="112" customWidth="1"/>
    <col min="11018" max="11018" width="18.7109375" style="112" customWidth="1"/>
    <col min="11019" max="11019" width="19.5703125" style="112" customWidth="1"/>
    <col min="11020" max="11020" width="30" style="112" customWidth="1"/>
    <col min="11021" max="11021" width="68.7109375" style="112" customWidth="1"/>
    <col min="11022" max="11022" width="19.5703125" style="112" customWidth="1"/>
    <col min="11023" max="11023" width="128.7109375" style="112" customWidth="1"/>
    <col min="11024" max="11264" width="9.140625" style="112"/>
    <col min="11265" max="11265" width="4.5703125" style="112" customWidth="1"/>
    <col min="11266" max="11266" width="21.7109375" style="112" customWidth="1"/>
    <col min="11267" max="11267" width="19.28515625" style="112" customWidth="1"/>
    <col min="11268" max="11268" width="17.42578125" style="112" customWidth="1"/>
    <col min="11269" max="11269" width="26.7109375" style="112" customWidth="1"/>
    <col min="11270" max="11270" width="17.140625" style="112" customWidth="1"/>
    <col min="11271" max="11271" width="18.140625" style="112" customWidth="1"/>
    <col min="11272" max="11272" width="20.28515625" style="112" customWidth="1"/>
    <col min="11273" max="11273" width="20.42578125" style="112" customWidth="1"/>
    <col min="11274" max="11274" width="18.7109375" style="112" customWidth="1"/>
    <col min="11275" max="11275" width="19.5703125" style="112" customWidth="1"/>
    <col min="11276" max="11276" width="30" style="112" customWidth="1"/>
    <col min="11277" max="11277" width="68.7109375" style="112" customWidth="1"/>
    <col min="11278" max="11278" width="19.5703125" style="112" customWidth="1"/>
    <col min="11279" max="11279" width="128.7109375" style="112" customWidth="1"/>
    <col min="11280" max="11520" width="9.140625" style="112"/>
    <col min="11521" max="11521" width="4.5703125" style="112" customWidth="1"/>
    <col min="11522" max="11522" width="21.7109375" style="112" customWidth="1"/>
    <col min="11523" max="11523" width="19.28515625" style="112" customWidth="1"/>
    <col min="11524" max="11524" width="17.42578125" style="112" customWidth="1"/>
    <col min="11525" max="11525" width="26.7109375" style="112" customWidth="1"/>
    <col min="11526" max="11526" width="17.140625" style="112" customWidth="1"/>
    <col min="11527" max="11527" width="18.140625" style="112" customWidth="1"/>
    <col min="11528" max="11528" width="20.28515625" style="112" customWidth="1"/>
    <col min="11529" max="11529" width="20.42578125" style="112" customWidth="1"/>
    <col min="11530" max="11530" width="18.7109375" style="112" customWidth="1"/>
    <col min="11531" max="11531" width="19.5703125" style="112" customWidth="1"/>
    <col min="11532" max="11532" width="30" style="112" customWidth="1"/>
    <col min="11533" max="11533" width="68.7109375" style="112" customWidth="1"/>
    <col min="11534" max="11534" width="19.5703125" style="112" customWidth="1"/>
    <col min="11535" max="11535" width="128.7109375" style="112" customWidth="1"/>
    <col min="11536" max="11776" width="9.140625" style="112"/>
    <col min="11777" max="11777" width="4.5703125" style="112" customWidth="1"/>
    <col min="11778" max="11778" width="21.7109375" style="112" customWidth="1"/>
    <col min="11779" max="11779" width="19.28515625" style="112" customWidth="1"/>
    <col min="11780" max="11780" width="17.42578125" style="112" customWidth="1"/>
    <col min="11781" max="11781" width="26.7109375" style="112" customWidth="1"/>
    <col min="11782" max="11782" width="17.140625" style="112" customWidth="1"/>
    <col min="11783" max="11783" width="18.140625" style="112" customWidth="1"/>
    <col min="11784" max="11784" width="20.28515625" style="112" customWidth="1"/>
    <col min="11785" max="11785" width="20.42578125" style="112" customWidth="1"/>
    <col min="11786" max="11786" width="18.7109375" style="112" customWidth="1"/>
    <col min="11787" max="11787" width="19.5703125" style="112" customWidth="1"/>
    <col min="11788" max="11788" width="30" style="112" customWidth="1"/>
    <col min="11789" max="11789" width="68.7109375" style="112" customWidth="1"/>
    <col min="11790" max="11790" width="19.5703125" style="112" customWidth="1"/>
    <col min="11791" max="11791" width="128.7109375" style="112" customWidth="1"/>
    <col min="11792" max="12032" width="9.140625" style="112"/>
    <col min="12033" max="12033" width="4.5703125" style="112" customWidth="1"/>
    <col min="12034" max="12034" width="21.7109375" style="112" customWidth="1"/>
    <col min="12035" max="12035" width="19.28515625" style="112" customWidth="1"/>
    <col min="12036" max="12036" width="17.42578125" style="112" customWidth="1"/>
    <col min="12037" max="12037" width="26.7109375" style="112" customWidth="1"/>
    <col min="12038" max="12038" width="17.140625" style="112" customWidth="1"/>
    <col min="12039" max="12039" width="18.140625" style="112" customWidth="1"/>
    <col min="12040" max="12040" width="20.28515625" style="112" customWidth="1"/>
    <col min="12041" max="12041" width="20.42578125" style="112" customWidth="1"/>
    <col min="12042" max="12042" width="18.7109375" style="112" customWidth="1"/>
    <col min="12043" max="12043" width="19.5703125" style="112" customWidth="1"/>
    <col min="12044" max="12044" width="30" style="112" customWidth="1"/>
    <col min="12045" max="12045" width="68.7109375" style="112" customWidth="1"/>
    <col min="12046" max="12046" width="19.5703125" style="112" customWidth="1"/>
    <col min="12047" max="12047" width="128.7109375" style="112" customWidth="1"/>
    <col min="12048" max="12288" width="9.140625" style="112"/>
    <col min="12289" max="12289" width="4.5703125" style="112" customWidth="1"/>
    <col min="12290" max="12290" width="21.7109375" style="112" customWidth="1"/>
    <col min="12291" max="12291" width="19.28515625" style="112" customWidth="1"/>
    <col min="12292" max="12292" width="17.42578125" style="112" customWidth="1"/>
    <col min="12293" max="12293" width="26.7109375" style="112" customWidth="1"/>
    <col min="12294" max="12294" width="17.140625" style="112" customWidth="1"/>
    <col min="12295" max="12295" width="18.140625" style="112" customWidth="1"/>
    <col min="12296" max="12296" width="20.28515625" style="112" customWidth="1"/>
    <col min="12297" max="12297" width="20.42578125" style="112" customWidth="1"/>
    <col min="12298" max="12298" width="18.7109375" style="112" customWidth="1"/>
    <col min="12299" max="12299" width="19.5703125" style="112" customWidth="1"/>
    <col min="12300" max="12300" width="30" style="112" customWidth="1"/>
    <col min="12301" max="12301" width="68.7109375" style="112" customWidth="1"/>
    <col min="12302" max="12302" width="19.5703125" style="112" customWidth="1"/>
    <col min="12303" max="12303" width="128.7109375" style="112" customWidth="1"/>
    <col min="12304" max="12544" width="9.140625" style="112"/>
    <col min="12545" max="12545" width="4.5703125" style="112" customWidth="1"/>
    <col min="12546" max="12546" width="21.7109375" style="112" customWidth="1"/>
    <col min="12547" max="12547" width="19.28515625" style="112" customWidth="1"/>
    <col min="12548" max="12548" width="17.42578125" style="112" customWidth="1"/>
    <col min="12549" max="12549" width="26.7109375" style="112" customWidth="1"/>
    <col min="12550" max="12550" width="17.140625" style="112" customWidth="1"/>
    <col min="12551" max="12551" width="18.140625" style="112" customWidth="1"/>
    <col min="12552" max="12552" width="20.28515625" style="112" customWidth="1"/>
    <col min="12553" max="12553" width="20.42578125" style="112" customWidth="1"/>
    <col min="12554" max="12554" width="18.7109375" style="112" customWidth="1"/>
    <col min="12555" max="12555" width="19.5703125" style="112" customWidth="1"/>
    <col min="12556" max="12556" width="30" style="112" customWidth="1"/>
    <col min="12557" max="12557" width="68.7109375" style="112" customWidth="1"/>
    <col min="12558" max="12558" width="19.5703125" style="112" customWidth="1"/>
    <col min="12559" max="12559" width="128.7109375" style="112" customWidth="1"/>
    <col min="12560" max="12800" width="9.140625" style="112"/>
    <col min="12801" max="12801" width="4.5703125" style="112" customWidth="1"/>
    <col min="12802" max="12802" width="21.7109375" style="112" customWidth="1"/>
    <col min="12803" max="12803" width="19.28515625" style="112" customWidth="1"/>
    <col min="12804" max="12804" width="17.42578125" style="112" customWidth="1"/>
    <col min="12805" max="12805" width="26.7109375" style="112" customWidth="1"/>
    <col min="12806" max="12806" width="17.140625" style="112" customWidth="1"/>
    <col min="12807" max="12807" width="18.140625" style="112" customWidth="1"/>
    <col min="12808" max="12808" width="20.28515625" style="112" customWidth="1"/>
    <col min="12809" max="12809" width="20.42578125" style="112" customWidth="1"/>
    <col min="12810" max="12810" width="18.7109375" style="112" customWidth="1"/>
    <col min="12811" max="12811" width="19.5703125" style="112" customWidth="1"/>
    <col min="12812" max="12812" width="30" style="112" customWidth="1"/>
    <col min="12813" max="12813" width="68.7109375" style="112" customWidth="1"/>
    <col min="12814" max="12814" width="19.5703125" style="112" customWidth="1"/>
    <col min="12815" max="12815" width="128.7109375" style="112" customWidth="1"/>
    <col min="12816" max="13056" width="9.140625" style="112"/>
    <col min="13057" max="13057" width="4.5703125" style="112" customWidth="1"/>
    <col min="13058" max="13058" width="21.7109375" style="112" customWidth="1"/>
    <col min="13059" max="13059" width="19.28515625" style="112" customWidth="1"/>
    <col min="13060" max="13060" width="17.42578125" style="112" customWidth="1"/>
    <col min="13061" max="13061" width="26.7109375" style="112" customWidth="1"/>
    <col min="13062" max="13062" width="17.140625" style="112" customWidth="1"/>
    <col min="13063" max="13063" width="18.140625" style="112" customWidth="1"/>
    <col min="13064" max="13064" width="20.28515625" style="112" customWidth="1"/>
    <col min="13065" max="13065" width="20.42578125" style="112" customWidth="1"/>
    <col min="13066" max="13066" width="18.7109375" style="112" customWidth="1"/>
    <col min="13067" max="13067" width="19.5703125" style="112" customWidth="1"/>
    <col min="13068" max="13068" width="30" style="112" customWidth="1"/>
    <col min="13069" max="13069" width="68.7109375" style="112" customWidth="1"/>
    <col min="13070" max="13070" width="19.5703125" style="112" customWidth="1"/>
    <col min="13071" max="13071" width="128.7109375" style="112" customWidth="1"/>
    <col min="13072" max="13312" width="9.140625" style="112"/>
    <col min="13313" max="13313" width="4.5703125" style="112" customWidth="1"/>
    <col min="13314" max="13314" width="21.7109375" style="112" customWidth="1"/>
    <col min="13315" max="13315" width="19.28515625" style="112" customWidth="1"/>
    <col min="13316" max="13316" width="17.42578125" style="112" customWidth="1"/>
    <col min="13317" max="13317" width="26.7109375" style="112" customWidth="1"/>
    <col min="13318" max="13318" width="17.140625" style="112" customWidth="1"/>
    <col min="13319" max="13319" width="18.140625" style="112" customWidth="1"/>
    <col min="13320" max="13320" width="20.28515625" style="112" customWidth="1"/>
    <col min="13321" max="13321" width="20.42578125" style="112" customWidth="1"/>
    <col min="13322" max="13322" width="18.7109375" style="112" customWidth="1"/>
    <col min="13323" max="13323" width="19.5703125" style="112" customWidth="1"/>
    <col min="13324" max="13324" width="30" style="112" customWidth="1"/>
    <col min="13325" max="13325" width="68.7109375" style="112" customWidth="1"/>
    <col min="13326" max="13326" width="19.5703125" style="112" customWidth="1"/>
    <col min="13327" max="13327" width="128.7109375" style="112" customWidth="1"/>
    <col min="13328" max="13568" width="9.140625" style="112"/>
    <col min="13569" max="13569" width="4.5703125" style="112" customWidth="1"/>
    <col min="13570" max="13570" width="21.7109375" style="112" customWidth="1"/>
    <col min="13571" max="13571" width="19.28515625" style="112" customWidth="1"/>
    <col min="13572" max="13572" width="17.42578125" style="112" customWidth="1"/>
    <col min="13573" max="13573" width="26.7109375" style="112" customWidth="1"/>
    <col min="13574" max="13574" width="17.140625" style="112" customWidth="1"/>
    <col min="13575" max="13575" width="18.140625" style="112" customWidth="1"/>
    <col min="13576" max="13576" width="20.28515625" style="112" customWidth="1"/>
    <col min="13577" max="13577" width="20.42578125" style="112" customWidth="1"/>
    <col min="13578" max="13578" width="18.7109375" style="112" customWidth="1"/>
    <col min="13579" max="13579" width="19.5703125" style="112" customWidth="1"/>
    <col min="13580" max="13580" width="30" style="112" customWidth="1"/>
    <col min="13581" max="13581" width="68.7109375" style="112" customWidth="1"/>
    <col min="13582" max="13582" width="19.5703125" style="112" customWidth="1"/>
    <col min="13583" max="13583" width="128.7109375" style="112" customWidth="1"/>
    <col min="13584" max="13824" width="9.140625" style="112"/>
    <col min="13825" max="13825" width="4.5703125" style="112" customWidth="1"/>
    <col min="13826" max="13826" width="21.7109375" style="112" customWidth="1"/>
    <col min="13827" max="13827" width="19.28515625" style="112" customWidth="1"/>
    <col min="13828" max="13828" width="17.42578125" style="112" customWidth="1"/>
    <col min="13829" max="13829" width="26.7109375" style="112" customWidth="1"/>
    <col min="13830" max="13830" width="17.140625" style="112" customWidth="1"/>
    <col min="13831" max="13831" width="18.140625" style="112" customWidth="1"/>
    <col min="13832" max="13832" width="20.28515625" style="112" customWidth="1"/>
    <col min="13833" max="13833" width="20.42578125" style="112" customWidth="1"/>
    <col min="13834" max="13834" width="18.7109375" style="112" customWidth="1"/>
    <col min="13835" max="13835" width="19.5703125" style="112" customWidth="1"/>
    <col min="13836" max="13836" width="30" style="112" customWidth="1"/>
    <col min="13837" max="13837" width="68.7109375" style="112" customWidth="1"/>
    <col min="13838" max="13838" width="19.5703125" style="112" customWidth="1"/>
    <col min="13839" max="13839" width="128.7109375" style="112" customWidth="1"/>
    <col min="13840" max="14080" width="9.140625" style="112"/>
    <col min="14081" max="14081" width="4.5703125" style="112" customWidth="1"/>
    <col min="14082" max="14082" width="21.7109375" style="112" customWidth="1"/>
    <col min="14083" max="14083" width="19.28515625" style="112" customWidth="1"/>
    <col min="14084" max="14084" width="17.42578125" style="112" customWidth="1"/>
    <col min="14085" max="14085" width="26.7109375" style="112" customWidth="1"/>
    <col min="14086" max="14086" width="17.140625" style="112" customWidth="1"/>
    <col min="14087" max="14087" width="18.140625" style="112" customWidth="1"/>
    <col min="14088" max="14088" width="20.28515625" style="112" customWidth="1"/>
    <col min="14089" max="14089" width="20.42578125" style="112" customWidth="1"/>
    <col min="14090" max="14090" width="18.7109375" style="112" customWidth="1"/>
    <col min="14091" max="14091" width="19.5703125" style="112" customWidth="1"/>
    <col min="14092" max="14092" width="30" style="112" customWidth="1"/>
    <col min="14093" max="14093" width="68.7109375" style="112" customWidth="1"/>
    <col min="14094" max="14094" width="19.5703125" style="112" customWidth="1"/>
    <col min="14095" max="14095" width="128.7109375" style="112" customWidth="1"/>
    <col min="14096" max="14336" width="9.140625" style="112"/>
    <col min="14337" max="14337" width="4.5703125" style="112" customWidth="1"/>
    <col min="14338" max="14338" width="21.7109375" style="112" customWidth="1"/>
    <col min="14339" max="14339" width="19.28515625" style="112" customWidth="1"/>
    <col min="14340" max="14340" width="17.42578125" style="112" customWidth="1"/>
    <col min="14341" max="14341" width="26.7109375" style="112" customWidth="1"/>
    <col min="14342" max="14342" width="17.140625" style="112" customWidth="1"/>
    <col min="14343" max="14343" width="18.140625" style="112" customWidth="1"/>
    <col min="14344" max="14344" width="20.28515625" style="112" customWidth="1"/>
    <col min="14345" max="14345" width="20.42578125" style="112" customWidth="1"/>
    <col min="14346" max="14346" width="18.7109375" style="112" customWidth="1"/>
    <col min="14347" max="14347" width="19.5703125" style="112" customWidth="1"/>
    <col min="14348" max="14348" width="30" style="112" customWidth="1"/>
    <col min="14349" max="14349" width="68.7109375" style="112" customWidth="1"/>
    <col min="14350" max="14350" width="19.5703125" style="112" customWidth="1"/>
    <col min="14351" max="14351" width="128.7109375" style="112" customWidth="1"/>
    <col min="14352" max="14592" width="9.140625" style="112"/>
    <col min="14593" max="14593" width="4.5703125" style="112" customWidth="1"/>
    <col min="14594" max="14594" width="21.7109375" style="112" customWidth="1"/>
    <col min="14595" max="14595" width="19.28515625" style="112" customWidth="1"/>
    <col min="14596" max="14596" width="17.42578125" style="112" customWidth="1"/>
    <col min="14597" max="14597" width="26.7109375" style="112" customWidth="1"/>
    <col min="14598" max="14598" width="17.140625" style="112" customWidth="1"/>
    <col min="14599" max="14599" width="18.140625" style="112" customWidth="1"/>
    <col min="14600" max="14600" width="20.28515625" style="112" customWidth="1"/>
    <col min="14601" max="14601" width="20.42578125" style="112" customWidth="1"/>
    <col min="14602" max="14602" width="18.7109375" style="112" customWidth="1"/>
    <col min="14603" max="14603" width="19.5703125" style="112" customWidth="1"/>
    <col min="14604" max="14604" width="30" style="112" customWidth="1"/>
    <col min="14605" max="14605" width="68.7109375" style="112" customWidth="1"/>
    <col min="14606" max="14606" width="19.5703125" style="112" customWidth="1"/>
    <col min="14607" max="14607" width="128.7109375" style="112" customWidth="1"/>
    <col min="14608" max="14848" width="9.140625" style="112"/>
    <col min="14849" max="14849" width="4.5703125" style="112" customWidth="1"/>
    <col min="14850" max="14850" width="21.7109375" style="112" customWidth="1"/>
    <col min="14851" max="14851" width="19.28515625" style="112" customWidth="1"/>
    <col min="14852" max="14852" width="17.42578125" style="112" customWidth="1"/>
    <col min="14853" max="14853" width="26.7109375" style="112" customWidth="1"/>
    <col min="14854" max="14854" width="17.140625" style="112" customWidth="1"/>
    <col min="14855" max="14855" width="18.140625" style="112" customWidth="1"/>
    <col min="14856" max="14856" width="20.28515625" style="112" customWidth="1"/>
    <col min="14857" max="14857" width="20.42578125" style="112" customWidth="1"/>
    <col min="14858" max="14858" width="18.7109375" style="112" customWidth="1"/>
    <col min="14859" max="14859" width="19.5703125" style="112" customWidth="1"/>
    <col min="14860" max="14860" width="30" style="112" customWidth="1"/>
    <col min="14861" max="14861" width="68.7109375" style="112" customWidth="1"/>
    <col min="14862" max="14862" width="19.5703125" style="112" customWidth="1"/>
    <col min="14863" max="14863" width="128.7109375" style="112" customWidth="1"/>
    <col min="14864" max="15104" width="9.140625" style="112"/>
    <col min="15105" max="15105" width="4.5703125" style="112" customWidth="1"/>
    <col min="15106" max="15106" width="21.7109375" style="112" customWidth="1"/>
    <col min="15107" max="15107" width="19.28515625" style="112" customWidth="1"/>
    <col min="15108" max="15108" width="17.42578125" style="112" customWidth="1"/>
    <col min="15109" max="15109" width="26.7109375" style="112" customWidth="1"/>
    <col min="15110" max="15110" width="17.140625" style="112" customWidth="1"/>
    <col min="15111" max="15111" width="18.140625" style="112" customWidth="1"/>
    <col min="15112" max="15112" width="20.28515625" style="112" customWidth="1"/>
    <col min="15113" max="15113" width="20.42578125" style="112" customWidth="1"/>
    <col min="15114" max="15114" width="18.7109375" style="112" customWidth="1"/>
    <col min="15115" max="15115" width="19.5703125" style="112" customWidth="1"/>
    <col min="15116" max="15116" width="30" style="112" customWidth="1"/>
    <col min="15117" max="15117" width="68.7109375" style="112" customWidth="1"/>
    <col min="15118" max="15118" width="19.5703125" style="112" customWidth="1"/>
    <col min="15119" max="15119" width="128.7109375" style="112" customWidth="1"/>
    <col min="15120" max="15360" width="9.140625" style="112"/>
    <col min="15361" max="15361" width="4.5703125" style="112" customWidth="1"/>
    <col min="15362" max="15362" width="21.7109375" style="112" customWidth="1"/>
    <col min="15363" max="15363" width="19.28515625" style="112" customWidth="1"/>
    <col min="15364" max="15364" width="17.42578125" style="112" customWidth="1"/>
    <col min="15365" max="15365" width="26.7109375" style="112" customWidth="1"/>
    <col min="15366" max="15366" width="17.140625" style="112" customWidth="1"/>
    <col min="15367" max="15367" width="18.140625" style="112" customWidth="1"/>
    <col min="15368" max="15368" width="20.28515625" style="112" customWidth="1"/>
    <col min="15369" max="15369" width="20.42578125" style="112" customWidth="1"/>
    <col min="15370" max="15370" width="18.7109375" style="112" customWidth="1"/>
    <col min="15371" max="15371" width="19.5703125" style="112" customWidth="1"/>
    <col min="15372" max="15372" width="30" style="112" customWidth="1"/>
    <col min="15373" max="15373" width="68.7109375" style="112" customWidth="1"/>
    <col min="15374" max="15374" width="19.5703125" style="112" customWidth="1"/>
    <col min="15375" max="15375" width="128.7109375" style="112" customWidth="1"/>
    <col min="15376" max="15616" width="9.140625" style="112"/>
    <col min="15617" max="15617" width="4.5703125" style="112" customWidth="1"/>
    <col min="15618" max="15618" width="21.7109375" style="112" customWidth="1"/>
    <col min="15619" max="15619" width="19.28515625" style="112" customWidth="1"/>
    <col min="15620" max="15620" width="17.42578125" style="112" customWidth="1"/>
    <col min="15621" max="15621" width="26.7109375" style="112" customWidth="1"/>
    <col min="15622" max="15622" width="17.140625" style="112" customWidth="1"/>
    <col min="15623" max="15623" width="18.140625" style="112" customWidth="1"/>
    <col min="15624" max="15624" width="20.28515625" style="112" customWidth="1"/>
    <col min="15625" max="15625" width="20.42578125" style="112" customWidth="1"/>
    <col min="15626" max="15626" width="18.7109375" style="112" customWidth="1"/>
    <col min="15627" max="15627" width="19.5703125" style="112" customWidth="1"/>
    <col min="15628" max="15628" width="30" style="112" customWidth="1"/>
    <col min="15629" max="15629" width="68.7109375" style="112" customWidth="1"/>
    <col min="15630" max="15630" width="19.5703125" style="112" customWidth="1"/>
    <col min="15631" max="15631" width="128.7109375" style="112" customWidth="1"/>
    <col min="15632" max="15872" width="9.140625" style="112"/>
    <col min="15873" max="15873" width="4.5703125" style="112" customWidth="1"/>
    <col min="15874" max="15874" width="21.7109375" style="112" customWidth="1"/>
    <col min="15875" max="15875" width="19.28515625" style="112" customWidth="1"/>
    <col min="15876" max="15876" width="17.42578125" style="112" customWidth="1"/>
    <col min="15877" max="15877" width="26.7109375" style="112" customWidth="1"/>
    <col min="15878" max="15878" width="17.140625" style="112" customWidth="1"/>
    <col min="15879" max="15879" width="18.140625" style="112" customWidth="1"/>
    <col min="15880" max="15880" width="20.28515625" style="112" customWidth="1"/>
    <col min="15881" max="15881" width="20.42578125" style="112" customWidth="1"/>
    <col min="15882" max="15882" width="18.7109375" style="112" customWidth="1"/>
    <col min="15883" max="15883" width="19.5703125" style="112" customWidth="1"/>
    <col min="15884" max="15884" width="30" style="112" customWidth="1"/>
    <col min="15885" max="15885" width="68.7109375" style="112" customWidth="1"/>
    <col min="15886" max="15886" width="19.5703125" style="112" customWidth="1"/>
    <col min="15887" max="15887" width="128.7109375" style="112" customWidth="1"/>
    <col min="15888" max="16128" width="9.140625" style="112"/>
    <col min="16129" max="16129" width="4.5703125" style="112" customWidth="1"/>
    <col min="16130" max="16130" width="21.7109375" style="112" customWidth="1"/>
    <col min="16131" max="16131" width="19.28515625" style="112" customWidth="1"/>
    <col min="16132" max="16132" width="17.42578125" style="112" customWidth="1"/>
    <col min="16133" max="16133" width="26.7109375" style="112" customWidth="1"/>
    <col min="16134" max="16134" width="17.140625" style="112" customWidth="1"/>
    <col min="16135" max="16135" width="18.140625" style="112" customWidth="1"/>
    <col min="16136" max="16136" width="20.28515625" style="112" customWidth="1"/>
    <col min="16137" max="16137" width="20.42578125" style="112" customWidth="1"/>
    <col min="16138" max="16138" width="18.7109375" style="112" customWidth="1"/>
    <col min="16139" max="16139" width="19.5703125" style="112" customWidth="1"/>
    <col min="16140" max="16140" width="30" style="112" customWidth="1"/>
    <col min="16141" max="16141" width="68.7109375" style="112" customWidth="1"/>
    <col min="16142" max="16142" width="19.5703125" style="112" customWidth="1"/>
    <col min="16143" max="16143" width="128.7109375" style="112" customWidth="1"/>
    <col min="16144" max="16384" width="9.140625" style="112"/>
  </cols>
  <sheetData>
    <row r="1" spans="1:18" ht="18.75" customHeight="1">
      <c r="L1" s="437" t="s">
        <v>62</v>
      </c>
    </row>
    <row r="2" spans="1:18" ht="75" customHeight="1" thickBot="1">
      <c r="A2" s="1114" t="s">
        <v>547</v>
      </c>
      <c r="B2" s="1114"/>
      <c r="C2" s="1114"/>
      <c r="D2" s="1114"/>
      <c r="E2" s="1114"/>
      <c r="F2" s="1114"/>
      <c r="G2" s="1114"/>
      <c r="H2" s="1114"/>
      <c r="I2" s="1114"/>
      <c r="J2" s="1114"/>
      <c r="K2" s="1114"/>
      <c r="L2" s="1114"/>
      <c r="M2" s="1114"/>
      <c r="O2" s="362"/>
    </row>
    <row r="3" spans="1:18" s="364" customFormat="1" ht="73.5" customHeight="1" thickBot="1">
      <c r="A3" s="695" t="s">
        <v>63</v>
      </c>
      <c r="B3" s="698" t="s">
        <v>64</v>
      </c>
      <c r="C3" s="1137" t="s">
        <v>211</v>
      </c>
      <c r="D3" s="1137" t="s">
        <v>66</v>
      </c>
      <c r="E3" s="698" t="s">
        <v>67</v>
      </c>
      <c r="F3" s="698"/>
      <c r="G3" s="698"/>
      <c r="H3" s="1013" t="s">
        <v>2</v>
      </c>
      <c r="I3" s="1013"/>
      <c r="J3" s="1014" t="s">
        <v>68</v>
      </c>
      <c r="K3" s="1014" t="s">
        <v>69</v>
      </c>
      <c r="L3" s="1014" t="s">
        <v>70</v>
      </c>
      <c r="M3" s="1013" t="s">
        <v>71</v>
      </c>
      <c r="N3" s="1129"/>
      <c r="O3" s="1130" t="s">
        <v>548</v>
      </c>
    </row>
    <row r="4" spans="1:18" s="364" customFormat="1" ht="22.5" customHeight="1">
      <c r="A4" s="696"/>
      <c r="B4" s="699"/>
      <c r="C4" s="1138"/>
      <c r="D4" s="1138"/>
      <c r="E4" s="904" t="s">
        <v>73</v>
      </c>
      <c r="F4" s="904" t="s">
        <v>74</v>
      </c>
      <c r="G4" s="904" t="s">
        <v>46</v>
      </c>
      <c r="H4" s="906" t="s">
        <v>17</v>
      </c>
      <c r="I4" s="906" t="s">
        <v>18</v>
      </c>
      <c r="J4" s="1015"/>
      <c r="K4" s="1015"/>
      <c r="L4" s="1015"/>
      <c r="M4" s="1133" t="s">
        <v>549</v>
      </c>
      <c r="N4" s="1135" t="s">
        <v>76</v>
      </c>
      <c r="O4" s="1131"/>
    </row>
    <row r="5" spans="1:18" s="364" customFormat="1" ht="113.25" customHeight="1" thickBot="1">
      <c r="A5" s="890"/>
      <c r="B5" s="891"/>
      <c r="C5" s="1138"/>
      <c r="D5" s="1139"/>
      <c r="E5" s="905"/>
      <c r="F5" s="905"/>
      <c r="G5" s="905"/>
      <c r="H5" s="907"/>
      <c r="I5" s="907"/>
      <c r="J5" s="1015"/>
      <c r="K5" s="1015"/>
      <c r="L5" s="1015"/>
      <c r="M5" s="1134"/>
      <c r="N5" s="1136"/>
      <c r="O5" s="1132"/>
    </row>
    <row r="6" spans="1:18" s="364" customFormat="1" ht="18.75" customHeight="1" thickBot="1">
      <c r="A6" s="438">
        <v>1</v>
      </c>
      <c r="B6" s="439">
        <v>2</v>
      </c>
      <c r="C6" s="440">
        <v>3</v>
      </c>
      <c r="D6" s="440"/>
      <c r="E6" s="440">
        <v>4</v>
      </c>
      <c r="F6" s="440">
        <v>5</v>
      </c>
      <c r="G6" s="440">
        <v>6</v>
      </c>
      <c r="H6" s="441"/>
      <c r="I6" s="441"/>
      <c r="J6" s="440">
        <v>9</v>
      </c>
      <c r="K6" s="440">
        <v>10</v>
      </c>
      <c r="L6" s="440">
        <v>11</v>
      </c>
      <c r="M6" s="442">
        <v>12</v>
      </c>
      <c r="N6" s="443">
        <v>13</v>
      </c>
      <c r="O6" s="444"/>
    </row>
    <row r="7" spans="1:18" s="364" customFormat="1" ht="92.25" customHeight="1" thickBot="1">
      <c r="A7" s="445">
        <v>1</v>
      </c>
      <c r="B7" s="446" t="s">
        <v>550</v>
      </c>
      <c r="C7" s="446" t="s">
        <v>551</v>
      </c>
      <c r="D7" s="446" t="s">
        <v>552</v>
      </c>
      <c r="E7" s="446" t="s">
        <v>553</v>
      </c>
      <c r="F7" s="446">
        <v>9.5999999999999992E-3</v>
      </c>
      <c r="G7" s="447">
        <v>9.5999999999999992E-3</v>
      </c>
      <c r="H7" s="448">
        <v>0</v>
      </c>
      <c r="I7" s="448">
        <v>0</v>
      </c>
      <c r="J7" s="449">
        <v>5000</v>
      </c>
      <c r="K7" s="449">
        <v>0</v>
      </c>
      <c r="L7" s="449" t="s">
        <v>554</v>
      </c>
      <c r="M7" s="449" t="s">
        <v>555</v>
      </c>
      <c r="N7" s="450">
        <v>100</v>
      </c>
      <c r="O7" s="451" t="s">
        <v>556</v>
      </c>
    </row>
    <row r="8" spans="1:18" s="364" customFormat="1" ht="90.75" customHeight="1" thickBot="1">
      <c r="A8" s="445">
        <v>2</v>
      </c>
      <c r="B8" s="446" t="s">
        <v>557</v>
      </c>
      <c r="C8" s="446" t="s">
        <v>558</v>
      </c>
      <c r="D8" s="446" t="s">
        <v>559</v>
      </c>
      <c r="E8" s="446" t="s">
        <v>553</v>
      </c>
      <c r="F8" s="452">
        <v>5.5100000000000003E-2</v>
      </c>
      <c r="G8" s="447">
        <v>5.5100000000000003E-2</v>
      </c>
      <c r="H8" s="448">
        <v>0</v>
      </c>
      <c r="I8" s="448">
        <v>0</v>
      </c>
      <c r="J8" s="449">
        <v>0</v>
      </c>
      <c r="K8" s="449">
        <v>0</v>
      </c>
      <c r="L8" s="449" t="s">
        <v>560</v>
      </c>
      <c r="M8" s="449" t="s">
        <v>561</v>
      </c>
      <c r="N8" s="450">
        <v>10</v>
      </c>
      <c r="O8" s="451" t="s">
        <v>562</v>
      </c>
      <c r="P8" s="453"/>
      <c r="Q8" s="453"/>
      <c r="R8" s="453"/>
    </row>
    <row r="9" spans="1:18" s="364" customFormat="1" ht="97.5" customHeight="1" thickBot="1">
      <c r="A9" s="445">
        <v>3</v>
      </c>
      <c r="B9" s="446" t="s">
        <v>563</v>
      </c>
      <c r="C9" s="449" t="s">
        <v>564</v>
      </c>
      <c r="D9" s="446" t="s">
        <v>565</v>
      </c>
      <c r="E9" s="446" t="s">
        <v>553</v>
      </c>
      <c r="F9" s="446">
        <v>1.4999999999999999E-2</v>
      </c>
      <c r="G9" s="446">
        <v>1.4999999999999999E-2</v>
      </c>
      <c r="H9" s="454">
        <v>0</v>
      </c>
      <c r="I9" s="454">
        <v>0</v>
      </c>
      <c r="J9" s="449">
        <v>0</v>
      </c>
      <c r="K9" s="449">
        <v>0</v>
      </c>
      <c r="L9" s="449" t="s">
        <v>566</v>
      </c>
      <c r="M9" s="449" t="s">
        <v>567</v>
      </c>
      <c r="N9" s="450">
        <v>10</v>
      </c>
      <c r="O9" s="451" t="s">
        <v>568</v>
      </c>
    </row>
    <row r="10" spans="1:18" s="364" customFormat="1" ht="82.5" customHeight="1" thickBot="1">
      <c r="A10" s="445">
        <v>4</v>
      </c>
      <c r="B10" s="446" t="s">
        <v>569</v>
      </c>
      <c r="C10" s="449" t="s">
        <v>570</v>
      </c>
      <c r="D10" s="446" t="s">
        <v>571</v>
      </c>
      <c r="E10" s="446" t="s">
        <v>553</v>
      </c>
      <c r="F10" s="446">
        <v>1.4753000000000001</v>
      </c>
      <c r="G10" s="446">
        <v>1.4753000000000001</v>
      </c>
      <c r="H10" s="454">
        <v>0</v>
      </c>
      <c r="I10" s="454">
        <v>0</v>
      </c>
      <c r="J10" s="449">
        <v>40000</v>
      </c>
      <c r="K10" s="449">
        <v>0</v>
      </c>
      <c r="L10" s="449" t="s">
        <v>572</v>
      </c>
      <c r="M10" s="449" t="s">
        <v>573</v>
      </c>
      <c r="N10" s="450">
        <v>30</v>
      </c>
      <c r="O10" s="455" t="s">
        <v>574</v>
      </c>
    </row>
    <row r="11" spans="1:18" s="364" customFormat="1" ht="80.25" customHeight="1">
      <c r="A11" s="1121">
        <v>5</v>
      </c>
      <c r="B11" s="1123" t="s">
        <v>575</v>
      </c>
      <c r="C11" s="1125" t="s">
        <v>576</v>
      </c>
      <c r="D11" s="1125" t="s">
        <v>577</v>
      </c>
      <c r="E11" s="456" t="s">
        <v>553</v>
      </c>
      <c r="F11" s="1125">
        <v>76.024000000000001</v>
      </c>
      <c r="G11" s="456">
        <v>67.024000000000001</v>
      </c>
      <c r="H11" s="457">
        <v>0</v>
      </c>
      <c r="I11" s="457">
        <v>0</v>
      </c>
      <c r="J11" s="456">
        <v>5000</v>
      </c>
      <c r="K11" s="458">
        <v>0</v>
      </c>
      <c r="L11" s="456" t="s">
        <v>578</v>
      </c>
      <c r="M11" s="456" t="s">
        <v>579</v>
      </c>
      <c r="N11" s="459">
        <v>100</v>
      </c>
      <c r="O11" s="1127" t="s">
        <v>580</v>
      </c>
    </row>
    <row r="12" spans="1:18" s="364" customFormat="1" ht="106.5" customHeight="1" thickBot="1">
      <c r="A12" s="1122"/>
      <c r="B12" s="1124"/>
      <c r="C12" s="1126"/>
      <c r="D12" s="1126"/>
      <c r="E12" s="460" t="s">
        <v>553</v>
      </c>
      <c r="F12" s="1126"/>
      <c r="G12" s="461">
        <v>9</v>
      </c>
      <c r="H12" s="462">
        <v>0</v>
      </c>
      <c r="I12" s="462">
        <v>0</v>
      </c>
      <c r="J12" s="460">
        <v>60000</v>
      </c>
      <c r="K12" s="463">
        <v>0</v>
      </c>
      <c r="L12" s="460" t="s">
        <v>581</v>
      </c>
      <c r="M12" s="460" t="s">
        <v>582</v>
      </c>
      <c r="N12" s="464">
        <v>10</v>
      </c>
      <c r="O12" s="1128"/>
    </row>
    <row r="13" spans="1:18" s="364" customFormat="1" ht="90.75" customHeight="1">
      <c r="A13" s="445">
        <v>6</v>
      </c>
      <c r="B13" s="446" t="s">
        <v>583</v>
      </c>
      <c r="C13" s="449" t="s">
        <v>584</v>
      </c>
      <c r="D13" s="449" t="s">
        <v>585</v>
      </c>
      <c r="E13" s="449" t="s">
        <v>586</v>
      </c>
      <c r="F13" s="449">
        <v>3.7095699999999998</v>
      </c>
      <c r="G13" s="449">
        <v>3.7095699999999998</v>
      </c>
      <c r="H13" s="465">
        <v>4500</v>
      </c>
      <c r="I13" s="465">
        <v>4500</v>
      </c>
      <c r="J13" s="449">
        <v>15000</v>
      </c>
      <c r="K13" s="449">
        <v>0</v>
      </c>
      <c r="L13" s="449" t="s">
        <v>587</v>
      </c>
      <c r="M13" s="449" t="s">
        <v>588</v>
      </c>
      <c r="N13" s="450">
        <v>15</v>
      </c>
      <c r="O13" s="455" t="s">
        <v>589</v>
      </c>
    </row>
    <row r="14" spans="1:18" s="364" customFormat="1" ht="87.75" customHeight="1">
      <c r="A14" s="466">
        <v>7</v>
      </c>
      <c r="B14" s="467" t="s">
        <v>590</v>
      </c>
      <c r="C14" s="468" t="s">
        <v>591</v>
      </c>
      <c r="D14" s="468" t="s">
        <v>592</v>
      </c>
      <c r="E14" s="468" t="s">
        <v>553</v>
      </c>
      <c r="F14" s="468">
        <v>3.7499999999999999E-2</v>
      </c>
      <c r="G14" s="468">
        <v>3.7499999999999999E-2</v>
      </c>
      <c r="H14" s="469">
        <v>0</v>
      </c>
      <c r="I14" s="469">
        <v>0</v>
      </c>
      <c r="J14" s="468">
        <v>0</v>
      </c>
      <c r="K14" s="468">
        <v>0</v>
      </c>
      <c r="L14" s="468" t="s">
        <v>593</v>
      </c>
      <c r="M14" s="468" t="s">
        <v>594</v>
      </c>
      <c r="N14" s="470">
        <v>0</v>
      </c>
      <c r="O14" s="468" t="s">
        <v>595</v>
      </c>
    </row>
    <row r="15" spans="1:18" s="364" customFormat="1" ht="94.5" customHeight="1" thickBot="1">
      <c r="A15" s="471">
        <v>8</v>
      </c>
      <c r="B15" s="472" t="s">
        <v>596</v>
      </c>
      <c r="C15" s="473" t="s">
        <v>597</v>
      </c>
      <c r="D15" s="473" t="s">
        <v>598</v>
      </c>
      <c r="E15" s="473" t="s">
        <v>553</v>
      </c>
      <c r="F15" s="473">
        <v>6.6159999999999997E-2</v>
      </c>
      <c r="G15" s="473">
        <v>6.6159999999999997E-2</v>
      </c>
      <c r="H15" s="474">
        <v>0</v>
      </c>
      <c r="I15" s="474">
        <v>0</v>
      </c>
      <c r="J15" s="473">
        <v>0</v>
      </c>
      <c r="K15" s="475">
        <v>0</v>
      </c>
      <c r="L15" s="473" t="s">
        <v>599</v>
      </c>
      <c r="M15" s="473" t="s">
        <v>600</v>
      </c>
      <c r="N15" s="476">
        <v>10</v>
      </c>
      <c r="O15" s="477" t="s">
        <v>601</v>
      </c>
    </row>
    <row r="16" spans="1:18" s="364" customFormat="1" ht="90" customHeight="1" thickBot="1">
      <c r="A16" s="471">
        <v>9</v>
      </c>
      <c r="B16" s="472" t="s">
        <v>602</v>
      </c>
      <c r="C16" s="473" t="s">
        <v>603</v>
      </c>
      <c r="D16" s="473" t="s">
        <v>604</v>
      </c>
      <c r="E16" s="473" t="s">
        <v>553</v>
      </c>
      <c r="F16" s="473">
        <v>0.01</v>
      </c>
      <c r="G16" s="473">
        <v>0.01</v>
      </c>
      <c r="H16" s="474">
        <v>0</v>
      </c>
      <c r="I16" s="474">
        <v>0</v>
      </c>
      <c r="J16" s="473">
        <v>0</v>
      </c>
      <c r="K16" s="473">
        <v>0</v>
      </c>
      <c r="L16" s="473" t="s">
        <v>605</v>
      </c>
      <c r="M16" s="473" t="s">
        <v>606</v>
      </c>
      <c r="N16" s="476">
        <v>0</v>
      </c>
      <c r="O16" s="477" t="s">
        <v>607</v>
      </c>
    </row>
    <row r="17" spans="1:16" s="364" customFormat="1" ht="83.25" customHeight="1" thickBot="1">
      <c r="A17" s="471">
        <v>10</v>
      </c>
      <c r="B17" s="472" t="s">
        <v>608</v>
      </c>
      <c r="C17" s="473" t="s">
        <v>609</v>
      </c>
      <c r="D17" s="473" t="s">
        <v>610</v>
      </c>
      <c r="E17" s="473" t="s">
        <v>553</v>
      </c>
      <c r="F17" s="473">
        <v>0.03</v>
      </c>
      <c r="G17" s="473">
        <v>0.03</v>
      </c>
      <c r="H17" s="474">
        <v>0</v>
      </c>
      <c r="I17" s="474">
        <v>0</v>
      </c>
      <c r="J17" s="473">
        <v>0</v>
      </c>
      <c r="K17" s="473">
        <v>0</v>
      </c>
      <c r="L17" s="473" t="s">
        <v>605</v>
      </c>
      <c r="M17" s="473" t="s">
        <v>611</v>
      </c>
      <c r="N17" s="476">
        <v>0</v>
      </c>
      <c r="O17" s="478" t="s">
        <v>612</v>
      </c>
    </row>
    <row r="18" spans="1:16" s="364" customFormat="1" ht="69" customHeight="1" thickBot="1">
      <c r="A18" s="479">
        <v>11</v>
      </c>
      <c r="B18" s="480" t="s">
        <v>613</v>
      </c>
      <c r="C18" s="481" t="s">
        <v>591</v>
      </c>
      <c r="D18" s="481" t="s">
        <v>614</v>
      </c>
      <c r="E18" s="481" t="s">
        <v>586</v>
      </c>
      <c r="F18" s="481">
        <v>1.242E-2</v>
      </c>
      <c r="G18" s="481">
        <v>1.242E-2</v>
      </c>
      <c r="H18" s="482">
        <v>0</v>
      </c>
      <c r="I18" s="482">
        <v>0</v>
      </c>
      <c r="J18" s="481">
        <v>0</v>
      </c>
      <c r="K18" s="481">
        <v>0</v>
      </c>
      <c r="L18" s="481" t="s">
        <v>605</v>
      </c>
      <c r="M18" s="481" t="s">
        <v>615</v>
      </c>
      <c r="N18" s="483">
        <v>0</v>
      </c>
      <c r="O18" s="484" t="s">
        <v>616</v>
      </c>
    </row>
    <row r="19" spans="1:16" s="364" customFormat="1" ht="82.5" customHeight="1" thickBot="1">
      <c r="A19" s="485">
        <v>12</v>
      </c>
      <c r="B19" s="486" t="s">
        <v>617</v>
      </c>
      <c r="C19" s="487" t="s">
        <v>591</v>
      </c>
      <c r="D19" s="487" t="s">
        <v>618</v>
      </c>
      <c r="E19" s="487" t="s">
        <v>553</v>
      </c>
      <c r="F19" s="487">
        <v>5.0000000000000001E-3</v>
      </c>
      <c r="G19" s="487">
        <v>5.0000000000000001E-3</v>
      </c>
      <c r="H19" s="488">
        <v>0</v>
      </c>
      <c r="I19" s="488">
        <v>0</v>
      </c>
      <c r="J19" s="487">
        <v>0</v>
      </c>
      <c r="K19" s="487">
        <v>0</v>
      </c>
      <c r="L19" s="487" t="s">
        <v>605</v>
      </c>
      <c r="M19" s="487" t="s">
        <v>619</v>
      </c>
      <c r="N19" s="489">
        <v>0</v>
      </c>
      <c r="O19" s="490" t="s">
        <v>620</v>
      </c>
    </row>
    <row r="20" spans="1:16" s="364" customFormat="1" ht="92.25" customHeight="1" thickBot="1">
      <c r="A20" s="471">
        <v>13</v>
      </c>
      <c r="B20" s="472" t="s">
        <v>621</v>
      </c>
      <c r="C20" s="473" t="s">
        <v>622</v>
      </c>
      <c r="D20" s="473" t="s">
        <v>623</v>
      </c>
      <c r="E20" s="473" t="s">
        <v>624</v>
      </c>
      <c r="F20" s="473">
        <v>4.0000000000000001E-3</v>
      </c>
      <c r="G20" s="473">
        <v>4.0000000000000001E-3</v>
      </c>
      <c r="H20" s="474">
        <v>0</v>
      </c>
      <c r="I20" s="474">
        <v>0</v>
      </c>
      <c r="J20" s="473">
        <v>7000</v>
      </c>
      <c r="K20" s="473">
        <v>0</v>
      </c>
      <c r="L20" s="473" t="s">
        <v>625</v>
      </c>
      <c r="M20" s="491" t="s">
        <v>588</v>
      </c>
      <c r="N20" s="492">
        <v>10</v>
      </c>
      <c r="O20" s="493" t="s">
        <v>626</v>
      </c>
    </row>
    <row r="21" spans="1:16" s="364" customFormat="1" ht="95.25" customHeight="1">
      <c r="A21" s="494">
        <v>14</v>
      </c>
      <c r="B21" s="495" t="s">
        <v>621</v>
      </c>
      <c r="C21" s="496" t="s">
        <v>627</v>
      </c>
      <c r="D21" s="496" t="s">
        <v>628</v>
      </c>
      <c r="E21" s="496" t="s">
        <v>586</v>
      </c>
      <c r="F21" s="496">
        <v>7.7009999999999995E-2</v>
      </c>
      <c r="G21" s="496">
        <v>7.7009999999999995E-2</v>
      </c>
      <c r="H21" s="497">
        <v>0</v>
      </c>
      <c r="I21" s="497">
        <v>0</v>
      </c>
      <c r="J21" s="1115">
        <v>100000</v>
      </c>
      <c r="K21" s="1115">
        <v>0</v>
      </c>
      <c r="L21" s="1115" t="s">
        <v>629</v>
      </c>
      <c r="M21" s="1117" t="s">
        <v>630</v>
      </c>
      <c r="N21" s="498">
        <v>10</v>
      </c>
      <c r="O21" s="499" t="s">
        <v>631</v>
      </c>
    </row>
    <row r="22" spans="1:16" s="364" customFormat="1" ht="93.75" customHeight="1" thickBot="1">
      <c r="A22" s="500">
        <v>15</v>
      </c>
      <c r="B22" s="501" t="s">
        <v>621</v>
      </c>
      <c r="C22" s="502" t="s">
        <v>632</v>
      </c>
      <c r="D22" s="502" t="s">
        <v>633</v>
      </c>
      <c r="E22" s="502" t="s">
        <v>586</v>
      </c>
      <c r="F22" s="502">
        <v>1.9550000000000001E-2</v>
      </c>
      <c r="G22" s="502">
        <v>1.9550000000000001E-2</v>
      </c>
      <c r="H22" s="503">
        <v>0</v>
      </c>
      <c r="I22" s="503">
        <v>0</v>
      </c>
      <c r="J22" s="1116"/>
      <c r="K22" s="1116"/>
      <c r="L22" s="1116"/>
      <c r="M22" s="1118"/>
      <c r="N22" s="504">
        <v>10</v>
      </c>
      <c r="O22" s="505" t="s">
        <v>634</v>
      </c>
    </row>
    <row r="23" spans="1:16" s="364" customFormat="1" ht="72" customHeight="1" thickBot="1">
      <c r="A23" s="506">
        <v>16</v>
      </c>
      <c r="B23" s="480" t="s">
        <v>621</v>
      </c>
      <c r="C23" s="507" t="s">
        <v>635</v>
      </c>
      <c r="D23" s="481" t="s">
        <v>636</v>
      </c>
      <c r="E23" s="481" t="s">
        <v>553</v>
      </c>
      <c r="F23" s="481">
        <v>1.257E-2</v>
      </c>
      <c r="G23" s="481">
        <v>1.257E-2</v>
      </c>
      <c r="H23" s="482">
        <v>0</v>
      </c>
      <c r="I23" s="482">
        <v>0</v>
      </c>
      <c r="J23" s="481">
        <v>13000</v>
      </c>
      <c r="K23" s="481">
        <v>0</v>
      </c>
      <c r="L23" s="508" t="s">
        <v>637</v>
      </c>
      <c r="M23" s="509" t="s">
        <v>638</v>
      </c>
      <c r="N23" s="443">
        <v>10</v>
      </c>
      <c r="O23" s="510" t="s">
        <v>639</v>
      </c>
    </row>
    <row r="24" spans="1:16" ht="73.5" customHeight="1" thickBot="1">
      <c r="A24" s="1119" t="s">
        <v>56</v>
      </c>
      <c r="B24" s="1120"/>
      <c r="C24" s="511"/>
      <c r="D24" s="511"/>
      <c r="E24" s="511"/>
      <c r="F24" s="512">
        <f t="shared" ref="F24:K24" si="0">SUM(F7:F23)</f>
        <v>81.562780000000004</v>
      </c>
      <c r="G24" s="512">
        <f t="shared" si="0"/>
        <v>81.562780000000004</v>
      </c>
      <c r="H24" s="513">
        <f t="shared" si="0"/>
        <v>4500</v>
      </c>
      <c r="I24" s="513">
        <f t="shared" si="0"/>
        <v>4500</v>
      </c>
      <c r="J24" s="513">
        <f t="shared" si="0"/>
        <v>245000</v>
      </c>
      <c r="K24" s="513">
        <f t="shared" si="0"/>
        <v>0</v>
      </c>
      <c r="L24" s="514"/>
      <c r="M24" s="515"/>
      <c r="N24" s="516"/>
      <c r="O24" s="517"/>
    </row>
    <row r="25" spans="1:16" ht="16.5">
      <c r="B25" s="158"/>
      <c r="C25" s="158"/>
      <c r="D25" s="158"/>
      <c r="E25" s="158"/>
      <c r="F25" s="158"/>
      <c r="G25" s="158"/>
      <c r="L25" s="518"/>
    </row>
    <row r="26" spans="1:16">
      <c r="B26" s="158"/>
      <c r="C26" s="158"/>
      <c r="D26" s="158"/>
      <c r="E26" s="158"/>
      <c r="F26" s="158"/>
      <c r="G26" s="158"/>
    </row>
    <row r="27" spans="1:16">
      <c r="B27" s="158"/>
      <c r="C27" s="158"/>
      <c r="D27" s="158"/>
      <c r="E27" s="158"/>
      <c r="F27" s="158"/>
      <c r="G27" s="158"/>
    </row>
    <row r="28" spans="1:16">
      <c r="B28" s="158"/>
      <c r="C28" s="158"/>
      <c r="D28" s="158"/>
      <c r="E28" s="158"/>
      <c r="F28" s="158"/>
      <c r="G28" s="158"/>
    </row>
    <row r="29" spans="1:16">
      <c r="B29" s="112" t="s">
        <v>640</v>
      </c>
      <c r="J29" s="402"/>
      <c r="K29" s="402"/>
      <c r="M29" s="402"/>
      <c r="N29" s="402"/>
      <c r="O29" s="402"/>
      <c r="P29" s="402"/>
    </row>
    <row r="30" spans="1:16">
      <c r="J30" s="402"/>
      <c r="K30" s="402"/>
      <c r="L30" s="402"/>
      <c r="M30" s="402"/>
      <c r="N30" s="402"/>
      <c r="O30" s="402"/>
      <c r="P30" s="402"/>
    </row>
    <row r="31" spans="1:16">
      <c r="J31" s="402"/>
      <c r="K31" s="402"/>
      <c r="L31" s="402"/>
      <c r="M31" s="402"/>
      <c r="N31" s="402"/>
      <c r="O31" s="402"/>
      <c r="P31" s="402"/>
    </row>
    <row r="32" spans="1:16">
      <c r="J32" s="402"/>
      <c r="K32" s="402"/>
      <c r="L32" s="402"/>
      <c r="M32" s="402"/>
      <c r="N32" s="402"/>
      <c r="O32" s="402"/>
      <c r="P32" s="402"/>
    </row>
    <row r="33" spans="6:12">
      <c r="F33" s="519"/>
      <c r="L33" s="402"/>
    </row>
  </sheetData>
  <mergeCells count="30">
    <mergeCell ref="A2:M2"/>
    <mergeCell ref="A3:A5"/>
    <mergeCell ref="B3:B5"/>
    <mergeCell ref="C3:C5"/>
    <mergeCell ref="D3:D5"/>
    <mergeCell ref="E3:G3"/>
    <mergeCell ref="H3:I3"/>
    <mergeCell ref="J3:J5"/>
    <mergeCell ref="K3:K5"/>
    <mergeCell ref="L3:L5"/>
    <mergeCell ref="O11:O12"/>
    <mergeCell ref="M3:N3"/>
    <mergeCell ref="O3:O5"/>
    <mergeCell ref="E4:E5"/>
    <mergeCell ref="F4:F5"/>
    <mergeCell ref="G4:G5"/>
    <mergeCell ref="H4:H5"/>
    <mergeCell ref="I4:I5"/>
    <mergeCell ref="M4:M5"/>
    <mergeCell ref="N4:N5"/>
    <mergeCell ref="A11:A12"/>
    <mergeCell ref="B11:B12"/>
    <mergeCell ref="C11:C12"/>
    <mergeCell ref="D11:D12"/>
    <mergeCell ref="F11:F12"/>
    <mergeCell ref="J21:J22"/>
    <mergeCell ref="K21:K22"/>
    <mergeCell ref="L21:L22"/>
    <mergeCell ref="M21:M22"/>
    <mergeCell ref="A24:B24"/>
  </mergeCells>
  <pageMargins left="0.2" right="0.2" top="0.26" bottom="0.43" header="0" footer="0.3"/>
  <pageSetup paperSize="9" scale="80" orientation="landscape" r:id="rId1"/>
  <ignoredErrors>
    <ignoredError sqref="F24:K2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7"/>
  <sheetViews>
    <sheetView workbookViewId="0">
      <selection activeCell="J10" sqref="J10"/>
    </sheetView>
  </sheetViews>
  <sheetFormatPr defaultRowHeight="15.75"/>
  <cols>
    <col min="1" max="1" width="4.5703125" style="112" customWidth="1"/>
    <col min="2" max="2" width="18.5703125" style="112" customWidth="1"/>
    <col min="3" max="4" width="17.42578125" style="112" customWidth="1"/>
    <col min="5" max="5" width="23.140625" style="112" customWidth="1"/>
    <col min="6" max="6" width="11" style="112" customWidth="1"/>
    <col min="7" max="7" width="9.7109375" style="112" customWidth="1"/>
    <col min="8" max="8" width="23" style="112" customWidth="1"/>
    <col min="9" max="9" width="23.28515625" style="112" customWidth="1"/>
    <col min="10" max="10" width="18.7109375" style="112" customWidth="1"/>
    <col min="11" max="11" width="13.28515625" style="112" customWidth="1"/>
    <col min="12" max="12" width="16.42578125" style="112" customWidth="1"/>
    <col min="13" max="13" width="68.7109375" style="112" customWidth="1"/>
    <col min="14" max="14" width="14.42578125" style="112" customWidth="1"/>
    <col min="15" max="15" width="50" style="112" customWidth="1"/>
    <col min="16" max="256" width="9.140625" style="112"/>
  </cols>
  <sheetData>
    <row r="1" spans="1:256" ht="16.5">
      <c r="L1" s="361" t="s">
        <v>62</v>
      </c>
    </row>
    <row r="2" spans="1:256" ht="66.75" customHeight="1" thickBot="1">
      <c r="A2" s="875" t="s">
        <v>641</v>
      </c>
      <c r="B2" s="875"/>
      <c r="C2" s="875"/>
      <c r="D2" s="875"/>
      <c r="E2" s="875"/>
      <c r="F2" s="875"/>
      <c r="G2" s="875"/>
      <c r="H2" s="875"/>
      <c r="I2" s="875"/>
      <c r="J2" s="875"/>
      <c r="K2" s="875"/>
      <c r="L2" s="875"/>
      <c r="O2" s="362"/>
    </row>
    <row r="3" spans="1:256" ht="16.5">
      <c r="A3" s="695" t="s">
        <v>63</v>
      </c>
      <c r="B3" s="698" t="s">
        <v>64</v>
      </c>
      <c r="C3" s="892" t="s">
        <v>211</v>
      </c>
      <c r="D3" s="894" t="s">
        <v>66</v>
      </c>
      <c r="E3" s="698" t="s">
        <v>67</v>
      </c>
      <c r="F3" s="698"/>
      <c r="G3" s="698"/>
      <c r="H3" s="1013" t="s">
        <v>2</v>
      </c>
      <c r="I3" s="1013"/>
      <c r="J3" s="1014" t="s">
        <v>68</v>
      </c>
      <c r="K3" s="1014" t="s">
        <v>69</v>
      </c>
      <c r="L3" s="1014" t="s">
        <v>70</v>
      </c>
      <c r="M3" s="1013" t="s">
        <v>71</v>
      </c>
      <c r="N3" s="1016"/>
      <c r="O3" s="901" t="s">
        <v>72</v>
      </c>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c r="AY3" s="364"/>
      <c r="AZ3" s="364"/>
      <c r="BA3" s="364"/>
      <c r="BB3" s="364"/>
      <c r="BC3" s="364"/>
      <c r="BD3" s="364"/>
      <c r="BE3" s="364"/>
      <c r="BF3" s="364"/>
      <c r="BG3" s="364"/>
      <c r="BH3" s="364"/>
      <c r="BI3" s="364"/>
      <c r="BJ3" s="364"/>
      <c r="BK3" s="364"/>
      <c r="BL3" s="364"/>
      <c r="BM3" s="364"/>
      <c r="BN3" s="364"/>
      <c r="BO3" s="364"/>
      <c r="BP3" s="364"/>
      <c r="BQ3" s="364"/>
      <c r="BR3" s="364"/>
      <c r="BS3" s="364"/>
      <c r="BT3" s="364"/>
      <c r="BU3" s="364"/>
      <c r="BV3" s="364"/>
      <c r="BW3" s="364"/>
      <c r="BX3" s="364"/>
      <c r="BY3" s="364"/>
      <c r="BZ3" s="364"/>
      <c r="CA3" s="364"/>
      <c r="CB3" s="364"/>
      <c r="CC3" s="364"/>
      <c r="CD3" s="364"/>
      <c r="CE3" s="364"/>
      <c r="CF3" s="364"/>
      <c r="CG3" s="364"/>
      <c r="CH3" s="364"/>
      <c r="CI3" s="364"/>
      <c r="CJ3" s="364"/>
      <c r="CK3" s="364"/>
      <c r="CL3" s="364"/>
      <c r="CM3" s="364"/>
      <c r="CN3" s="364"/>
      <c r="CO3" s="364"/>
      <c r="CP3" s="364"/>
      <c r="CQ3" s="364"/>
      <c r="CR3" s="364"/>
      <c r="CS3" s="364"/>
      <c r="CT3" s="364"/>
      <c r="CU3" s="364"/>
      <c r="CV3" s="364"/>
      <c r="CW3" s="364"/>
      <c r="CX3" s="364"/>
      <c r="CY3" s="364"/>
      <c r="CZ3" s="364"/>
      <c r="DA3" s="364"/>
      <c r="DB3" s="364"/>
      <c r="DC3" s="364"/>
      <c r="DD3" s="364"/>
      <c r="DE3" s="364"/>
      <c r="DF3" s="364"/>
      <c r="DG3" s="364"/>
      <c r="DH3" s="364"/>
      <c r="DI3" s="364"/>
      <c r="DJ3" s="364"/>
      <c r="DK3" s="364"/>
      <c r="DL3" s="364"/>
      <c r="DM3" s="364"/>
      <c r="DN3" s="364"/>
      <c r="DO3" s="364"/>
      <c r="DP3" s="364"/>
      <c r="DQ3" s="364"/>
      <c r="DR3" s="364"/>
      <c r="DS3" s="364"/>
      <c r="DT3" s="364"/>
      <c r="DU3" s="364"/>
      <c r="DV3" s="364"/>
      <c r="DW3" s="364"/>
      <c r="DX3" s="364"/>
      <c r="DY3" s="364"/>
      <c r="DZ3" s="364"/>
      <c r="EA3" s="364"/>
      <c r="EB3" s="364"/>
      <c r="EC3" s="364"/>
      <c r="ED3" s="364"/>
      <c r="EE3" s="364"/>
      <c r="EF3" s="364"/>
      <c r="EG3" s="364"/>
      <c r="EH3" s="364"/>
      <c r="EI3" s="364"/>
      <c r="EJ3" s="364"/>
      <c r="EK3" s="364"/>
      <c r="EL3" s="364"/>
      <c r="EM3" s="364"/>
      <c r="EN3" s="364"/>
      <c r="EO3" s="364"/>
      <c r="EP3" s="364"/>
      <c r="EQ3" s="364"/>
      <c r="ER3" s="364"/>
      <c r="ES3" s="364"/>
      <c r="ET3" s="364"/>
      <c r="EU3" s="364"/>
      <c r="EV3" s="364"/>
      <c r="EW3" s="364"/>
      <c r="EX3" s="364"/>
      <c r="EY3" s="364"/>
      <c r="EZ3" s="364"/>
      <c r="FA3" s="364"/>
      <c r="FB3" s="364"/>
      <c r="FC3" s="364"/>
      <c r="FD3" s="364"/>
      <c r="FE3" s="364"/>
      <c r="FF3" s="364"/>
      <c r="FG3" s="364"/>
      <c r="FH3" s="364"/>
      <c r="FI3" s="364"/>
      <c r="FJ3" s="364"/>
      <c r="FK3" s="364"/>
      <c r="FL3" s="364"/>
      <c r="FM3" s="364"/>
      <c r="FN3" s="364"/>
      <c r="FO3" s="364"/>
      <c r="FP3" s="364"/>
      <c r="FQ3" s="364"/>
      <c r="FR3" s="364"/>
      <c r="FS3" s="364"/>
      <c r="FT3" s="364"/>
      <c r="FU3" s="364"/>
      <c r="FV3" s="364"/>
      <c r="FW3" s="364"/>
      <c r="FX3" s="364"/>
      <c r="FY3" s="364"/>
      <c r="FZ3" s="364"/>
      <c r="GA3" s="364"/>
      <c r="GB3" s="364"/>
      <c r="GC3" s="364"/>
      <c r="GD3" s="364"/>
      <c r="GE3" s="364"/>
      <c r="GF3" s="364"/>
      <c r="GG3" s="364"/>
      <c r="GH3" s="364"/>
      <c r="GI3" s="364"/>
      <c r="GJ3" s="364"/>
      <c r="GK3" s="364"/>
      <c r="GL3" s="364"/>
      <c r="GM3" s="364"/>
      <c r="GN3" s="364"/>
      <c r="GO3" s="364"/>
      <c r="GP3" s="364"/>
      <c r="GQ3" s="364"/>
      <c r="GR3" s="364"/>
      <c r="GS3" s="364"/>
      <c r="GT3" s="364"/>
      <c r="GU3" s="364"/>
      <c r="GV3" s="364"/>
      <c r="GW3" s="364"/>
      <c r="GX3" s="364"/>
      <c r="GY3" s="364"/>
      <c r="GZ3" s="364"/>
      <c r="HA3" s="364"/>
      <c r="HB3" s="364"/>
      <c r="HC3" s="364"/>
      <c r="HD3" s="364"/>
      <c r="HE3" s="364"/>
      <c r="HF3" s="364"/>
      <c r="HG3" s="364"/>
      <c r="HH3" s="364"/>
      <c r="HI3" s="364"/>
      <c r="HJ3" s="364"/>
      <c r="HK3" s="364"/>
      <c r="HL3" s="364"/>
      <c r="HM3" s="364"/>
      <c r="HN3" s="364"/>
      <c r="HO3" s="364"/>
      <c r="HP3" s="364"/>
      <c r="HQ3" s="364"/>
      <c r="HR3" s="364"/>
      <c r="HS3" s="364"/>
      <c r="HT3" s="364"/>
      <c r="HU3" s="364"/>
      <c r="HV3" s="364"/>
      <c r="HW3" s="364"/>
      <c r="HX3" s="364"/>
      <c r="HY3" s="364"/>
      <c r="HZ3" s="364"/>
      <c r="IA3" s="364"/>
      <c r="IB3" s="364"/>
      <c r="IC3" s="364"/>
      <c r="ID3" s="364"/>
      <c r="IE3" s="364"/>
      <c r="IF3" s="364"/>
      <c r="IG3" s="364"/>
      <c r="IH3" s="364"/>
      <c r="II3" s="364"/>
      <c r="IJ3" s="364"/>
      <c r="IK3" s="364"/>
      <c r="IL3" s="364"/>
      <c r="IM3" s="364"/>
      <c r="IN3" s="364"/>
      <c r="IO3" s="364"/>
      <c r="IP3" s="364"/>
      <c r="IQ3" s="364"/>
      <c r="IR3" s="364"/>
      <c r="IS3" s="364"/>
      <c r="IT3" s="364"/>
      <c r="IU3" s="364"/>
      <c r="IV3" s="364"/>
    </row>
    <row r="4" spans="1:256" ht="15">
      <c r="A4" s="696"/>
      <c r="B4" s="699"/>
      <c r="C4" s="893"/>
      <c r="D4" s="895"/>
      <c r="E4" s="904" t="s">
        <v>73</v>
      </c>
      <c r="F4" s="904" t="s">
        <v>74</v>
      </c>
      <c r="G4" s="904" t="s">
        <v>46</v>
      </c>
      <c r="H4" s="906" t="s">
        <v>17</v>
      </c>
      <c r="I4" s="906" t="s">
        <v>18</v>
      </c>
      <c r="J4" s="1015"/>
      <c r="K4" s="1015"/>
      <c r="L4" s="1015"/>
      <c r="M4" s="1017" t="s">
        <v>75</v>
      </c>
      <c r="N4" s="1064" t="s">
        <v>76</v>
      </c>
      <c r="O4" s="902"/>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c r="DF4" s="364"/>
      <c r="DG4" s="364"/>
      <c r="DH4" s="364"/>
      <c r="DI4" s="364"/>
      <c r="DJ4" s="364"/>
      <c r="DK4" s="364"/>
      <c r="DL4" s="364"/>
      <c r="DM4" s="364"/>
      <c r="DN4" s="364"/>
      <c r="DO4" s="364"/>
      <c r="DP4" s="364"/>
      <c r="DQ4" s="364"/>
      <c r="DR4" s="364"/>
      <c r="DS4" s="364"/>
      <c r="DT4" s="364"/>
      <c r="DU4" s="364"/>
      <c r="DV4" s="364"/>
      <c r="DW4" s="364"/>
      <c r="DX4" s="364"/>
      <c r="DY4" s="364"/>
      <c r="DZ4" s="364"/>
      <c r="EA4" s="364"/>
      <c r="EB4" s="364"/>
      <c r="EC4" s="364"/>
      <c r="ED4" s="364"/>
      <c r="EE4" s="364"/>
      <c r="EF4" s="364"/>
      <c r="EG4" s="364"/>
      <c r="EH4" s="364"/>
      <c r="EI4" s="364"/>
      <c r="EJ4" s="364"/>
      <c r="EK4" s="364"/>
      <c r="EL4" s="364"/>
      <c r="EM4" s="364"/>
      <c r="EN4" s="364"/>
      <c r="EO4" s="364"/>
      <c r="EP4" s="364"/>
      <c r="EQ4" s="364"/>
      <c r="ER4" s="364"/>
      <c r="ES4" s="364"/>
      <c r="ET4" s="364"/>
      <c r="EU4" s="364"/>
      <c r="EV4" s="364"/>
      <c r="EW4" s="364"/>
      <c r="EX4" s="364"/>
      <c r="EY4" s="364"/>
      <c r="EZ4" s="364"/>
      <c r="FA4" s="364"/>
      <c r="FB4" s="364"/>
      <c r="FC4" s="364"/>
      <c r="FD4" s="364"/>
      <c r="FE4" s="364"/>
      <c r="FF4" s="364"/>
      <c r="FG4" s="364"/>
      <c r="FH4" s="364"/>
      <c r="FI4" s="364"/>
      <c r="FJ4" s="364"/>
      <c r="FK4" s="364"/>
      <c r="FL4" s="364"/>
      <c r="FM4" s="364"/>
      <c r="FN4" s="364"/>
      <c r="FO4" s="364"/>
      <c r="FP4" s="364"/>
      <c r="FQ4" s="364"/>
      <c r="FR4" s="364"/>
      <c r="FS4" s="364"/>
      <c r="FT4" s="364"/>
      <c r="FU4" s="364"/>
      <c r="FV4" s="364"/>
      <c r="FW4" s="364"/>
      <c r="FX4" s="364"/>
      <c r="FY4" s="364"/>
      <c r="FZ4" s="364"/>
      <c r="GA4" s="364"/>
      <c r="GB4" s="364"/>
      <c r="GC4" s="364"/>
      <c r="GD4" s="364"/>
      <c r="GE4" s="364"/>
      <c r="GF4" s="364"/>
      <c r="GG4" s="364"/>
      <c r="GH4" s="364"/>
      <c r="GI4" s="364"/>
      <c r="GJ4" s="364"/>
      <c r="GK4" s="364"/>
      <c r="GL4" s="364"/>
      <c r="GM4" s="364"/>
      <c r="GN4" s="364"/>
      <c r="GO4" s="364"/>
      <c r="GP4" s="364"/>
      <c r="GQ4" s="364"/>
      <c r="GR4" s="364"/>
      <c r="GS4" s="364"/>
      <c r="GT4" s="364"/>
      <c r="GU4" s="364"/>
      <c r="GV4" s="364"/>
      <c r="GW4" s="364"/>
      <c r="GX4" s="364"/>
      <c r="GY4" s="364"/>
      <c r="GZ4" s="364"/>
      <c r="HA4" s="364"/>
      <c r="HB4" s="364"/>
      <c r="HC4" s="364"/>
      <c r="HD4" s="364"/>
      <c r="HE4" s="364"/>
      <c r="HF4" s="364"/>
      <c r="HG4" s="364"/>
      <c r="HH4" s="364"/>
      <c r="HI4" s="364"/>
      <c r="HJ4" s="364"/>
      <c r="HK4" s="364"/>
      <c r="HL4" s="364"/>
      <c r="HM4" s="364"/>
      <c r="HN4" s="364"/>
      <c r="HO4" s="364"/>
      <c r="HP4" s="364"/>
      <c r="HQ4" s="364"/>
      <c r="HR4" s="364"/>
      <c r="HS4" s="364"/>
      <c r="HT4" s="364"/>
      <c r="HU4" s="364"/>
      <c r="HV4" s="364"/>
      <c r="HW4" s="364"/>
      <c r="HX4" s="364"/>
      <c r="HY4" s="364"/>
      <c r="HZ4" s="364"/>
      <c r="IA4" s="364"/>
      <c r="IB4" s="364"/>
      <c r="IC4" s="364"/>
      <c r="ID4" s="364"/>
      <c r="IE4" s="364"/>
      <c r="IF4" s="364"/>
      <c r="IG4" s="364"/>
      <c r="IH4" s="364"/>
      <c r="II4" s="364"/>
      <c r="IJ4" s="364"/>
      <c r="IK4" s="364"/>
      <c r="IL4" s="364"/>
      <c r="IM4" s="364"/>
      <c r="IN4" s="364"/>
      <c r="IO4" s="364"/>
      <c r="IP4" s="364"/>
      <c r="IQ4" s="364"/>
      <c r="IR4" s="364"/>
      <c r="IS4" s="364"/>
      <c r="IT4" s="364"/>
      <c r="IU4" s="364"/>
      <c r="IV4" s="364"/>
    </row>
    <row r="5" spans="1:256" ht="22.5" customHeight="1" thickBot="1">
      <c r="A5" s="890"/>
      <c r="B5" s="891"/>
      <c r="C5" s="893"/>
      <c r="D5" s="896"/>
      <c r="E5" s="905"/>
      <c r="F5" s="905"/>
      <c r="G5" s="905"/>
      <c r="H5" s="907"/>
      <c r="I5" s="907"/>
      <c r="J5" s="1015"/>
      <c r="K5" s="1015"/>
      <c r="L5" s="1015"/>
      <c r="M5" s="1018"/>
      <c r="N5" s="1065"/>
      <c r="O5" s="903"/>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c r="DF5" s="364"/>
      <c r="DG5" s="364"/>
      <c r="DH5" s="364"/>
      <c r="DI5" s="364"/>
      <c r="DJ5" s="364"/>
      <c r="DK5" s="364"/>
      <c r="DL5" s="364"/>
      <c r="DM5" s="364"/>
      <c r="DN5" s="364"/>
      <c r="DO5" s="364"/>
      <c r="DP5" s="364"/>
      <c r="DQ5" s="364"/>
      <c r="DR5" s="364"/>
      <c r="DS5" s="364"/>
      <c r="DT5" s="364"/>
      <c r="DU5" s="364"/>
      <c r="DV5" s="364"/>
      <c r="DW5" s="364"/>
      <c r="DX5" s="364"/>
      <c r="DY5" s="364"/>
      <c r="DZ5" s="364"/>
      <c r="EA5" s="364"/>
      <c r="EB5" s="364"/>
      <c r="EC5" s="364"/>
      <c r="ED5" s="364"/>
      <c r="EE5" s="364"/>
      <c r="EF5" s="364"/>
      <c r="EG5" s="364"/>
      <c r="EH5" s="364"/>
      <c r="EI5" s="364"/>
      <c r="EJ5" s="364"/>
      <c r="EK5" s="364"/>
      <c r="EL5" s="364"/>
      <c r="EM5" s="364"/>
      <c r="EN5" s="364"/>
      <c r="EO5" s="364"/>
      <c r="EP5" s="364"/>
      <c r="EQ5" s="364"/>
      <c r="ER5" s="364"/>
      <c r="ES5" s="364"/>
      <c r="ET5" s="364"/>
      <c r="EU5" s="364"/>
      <c r="EV5" s="364"/>
      <c r="EW5" s="364"/>
      <c r="EX5" s="364"/>
      <c r="EY5" s="364"/>
      <c r="EZ5" s="364"/>
      <c r="FA5" s="364"/>
      <c r="FB5" s="364"/>
      <c r="FC5" s="364"/>
      <c r="FD5" s="364"/>
      <c r="FE5" s="364"/>
      <c r="FF5" s="364"/>
      <c r="FG5" s="364"/>
      <c r="FH5" s="364"/>
      <c r="FI5" s="364"/>
      <c r="FJ5" s="364"/>
      <c r="FK5" s="364"/>
      <c r="FL5" s="364"/>
      <c r="FM5" s="364"/>
      <c r="FN5" s="364"/>
      <c r="FO5" s="364"/>
      <c r="FP5" s="364"/>
      <c r="FQ5" s="364"/>
      <c r="FR5" s="364"/>
      <c r="FS5" s="364"/>
      <c r="FT5" s="364"/>
      <c r="FU5" s="364"/>
      <c r="FV5" s="364"/>
      <c r="FW5" s="364"/>
      <c r="FX5" s="364"/>
      <c r="FY5" s="364"/>
      <c r="FZ5" s="364"/>
      <c r="GA5" s="364"/>
      <c r="GB5" s="364"/>
      <c r="GC5" s="364"/>
      <c r="GD5" s="364"/>
      <c r="GE5" s="364"/>
      <c r="GF5" s="364"/>
      <c r="GG5" s="364"/>
      <c r="GH5" s="364"/>
      <c r="GI5" s="364"/>
      <c r="GJ5" s="364"/>
      <c r="GK5" s="364"/>
      <c r="GL5" s="364"/>
      <c r="GM5" s="364"/>
      <c r="GN5" s="364"/>
      <c r="GO5" s="364"/>
      <c r="GP5" s="364"/>
      <c r="GQ5" s="364"/>
      <c r="GR5" s="364"/>
      <c r="GS5" s="364"/>
      <c r="GT5" s="364"/>
      <c r="GU5" s="364"/>
      <c r="GV5" s="364"/>
      <c r="GW5" s="364"/>
      <c r="GX5" s="364"/>
      <c r="GY5" s="364"/>
      <c r="GZ5" s="364"/>
      <c r="HA5" s="364"/>
      <c r="HB5" s="364"/>
      <c r="HC5" s="364"/>
      <c r="HD5" s="364"/>
      <c r="HE5" s="364"/>
      <c r="HF5" s="364"/>
      <c r="HG5" s="364"/>
      <c r="HH5" s="364"/>
      <c r="HI5" s="364"/>
      <c r="HJ5" s="364"/>
      <c r="HK5" s="364"/>
      <c r="HL5" s="364"/>
      <c r="HM5" s="364"/>
      <c r="HN5" s="364"/>
      <c r="HO5" s="364"/>
      <c r="HP5" s="364"/>
      <c r="HQ5" s="364"/>
      <c r="HR5" s="364"/>
      <c r="HS5" s="364"/>
      <c r="HT5" s="364"/>
      <c r="HU5" s="364"/>
      <c r="HV5" s="364"/>
      <c r="HW5" s="364"/>
      <c r="HX5" s="364"/>
      <c r="HY5" s="364"/>
      <c r="HZ5" s="364"/>
      <c r="IA5" s="364"/>
      <c r="IB5" s="364"/>
      <c r="IC5" s="364"/>
      <c r="ID5" s="364"/>
      <c r="IE5" s="364"/>
      <c r="IF5" s="364"/>
      <c r="IG5" s="364"/>
      <c r="IH5" s="364"/>
      <c r="II5" s="364"/>
      <c r="IJ5" s="364"/>
      <c r="IK5" s="364"/>
      <c r="IL5" s="364"/>
      <c r="IM5" s="364"/>
      <c r="IN5" s="364"/>
      <c r="IO5" s="364"/>
      <c r="IP5" s="364"/>
      <c r="IQ5" s="364"/>
      <c r="IR5" s="364"/>
      <c r="IS5" s="364"/>
      <c r="IT5" s="364"/>
      <c r="IU5" s="364"/>
      <c r="IV5" s="364"/>
    </row>
    <row r="6" spans="1:256" ht="16.5" thickBot="1">
      <c r="A6" s="438">
        <v>1</v>
      </c>
      <c r="B6" s="439">
        <v>2</v>
      </c>
      <c r="C6" s="440">
        <v>3</v>
      </c>
      <c r="D6" s="440">
        <v>4</v>
      </c>
      <c r="E6" s="440">
        <v>5</v>
      </c>
      <c r="F6" s="440">
        <v>6</v>
      </c>
      <c r="G6" s="440">
        <v>7</v>
      </c>
      <c r="H6" s="520">
        <v>8</v>
      </c>
      <c r="I6" s="520">
        <v>9</v>
      </c>
      <c r="J6" s="440">
        <v>10</v>
      </c>
      <c r="K6" s="440">
        <v>11</v>
      </c>
      <c r="L6" s="440">
        <v>12</v>
      </c>
      <c r="M6" s="440">
        <v>13</v>
      </c>
      <c r="N6" s="521">
        <v>14</v>
      </c>
      <c r="O6" s="522">
        <v>15</v>
      </c>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c r="DF6" s="364"/>
      <c r="DG6" s="364"/>
      <c r="DH6" s="364"/>
      <c r="DI6" s="364"/>
      <c r="DJ6" s="364"/>
      <c r="DK6" s="364"/>
      <c r="DL6" s="364"/>
      <c r="DM6" s="364"/>
      <c r="DN6" s="364"/>
      <c r="DO6" s="364"/>
      <c r="DP6" s="364"/>
      <c r="DQ6" s="364"/>
      <c r="DR6" s="364"/>
      <c r="DS6" s="364"/>
      <c r="DT6" s="364"/>
      <c r="DU6" s="364"/>
      <c r="DV6" s="364"/>
      <c r="DW6" s="364"/>
      <c r="DX6" s="364"/>
      <c r="DY6" s="364"/>
      <c r="DZ6" s="364"/>
      <c r="EA6" s="364"/>
      <c r="EB6" s="364"/>
      <c r="EC6" s="364"/>
      <c r="ED6" s="364"/>
      <c r="EE6" s="364"/>
      <c r="EF6" s="364"/>
      <c r="EG6" s="364"/>
      <c r="EH6" s="364"/>
      <c r="EI6" s="364"/>
      <c r="EJ6" s="364"/>
      <c r="EK6" s="364"/>
      <c r="EL6" s="364"/>
      <c r="EM6" s="364"/>
      <c r="EN6" s="364"/>
      <c r="EO6" s="364"/>
      <c r="EP6" s="364"/>
      <c r="EQ6" s="364"/>
      <c r="ER6" s="364"/>
      <c r="ES6" s="364"/>
      <c r="ET6" s="364"/>
      <c r="EU6" s="364"/>
      <c r="EV6" s="364"/>
      <c r="EW6" s="364"/>
      <c r="EX6" s="364"/>
      <c r="EY6" s="364"/>
      <c r="EZ6" s="364"/>
      <c r="FA6" s="364"/>
      <c r="FB6" s="364"/>
      <c r="FC6" s="364"/>
      <c r="FD6" s="364"/>
      <c r="FE6" s="364"/>
      <c r="FF6" s="364"/>
      <c r="FG6" s="364"/>
      <c r="FH6" s="364"/>
      <c r="FI6" s="364"/>
      <c r="FJ6" s="364"/>
      <c r="FK6" s="364"/>
      <c r="FL6" s="364"/>
      <c r="FM6" s="364"/>
      <c r="FN6" s="364"/>
      <c r="FO6" s="364"/>
      <c r="FP6" s="364"/>
      <c r="FQ6" s="364"/>
      <c r="FR6" s="364"/>
      <c r="FS6" s="364"/>
      <c r="FT6" s="364"/>
      <c r="FU6" s="364"/>
      <c r="FV6" s="364"/>
      <c r="FW6" s="364"/>
      <c r="FX6" s="364"/>
      <c r="FY6" s="364"/>
      <c r="FZ6" s="364"/>
      <c r="GA6" s="364"/>
      <c r="GB6" s="364"/>
      <c r="GC6" s="364"/>
      <c r="GD6" s="364"/>
      <c r="GE6" s="364"/>
      <c r="GF6" s="364"/>
      <c r="GG6" s="364"/>
      <c r="GH6" s="364"/>
      <c r="GI6" s="364"/>
      <c r="GJ6" s="364"/>
      <c r="GK6" s="364"/>
      <c r="GL6" s="364"/>
      <c r="GM6" s="364"/>
      <c r="GN6" s="364"/>
      <c r="GO6" s="364"/>
      <c r="GP6" s="364"/>
      <c r="GQ6" s="364"/>
      <c r="GR6" s="364"/>
      <c r="GS6" s="364"/>
      <c r="GT6" s="364"/>
      <c r="GU6" s="364"/>
      <c r="GV6" s="364"/>
      <c r="GW6" s="364"/>
      <c r="GX6" s="364"/>
      <c r="GY6" s="364"/>
      <c r="GZ6" s="364"/>
      <c r="HA6" s="364"/>
      <c r="HB6" s="364"/>
      <c r="HC6" s="364"/>
      <c r="HD6" s="364"/>
      <c r="HE6" s="364"/>
      <c r="HF6" s="364"/>
      <c r="HG6" s="364"/>
      <c r="HH6" s="364"/>
      <c r="HI6" s="364"/>
      <c r="HJ6" s="364"/>
      <c r="HK6" s="364"/>
      <c r="HL6" s="364"/>
      <c r="HM6" s="364"/>
      <c r="HN6" s="364"/>
      <c r="HO6" s="364"/>
      <c r="HP6" s="364"/>
      <c r="HQ6" s="364"/>
      <c r="HR6" s="364"/>
      <c r="HS6" s="364"/>
      <c r="HT6" s="364"/>
      <c r="HU6" s="364"/>
      <c r="HV6" s="364"/>
      <c r="HW6" s="364"/>
      <c r="HX6" s="364"/>
      <c r="HY6" s="364"/>
      <c r="HZ6" s="364"/>
      <c r="IA6" s="364"/>
      <c r="IB6" s="364"/>
      <c r="IC6" s="364"/>
      <c r="ID6" s="364"/>
      <c r="IE6" s="364"/>
      <c r="IF6" s="364"/>
      <c r="IG6" s="364"/>
      <c r="IH6" s="364"/>
      <c r="II6" s="364"/>
      <c r="IJ6" s="364"/>
      <c r="IK6" s="364"/>
      <c r="IL6" s="364"/>
      <c r="IM6" s="364"/>
      <c r="IN6" s="364"/>
      <c r="IO6" s="364"/>
      <c r="IP6" s="364"/>
      <c r="IQ6" s="364"/>
      <c r="IR6" s="364"/>
      <c r="IS6" s="364"/>
      <c r="IT6" s="364"/>
      <c r="IU6" s="364"/>
      <c r="IV6" s="364"/>
    </row>
    <row r="7" spans="1:256">
      <c r="A7" s="1071">
        <v>1</v>
      </c>
      <c r="B7" s="1074" t="s">
        <v>642</v>
      </c>
      <c r="C7" s="1077" t="s">
        <v>643</v>
      </c>
      <c r="D7" s="1077" t="s">
        <v>644</v>
      </c>
      <c r="E7" s="1080" t="s">
        <v>80</v>
      </c>
      <c r="F7" s="1080"/>
      <c r="G7" s="399"/>
      <c r="H7" s="400"/>
      <c r="I7" s="401"/>
      <c r="J7" s="401" t="s">
        <v>645</v>
      </c>
      <c r="K7" s="401" t="s">
        <v>645</v>
      </c>
      <c r="L7" s="401"/>
      <c r="M7" s="401"/>
      <c r="N7" s="523"/>
      <c r="O7" s="1066" t="s">
        <v>646</v>
      </c>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2"/>
      <c r="BJ7" s="402"/>
      <c r="BK7" s="402"/>
      <c r="BL7" s="402"/>
      <c r="BM7" s="402"/>
      <c r="BN7" s="402"/>
      <c r="BO7" s="402"/>
      <c r="BP7" s="402"/>
      <c r="BQ7" s="402"/>
      <c r="BR7" s="402"/>
      <c r="BS7" s="402"/>
      <c r="BT7" s="402"/>
      <c r="BU7" s="402"/>
      <c r="BV7" s="402"/>
      <c r="BW7" s="402"/>
      <c r="BX7" s="402"/>
      <c r="BY7" s="402"/>
      <c r="BZ7" s="402"/>
      <c r="CA7" s="402"/>
      <c r="CB7" s="402"/>
      <c r="CC7" s="402"/>
      <c r="CD7" s="402"/>
      <c r="CE7" s="402"/>
      <c r="CF7" s="402"/>
      <c r="CG7" s="402"/>
      <c r="CH7" s="402"/>
      <c r="CI7" s="402"/>
      <c r="CJ7" s="402"/>
      <c r="CK7" s="402"/>
      <c r="CL7" s="402"/>
      <c r="CM7" s="402"/>
      <c r="CN7" s="402"/>
      <c r="CO7" s="402"/>
      <c r="CP7" s="402"/>
      <c r="CQ7" s="402"/>
      <c r="CR7" s="402"/>
      <c r="CS7" s="402"/>
      <c r="CT7" s="402"/>
      <c r="CU7" s="402"/>
      <c r="CV7" s="402"/>
      <c r="CW7" s="402"/>
      <c r="CX7" s="402"/>
      <c r="CY7" s="402"/>
      <c r="CZ7" s="402"/>
      <c r="DA7" s="402"/>
      <c r="DB7" s="402"/>
      <c r="DC7" s="402"/>
      <c r="DD7" s="402"/>
      <c r="DE7" s="402"/>
      <c r="DF7" s="402"/>
      <c r="DG7" s="402"/>
      <c r="DH7" s="402"/>
      <c r="DI7" s="402"/>
      <c r="DJ7" s="402"/>
      <c r="DK7" s="402"/>
      <c r="DL7" s="402"/>
      <c r="DM7" s="402"/>
      <c r="DN7" s="402"/>
      <c r="DO7" s="402"/>
      <c r="DP7" s="402"/>
      <c r="DQ7" s="402"/>
      <c r="DR7" s="402"/>
      <c r="DS7" s="402"/>
      <c r="DT7" s="402"/>
      <c r="DU7" s="402"/>
      <c r="DV7" s="402"/>
      <c r="DW7" s="402"/>
      <c r="DX7" s="402"/>
      <c r="DY7" s="402"/>
      <c r="DZ7" s="402"/>
      <c r="EA7" s="402"/>
      <c r="EB7" s="402"/>
      <c r="EC7" s="402"/>
      <c r="ED7" s="402"/>
      <c r="EE7" s="402"/>
      <c r="EF7" s="402"/>
      <c r="EG7" s="402"/>
      <c r="EH7" s="402"/>
      <c r="EI7" s="402"/>
      <c r="EJ7" s="402"/>
      <c r="EK7" s="402"/>
      <c r="EL7" s="402"/>
      <c r="EM7" s="402"/>
      <c r="EN7" s="402"/>
      <c r="EO7" s="402"/>
      <c r="EP7" s="402"/>
      <c r="EQ7" s="402"/>
      <c r="ER7" s="402"/>
      <c r="ES7" s="402"/>
      <c r="ET7" s="402"/>
      <c r="EU7" s="402"/>
      <c r="EV7" s="402"/>
      <c r="EW7" s="402"/>
      <c r="EX7" s="402"/>
      <c r="EY7" s="402"/>
      <c r="EZ7" s="402"/>
      <c r="FA7" s="402"/>
      <c r="FB7" s="402"/>
      <c r="FC7" s="402"/>
      <c r="FD7" s="402"/>
      <c r="FE7" s="402"/>
      <c r="FF7" s="402"/>
      <c r="FG7" s="402"/>
      <c r="FH7" s="402"/>
      <c r="FI7" s="402"/>
      <c r="FJ7" s="402"/>
      <c r="FK7" s="402"/>
      <c r="FL7" s="402"/>
      <c r="FM7" s="402"/>
      <c r="FN7" s="402"/>
      <c r="FO7" s="402"/>
      <c r="FP7" s="402"/>
      <c r="FQ7" s="402"/>
      <c r="FR7" s="402"/>
      <c r="FS7" s="402"/>
      <c r="FT7" s="402"/>
      <c r="FU7" s="402"/>
      <c r="FV7" s="402"/>
      <c r="FW7" s="402"/>
      <c r="FX7" s="402"/>
      <c r="FY7" s="402"/>
      <c r="FZ7" s="402"/>
      <c r="GA7" s="402"/>
      <c r="GB7" s="402"/>
      <c r="GC7" s="402"/>
      <c r="GD7" s="402"/>
      <c r="GE7" s="402"/>
      <c r="GF7" s="402"/>
      <c r="GG7" s="402"/>
      <c r="GH7" s="402"/>
      <c r="GI7" s="402"/>
      <c r="GJ7" s="402"/>
      <c r="GK7" s="402"/>
      <c r="GL7" s="402"/>
      <c r="GM7" s="402"/>
      <c r="GN7" s="402"/>
      <c r="GO7" s="402"/>
      <c r="GP7" s="402"/>
      <c r="GQ7" s="402"/>
      <c r="GR7" s="402"/>
      <c r="GS7" s="402"/>
      <c r="GT7" s="402"/>
      <c r="GU7" s="402"/>
      <c r="GV7" s="402"/>
      <c r="GW7" s="402"/>
      <c r="GX7" s="402"/>
      <c r="GY7" s="402"/>
      <c r="GZ7" s="402"/>
      <c r="HA7" s="402"/>
      <c r="HB7" s="402"/>
      <c r="HC7" s="402"/>
      <c r="HD7" s="402"/>
      <c r="HE7" s="402"/>
      <c r="HF7" s="402"/>
      <c r="HG7" s="402"/>
      <c r="HH7" s="402"/>
      <c r="HI7" s="402"/>
      <c r="HJ7" s="402"/>
      <c r="HK7" s="402"/>
      <c r="HL7" s="402"/>
      <c r="HM7" s="402"/>
      <c r="HN7" s="402"/>
      <c r="HO7" s="402"/>
      <c r="HP7" s="402"/>
      <c r="HQ7" s="402"/>
      <c r="HR7" s="402"/>
      <c r="HS7" s="402"/>
      <c r="HT7" s="402"/>
      <c r="HU7" s="402"/>
      <c r="HV7" s="402"/>
      <c r="HW7" s="402"/>
      <c r="HX7" s="402"/>
      <c r="HY7" s="402"/>
      <c r="HZ7" s="402"/>
      <c r="IA7" s="402"/>
      <c r="IB7" s="402"/>
      <c r="IC7" s="402"/>
      <c r="ID7" s="402"/>
      <c r="IE7" s="402"/>
      <c r="IF7" s="402"/>
      <c r="IG7" s="402"/>
      <c r="IH7" s="402"/>
      <c r="II7" s="402"/>
      <c r="IJ7" s="402"/>
      <c r="IK7" s="402"/>
      <c r="IL7" s="402"/>
      <c r="IM7" s="402"/>
      <c r="IN7" s="402"/>
      <c r="IO7" s="402"/>
      <c r="IP7" s="402"/>
      <c r="IQ7" s="402"/>
      <c r="IR7" s="402"/>
      <c r="IS7" s="402"/>
      <c r="IT7" s="402"/>
      <c r="IU7" s="402"/>
      <c r="IV7" s="402"/>
    </row>
    <row r="8" spans="1:256">
      <c r="A8" s="1072"/>
      <c r="B8" s="1075"/>
      <c r="C8" s="1078"/>
      <c r="D8" s="1078"/>
      <c r="E8" s="1081"/>
      <c r="F8" s="1081"/>
      <c r="G8" s="403"/>
      <c r="H8" s="404"/>
      <c r="I8" s="405"/>
      <c r="J8" s="405"/>
      <c r="K8" s="405"/>
      <c r="L8" s="405"/>
      <c r="M8" s="405" t="s">
        <v>645</v>
      </c>
      <c r="N8" s="525"/>
      <c r="O8" s="1067"/>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2"/>
      <c r="AY8" s="402"/>
      <c r="AZ8" s="402"/>
      <c r="BA8" s="402"/>
      <c r="BB8" s="402"/>
      <c r="BC8" s="402"/>
      <c r="BD8" s="402"/>
      <c r="BE8" s="402"/>
      <c r="BF8" s="402"/>
      <c r="BG8" s="402"/>
      <c r="BH8" s="402"/>
      <c r="BI8" s="402"/>
      <c r="BJ8" s="402"/>
      <c r="BK8" s="402"/>
      <c r="BL8" s="402"/>
      <c r="BM8" s="402"/>
      <c r="BN8" s="402"/>
      <c r="BO8" s="402"/>
      <c r="BP8" s="402"/>
      <c r="BQ8" s="402"/>
      <c r="BR8" s="402"/>
      <c r="BS8" s="402"/>
      <c r="BT8" s="402"/>
      <c r="BU8" s="402"/>
      <c r="BV8" s="402"/>
      <c r="BW8" s="402"/>
      <c r="BX8" s="402"/>
      <c r="BY8" s="402"/>
      <c r="BZ8" s="402"/>
      <c r="CA8" s="402"/>
      <c r="CB8" s="402"/>
      <c r="CC8" s="402"/>
      <c r="CD8" s="402"/>
      <c r="CE8" s="402"/>
      <c r="CF8" s="402"/>
      <c r="CG8" s="402"/>
      <c r="CH8" s="402"/>
      <c r="CI8" s="402"/>
      <c r="CJ8" s="402"/>
      <c r="CK8" s="402"/>
      <c r="CL8" s="402"/>
      <c r="CM8" s="402"/>
      <c r="CN8" s="402"/>
      <c r="CO8" s="402"/>
      <c r="CP8" s="402"/>
      <c r="CQ8" s="402"/>
      <c r="CR8" s="402"/>
      <c r="CS8" s="402"/>
      <c r="CT8" s="402"/>
      <c r="CU8" s="402"/>
      <c r="CV8" s="402"/>
      <c r="CW8" s="402"/>
      <c r="CX8" s="402"/>
      <c r="CY8" s="402"/>
      <c r="CZ8" s="402"/>
      <c r="DA8" s="402"/>
      <c r="DB8" s="402"/>
      <c r="DC8" s="402"/>
      <c r="DD8" s="402"/>
      <c r="DE8" s="402"/>
      <c r="DF8" s="402"/>
      <c r="DG8" s="402"/>
      <c r="DH8" s="402"/>
      <c r="DI8" s="402"/>
      <c r="DJ8" s="402"/>
      <c r="DK8" s="402"/>
      <c r="DL8" s="402"/>
      <c r="DM8" s="402"/>
      <c r="DN8" s="402"/>
      <c r="DO8" s="402"/>
      <c r="DP8" s="402"/>
      <c r="DQ8" s="402"/>
      <c r="DR8" s="402"/>
      <c r="DS8" s="402"/>
      <c r="DT8" s="402"/>
      <c r="DU8" s="402"/>
      <c r="DV8" s="402"/>
      <c r="DW8" s="402"/>
      <c r="DX8" s="402"/>
      <c r="DY8" s="402"/>
      <c r="DZ8" s="402"/>
      <c r="EA8" s="402"/>
      <c r="EB8" s="402"/>
      <c r="EC8" s="402"/>
      <c r="ED8" s="402"/>
      <c r="EE8" s="402"/>
      <c r="EF8" s="402"/>
      <c r="EG8" s="402"/>
      <c r="EH8" s="402"/>
      <c r="EI8" s="402"/>
      <c r="EJ8" s="402"/>
      <c r="EK8" s="402"/>
      <c r="EL8" s="402"/>
      <c r="EM8" s="402"/>
      <c r="EN8" s="402"/>
      <c r="EO8" s="402"/>
      <c r="EP8" s="402"/>
      <c r="EQ8" s="402"/>
      <c r="ER8" s="402"/>
      <c r="ES8" s="402"/>
      <c r="ET8" s="402"/>
      <c r="EU8" s="402"/>
      <c r="EV8" s="402"/>
      <c r="EW8" s="402"/>
      <c r="EX8" s="402"/>
      <c r="EY8" s="402"/>
      <c r="EZ8" s="402"/>
      <c r="FA8" s="402"/>
      <c r="FB8" s="402"/>
      <c r="FC8" s="402"/>
      <c r="FD8" s="402"/>
      <c r="FE8" s="402"/>
      <c r="FF8" s="402"/>
      <c r="FG8" s="402"/>
      <c r="FH8" s="402"/>
      <c r="FI8" s="402"/>
      <c r="FJ8" s="402"/>
      <c r="FK8" s="402"/>
      <c r="FL8" s="402"/>
      <c r="FM8" s="402"/>
      <c r="FN8" s="402"/>
      <c r="FO8" s="402"/>
      <c r="FP8" s="402"/>
      <c r="FQ8" s="402"/>
      <c r="FR8" s="402"/>
      <c r="FS8" s="402"/>
      <c r="FT8" s="402"/>
      <c r="FU8" s="402"/>
      <c r="FV8" s="402"/>
      <c r="FW8" s="402"/>
      <c r="FX8" s="402"/>
      <c r="FY8" s="402"/>
      <c r="FZ8" s="402"/>
      <c r="GA8" s="402"/>
      <c r="GB8" s="402"/>
      <c r="GC8" s="402"/>
      <c r="GD8" s="402"/>
      <c r="GE8" s="402"/>
      <c r="GF8" s="402"/>
      <c r="GG8" s="402"/>
      <c r="GH8" s="402"/>
      <c r="GI8" s="402"/>
      <c r="GJ8" s="402"/>
      <c r="GK8" s="402"/>
      <c r="GL8" s="402"/>
      <c r="GM8" s="402"/>
      <c r="GN8" s="402"/>
      <c r="GO8" s="402"/>
      <c r="GP8" s="402"/>
      <c r="GQ8" s="402"/>
      <c r="GR8" s="402"/>
      <c r="GS8" s="402"/>
      <c r="GT8" s="402"/>
      <c r="GU8" s="402"/>
      <c r="GV8" s="402"/>
      <c r="GW8" s="402"/>
      <c r="GX8" s="402"/>
      <c r="GY8" s="402"/>
      <c r="GZ8" s="402"/>
      <c r="HA8" s="402"/>
      <c r="HB8" s="402"/>
      <c r="HC8" s="402"/>
      <c r="HD8" s="402"/>
      <c r="HE8" s="402"/>
      <c r="HF8" s="402"/>
      <c r="HG8" s="402"/>
      <c r="HH8" s="402"/>
      <c r="HI8" s="402"/>
      <c r="HJ8" s="402"/>
      <c r="HK8" s="402"/>
      <c r="HL8" s="402"/>
      <c r="HM8" s="402"/>
      <c r="HN8" s="402"/>
      <c r="HO8" s="402"/>
      <c r="HP8" s="402"/>
      <c r="HQ8" s="402"/>
      <c r="HR8" s="402"/>
      <c r="HS8" s="402"/>
      <c r="HT8" s="402"/>
      <c r="HU8" s="402"/>
      <c r="HV8" s="402"/>
      <c r="HW8" s="402"/>
      <c r="HX8" s="402"/>
      <c r="HY8" s="402"/>
      <c r="HZ8" s="402"/>
      <c r="IA8" s="402"/>
      <c r="IB8" s="402"/>
      <c r="IC8" s="402"/>
      <c r="ID8" s="402"/>
      <c r="IE8" s="402"/>
      <c r="IF8" s="402"/>
      <c r="IG8" s="402"/>
      <c r="IH8" s="402"/>
      <c r="II8" s="402"/>
      <c r="IJ8" s="402"/>
      <c r="IK8" s="402"/>
      <c r="IL8" s="402"/>
      <c r="IM8" s="402"/>
      <c r="IN8" s="402"/>
      <c r="IO8" s="402"/>
      <c r="IP8" s="402"/>
      <c r="IQ8" s="402"/>
      <c r="IR8" s="402"/>
      <c r="IS8" s="402"/>
      <c r="IT8" s="402"/>
      <c r="IU8" s="402"/>
      <c r="IV8" s="402"/>
    </row>
    <row r="9" spans="1:256">
      <c r="A9" s="1072"/>
      <c r="B9" s="1075"/>
      <c r="C9" s="1078"/>
      <c r="D9" s="1078"/>
      <c r="E9" s="1017"/>
      <c r="F9" s="1081"/>
      <c r="G9" s="403"/>
      <c r="H9" s="404"/>
      <c r="I9" s="405"/>
      <c r="J9" s="405"/>
      <c r="K9" s="405"/>
      <c r="L9" s="405"/>
      <c r="M9" s="405"/>
      <c r="N9" s="525" t="s">
        <v>645</v>
      </c>
      <c r="O9" s="1067"/>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2"/>
      <c r="AZ9" s="402"/>
      <c r="BA9" s="402"/>
      <c r="BB9" s="402"/>
      <c r="BC9" s="402"/>
      <c r="BD9" s="402"/>
      <c r="BE9" s="402"/>
      <c r="BF9" s="402"/>
      <c r="BG9" s="402"/>
      <c r="BH9" s="402"/>
      <c r="BI9" s="402"/>
      <c r="BJ9" s="402"/>
      <c r="BK9" s="402"/>
      <c r="BL9" s="402"/>
      <c r="BM9" s="402"/>
      <c r="BN9" s="402"/>
      <c r="BO9" s="402"/>
      <c r="BP9" s="402"/>
      <c r="BQ9" s="402"/>
      <c r="BR9" s="402"/>
      <c r="BS9" s="402"/>
      <c r="BT9" s="402"/>
      <c r="BU9" s="402"/>
      <c r="BV9" s="402"/>
      <c r="BW9" s="402"/>
      <c r="BX9" s="402"/>
      <c r="BY9" s="402"/>
      <c r="BZ9" s="402"/>
      <c r="CA9" s="402"/>
      <c r="CB9" s="402"/>
      <c r="CC9" s="402"/>
      <c r="CD9" s="402"/>
      <c r="CE9" s="402"/>
      <c r="CF9" s="402"/>
      <c r="CG9" s="402"/>
      <c r="CH9" s="402"/>
      <c r="CI9" s="402"/>
      <c r="CJ9" s="402"/>
      <c r="CK9" s="402"/>
      <c r="CL9" s="402"/>
      <c r="CM9" s="402"/>
      <c r="CN9" s="402"/>
      <c r="CO9" s="402"/>
      <c r="CP9" s="402"/>
      <c r="CQ9" s="402"/>
      <c r="CR9" s="402"/>
      <c r="CS9" s="402"/>
      <c r="CT9" s="402"/>
      <c r="CU9" s="402"/>
      <c r="CV9" s="402"/>
      <c r="CW9" s="402"/>
      <c r="CX9" s="402"/>
      <c r="CY9" s="402"/>
      <c r="CZ9" s="402"/>
      <c r="DA9" s="402"/>
      <c r="DB9" s="402"/>
      <c r="DC9" s="402"/>
      <c r="DD9" s="402"/>
      <c r="DE9" s="402"/>
      <c r="DF9" s="402"/>
      <c r="DG9" s="402"/>
      <c r="DH9" s="402"/>
      <c r="DI9" s="402"/>
      <c r="DJ9" s="402"/>
      <c r="DK9" s="402"/>
      <c r="DL9" s="402"/>
      <c r="DM9" s="402"/>
      <c r="DN9" s="402"/>
      <c r="DO9" s="402"/>
      <c r="DP9" s="402"/>
      <c r="DQ9" s="402"/>
      <c r="DR9" s="402"/>
      <c r="DS9" s="402"/>
      <c r="DT9" s="402"/>
      <c r="DU9" s="402"/>
      <c r="DV9" s="402"/>
      <c r="DW9" s="402"/>
      <c r="DX9" s="402"/>
      <c r="DY9" s="402"/>
      <c r="DZ9" s="402"/>
      <c r="EA9" s="402"/>
      <c r="EB9" s="402"/>
      <c r="EC9" s="402"/>
      <c r="ED9" s="402"/>
      <c r="EE9" s="402"/>
      <c r="EF9" s="402"/>
      <c r="EG9" s="402"/>
      <c r="EH9" s="402"/>
      <c r="EI9" s="402"/>
      <c r="EJ9" s="402"/>
      <c r="EK9" s="402"/>
      <c r="EL9" s="402"/>
      <c r="EM9" s="402"/>
      <c r="EN9" s="402"/>
      <c r="EO9" s="402"/>
      <c r="EP9" s="402"/>
      <c r="EQ9" s="402"/>
      <c r="ER9" s="402"/>
      <c r="ES9" s="402"/>
      <c r="ET9" s="402"/>
      <c r="EU9" s="402"/>
      <c r="EV9" s="402"/>
      <c r="EW9" s="402"/>
      <c r="EX9" s="402"/>
      <c r="EY9" s="402"/>
      <c r="EZ9" s="402"/>
      <c r="FA9" s="402"/>
      <c r="FB9" s="402"/>
      <c r="FC9" s="402"/>
      <c r="FD9" s="402"/>
      <c r="FE9" s="402"/>
      <c r="FF9" s="402"/>
      <c r="FG9" s="402"/>
      <c r="FH9" s="402"/>
      <c r="FI9" s="402"/>
      <c r="FJ9" s="402"/>
      <c r="FK9" s="402"/>
      <c r="FL9" s="402"/>
      <c r="FM9" s="402"/>
      <c r="FN9" s="402"/>
      <c r="FO9" s="402"/>
      <c r="FP9" s="402"/>
      <c r="FQ9" s="402"/>
      <c r="FR9" s="402"/>
      <c r="FS9" s="402"/>
      <c r="FT9" s="402"/>
      <c r="FU9" s="402"/>
      <c r="FV9" s="402"/>
      <c r="FW9" s="402"/>
      <c r="FX9" s="402"/>
      <c r="FY9" s="402"/>
      <c r="FZ9" s="402"/>
      <c r="GA9" s="402"/>
      <c r="GB9" s="402"/>
      <c r="GC9" s="402"/>
      <c r="GD9" s="402"/>
      <c r="GE9" s="402"/>
      <c r="GF9" s="402"/>
      <c r="GG9" s="402"/>
      <c r="GH9" s="402"/>
      <c r="GI9" s="402"/>
      <c r="GJ9" s="402"/>
      <c r="GK9" s="402"/>
      <c r="GL9" s="402"/>
      <c r="GM9" s="402"/>
      <c r="GN9" s="402"/>
      <c r="GO9" s="402"/>
      <c r="GP9" s="402"/>
      <c r="GQ9" s="402"/>
      <c r="GR9" s="402"/>
      <c r="GS9" s="402"/>
      <c r="GT9" s="402"/>
      <c r="GU9" s="402"/>
      <c r="GV9" s="402"/>
      <c r="GW9" s="402"/>
      <c r="GX9" s="402"/>
      <c r="GY9" s="402"/>
      <c r="GZ9" s="402"/>
      <c r="HA9" s="402"/>
      <c r="HB9" s="402"/>
      <c r="HC9" s="402"/>
      <c r="HD9" s="402"/>
      <c r="HE9" s="402"/>
      <c r="HF9" s="402"/>
      <c r="HG9" s="402"/>
      <c r="HH9" s="402"/>
      <c r="HI9" s="402"/>
      <c r="HJ9" s="402"/>
      <c r="HK9" s="402"/>
      <c r="HL9" s="402"/>
      <c r="HM9" s="402"/>
      <c r="HN9" s="402"/>
      <c r="HO9" s="402"/>
      <c r="HP9" s="402"/>
      <c r="HQ9" s="402"/>
      <c r="HR9" s="402"/>
      <c r="HS9" s="402"/>
      <c r="HT9" s="402"/>
      <c r="HU9" s="402"/>
      <c r="HV9" s="402"/>
      <c r="HW9" s="402"/>
      <c r="HX9" s="402"/>
      <c r="HY9" s="402"/>
      <c r="HZ9" s="402"/>
      <c r="IA9" s="402"/>
      <c r="IB9" s="402"/>
      <c r="IC9" s="402"/>
      <c r="ID9" s="402"/>
      <c r="IE9" s="402"/>
      <c r="IF9" s="402"/>
      <c r="IG9" s="402"/>
      <c r="IH9" s="402"/>
      <c r="II9" s="402"/>
      <c r="IJ9" s="402"/>
      <c r="IK9" s="402"/>
      <c r="IL9" s="402"/>
      <c r="IM9" s="402"/>
      <c r="IN9" s="402"/>
      <c r="IO9" s="402"/>
      <c r="IP9" s="402"/>
      <c r="IQ9" s="402"/>
      <c r="IR9" s="402"/>
      <c r="IS9" s="402"/>
      <c r="IT9" s="402"/>
      <c r="IU9" s="402"/>
      <c r="IV9" s="402"/>
    </row>
    <row r="10" spans="1:256" ht="63">
      <c r="A10" s="1072"/>
      <c r="B10" s="1075"/>
      <c r="C10" s="1078"/>
      <c r="D10" s="1078"/>
      <c r="E10" s="1069" t="s">
        <v>82</v>
      </c>
      <c r="F10" s="1081">
        <v>1.4999999999999999E-2</v>
      </c>
      <c r="G10" s="403">
        <v>1.4999999999999999E-2</v>
      </c>
      <c r="H10" s="404"/>
      <c r="I10" s="405"/>
      <c r="J10" s="405">
        <v>1500</v>
      </c>
      <c r="K10" s="405">
        <v>5</v>
      </c>
      <c r="L10" s="405" t="s">
        <v>647</v>
      </c>
      <c r="M10" s="405" t="s">
        <v>648</v>
      </c>
      <c r="N10" s="525">
        <v>100</v>
      </c>
      <c r="O10" s="1067"/>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2"/>
      <c r="AY10" s="402"/>
      <c r="AZ10" s="402"/>
      <c r="BA10" s="402"/>
      <c r="BB10" s="402"/>
      <c r="BC10" s="402"/>
      <c r="BD10" s="402"/>
      <c r="BE10" s="402"/>
      <c r="BF10" s="402"/>
      <c r="BG10" s="402"/>
      <c r="BH10" s="402"/>
      <c r="BI10" s="402"/>
      <c r="BJ10" s="402"/>
      <c r="BK10" s="402"/>
      <c r="BL10" s="402"/>
      <c r="BM10" s="402"/>
      <c r="BN10" s="402"/>
      <c r="BO10" s="402"/>
      <c r="BP10" s="402"/>
      <c r="BQ10" s="402"/>
      <c r="BR10" s="402"/>
      <c r="BS10" s="402"/>
      <c r="BT10" s="402"/>
      <c r="BU10" s="402"/>
      <c r="BV10" s="402"/>
      <c r="BW10" s="402"/>
      <c r="BX10" s="402"/>
      <c r="BY10" s="402"/>
      <c r="BZ10" s="402"/>
      <c r="CA10" s="402"/>
      <c r="CB10" s="402"/>
      <c r="CC10" s="402"/>
      <c r="CD10" s="402"/>
      <c r="CE10" s="402"/>
      <c r="CF10" s="402"/>
      <c r="CG10" s="402"/>
      <c r="CH10" s="402"/>
      <c r="CI10" s="402"/>
      <c r="CJ10" s="402"/>
      <c r="CK10" s="402"/>
      <c r="CL10" s="402"/>
      <c r="CM10" s="402"/>
      <c r="CN10" s="402"/>
      <c r="CO10" s="402"/>
      <c r="CP10" s="402"/>
      <c r="CQ10" s="402"/>
      <c r="CR10" s="402"/>
      <c r="CS10" s="402"/>
      <c r="CT10" s="402"/>
      <c r="CU10" s="402"/>
      <c r="CV10" s="402"/>
      <c r="CW10" s="402"/>
      <c r="CX10" s="402"/>
      <c r="CY10" s="402"/>
      <c r="CZ10" s="402"/>
      <c r="DA10" s="402"/>
      <c r="DB10" s="402"/>
      <c r="DC10" s="402"/>
      <c r="DD10" s="402"/>
      <c r="DE10" s="402"/>
      <c r="DF10" s="402"/>
      <c r="DG10" s="402"/>
      <c r="DH10" s="402"/>
      <c r="DI10" s="402"/>
      <c r="DJ10" s="402"/>
      <c r="DK10" s="402"/>
      <c r="DL10" s="402"/>
      <c r="DM10" s="402"/>
      <c r="DN10" s="402"/>
      <c r="DO10" s="402"/>
      <c r="DP10" s="402"/>
      <c r="DQ10" s="402"/>
      <c r="DR10" s="402"/>
      <c r="DS10" s="402"/>
      <c r="DT10" s="402"/>
      <c r="DU10" s="402"/>
      <c r="DV10" s="402"/>
      <c r="DW10" s="402"/>
      <c r="DX10" s="402"/>
      <c r="DY10" s="402"/>
      <c r="DZ10" s="402"/>
      <c r="EA10" s="402"/>
      <c r="EB10" s="402"/>
      <c r="EC10" s="402"/>
      <c r="ED10" s="402"/>
      <c r="EE10" s="402"/>
      <c r="EF10" s="402"/>
      <c r="EG10" s="402"/>
      <c r="EH10" s="402"/>
      <c r="EI10" s="402"/>
      <c r="EJ10" s="402"/>
      <c r="EK10" s="402"/>
      <c r="EL10" s="402"/>
      <c r="EM10" s="402"/>
      <c r="EN10" s="402"/>
      <c r="EO10" s="402"/>
      <c r="EP10" s="402"/>
      <c r="EQ10" s="402"/>
      <c r="ER10" s="402"/>
      <c r="ES10" s="402"/>
      <c r="ET10" s="402"/>
      <c r="EU10" s="402"/>
      <c r="EV10" s="402"/>
      <c r="EW10" s="402"/>
      <c r="EX10" s="402"/>
      <c r="EY10" s="402"/>
      <c r="EZ10" s="402"/>
      <c r="FA10" s="402"/>
      <c r="FB10" s="402"/>
      <c r="FC10" s="402"/>
      <c r="FD10" s="402"/>
      <c r="FE10" s="402"/>
      <c r="FF10" s="402"/>
      <c r="FG10" s="402"/>
      <c r="FH10" s="402"/>
      <c r="FI10" s="402"/>
      <c r="FJ10" s="402"/>
      <c r="FK10" s="402"/>
      <c r="FL10" s="402"/>
      <c r="FM10" s="402"/>
      <c r="FN10" s="402"/>
      <c r="FO10" s="402"/>
      <c r="FP10" s="402"/>
      <c r="FQ10" s="402"/>
      <c r="FR10" s="402"/>
      <c r="FS10" s="402"/>
      <c r="FT10" s="402"/>
      <c r="FU10" s="402"/>
      <c r="FV10" s="402"/>
      <c r="FW10" s="402"/>
      <c r="FX10" s="402"/>
      <c r="FY10" s="402"/>
      <c r="FZ10" s="402"/>
      <c r="GA10" s="402"/>
      <c r="GB10" s="402"/>
      <c r="GC10" s="402"/>
      <c r="GD10" s="402"/>
      <c r="GE10" s="402"/>
      <c r="GF10" s="402"/>
      <c r="GG10" s="402"/>
      <c r="GH10" s="402"/>
      <c r="GI10" s="402"/>
      <c r="GJ10" s="402"/>
      <c r="GK10" s="402"/>
      <c r="GL10" s="402"/>
      <c r="GM10" s="402"/>
      <c r="GN10" s="402"/>
      <c r="GO10" s="402"/>
      <c r="GP10" s="402"/>
      <c r="GQ10" s="402"/>
      <c r="GR10" s="402"/>
      <c r="GS10" s="402"/>
      <c r="GT10" s="402"/>
      <c r="GU10" s="402"/>
      <c r="GV10" s="402"/>
      <c r="GW10" s="402"/>
      <c r="GX10" s="402"/>
      <c r="GY10" s="402"/>
      <c r="GZ10" s="402"/>
      <c r="HA10" s="402"/>
      <c r="HB10" s="402"/>
      <c r="HC10" s="402"/>
      <c r="HD10" s="402"/>
      <c r="HE10" s="402"/>
      <c r="HF10" s="402"/>
      <c r="HG10" s="402"/>
      <c r="HH10" s="402"/>
      <c r="HI10" s="402"/>
      <c r="HJ10" s="402"/>
      <c r="HK10" s="402"/>
      <c r="HL10" s="402"/>
      <c r="HM10" s="402"/>
      <c r="HN10" s="402"/>
      <c r="HO10" s="402"/>
      <c r="HP10" s="402"/>
      <c r="HQ10" s="402"/>
      <c r="HR10" s="402"/>
      <c r="HS10" s="402"/>
      <c r="HT10" s="402"/>
      <c r="HU10" s="402"/>
      <c r="HV10" s="402"/>
      <c r="HW10" s="402"/>
      <c r="HX10" s="402"/>
      <c r="HY10" s="402"/>
      <c r="HZ10" s="402"/>
      <c r="IA10" s="402"/>
      <c r="IB10" s="402"/>
      <c r="IC10" s="402"/>
      <c r="ID10" s="402"/>
      <c r="IE10" s="402"/>
      <c r="IF10" s="402"/>
      <c r="IG10" s="402"/>
      <c r="IH10" s="402"/>
      <c r="II10" s="402"/>
      <c r="IJ10" s="402"/>
      <c r="IK10" s="402"/>
      <c r="IL10" s="402"/>
      <c r="IM10" s="402"/>
      <c r="IN10" s="402"/>
      <c r="IO10" s="402"/>
      <c r="IP10" s="402"/>
      <c r="IQ10" s="402"/>
      <c r="IR10" s="402"/>
      <c r="IS10" s="402"/>
      <c r="IT10" s="402"/>
      <c r="IU10" s="402"/>
      <c r="IV10" s="402"/>
    </row>
    <row r="11" spans="1:256">
      <c r="A11" s="1072"/>
      <c r="B11" s="1075"/>
      <c r="C11" s="1078"/>
      <c r="D11" s="1078"/>
      <c r="E11" s="1070"/>
      <c r="F11" s="1081"/>
      <c r="G11" s="403"/>
      <c r="H11" s="404"/>
      <c r="I11" s="405"/>
      <c r="J11" s="405"/>
      <c r="K11" s="405"/>
      <c r="L11" s="405"/>
      <c r="M11" s="405"/>
      <c r="N11" s="525"/>
      <c r="O11" s="1067"/>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02"/>
      <c r="BO11" s="402"/>
      <c r="BP11" s="402"/>
      <c r="BQ11" s="402"/>
      <c r="BR11" s="402"/>
      <c r="BS11" s="402"/>
      <c r="BT11" s="402"/>
      <c r="BU11" s="402"/>
      <c r="BV11" s="402"/>
      <c r="BW11" s="402"/>
      <c r="BX11" s="402"/>
      <c r="BY11" s="402"/>
      <c r="BZ11" s="402"/>
      <c r="CA11" s="402"/>
      <c r="CB11" s="402"/>
      <c r="CC11" s="402"/>
      <c r="CD11" s="402"/>
      <c r="CE11" s="402"/>
      <c r="CF11" s="402"/>
      <c r="CG11" s="402"/>
      <c r="CH11" s="402"/>
      <c r="CI11" s="402"/>
      <c r="CJ11" s="402"/>
      <c r="CK11" s="402"/>
      <c r="CL11" s="402"/>
      <c r="CM11" s="402"/>
      <c r="CN11" s="402"/>
      <c r="CO11" s="402"/>
      <c r="CP11" s="402"/>
      <c r="CQ11" s="402"/>
      <c r="CR11" s="402"/>
      <c r="CS11" s="402"/>
      <c r="CT11" s="402"/>
      <c r="CU11" s="402"/>
      <c r="CV11" s="402"/>
      <c r="CW11" s="402"/>
      <c r="CX11" s="402"/>
      <c r="CY11" s="402"/>
      <c r="CZ11" s="402"/>
      <c r="DA11" s="402"/>
      <c r="DB11" s="402"/>
      <c r="DC11" s="402"/>
      <c r="DD11" s="402"/>
      <c r="DE11" s="402"/>
      <c r="DF11" s="402"/>
      <c r="DG11" s="402"/>
      <c r="DH11" s="402"/>
      <c r="DI11" s="402"/>
      <c r="DJ11" s="402"/>
      <c r="DK11" s="402"/>
      <c r="DL11" s="402"/>
      <c r="DM11" s="402"/>
      <c r="DN11" s="402"/>
      <c r="DO11" s="402"/>
      <c r="DP11" s="402"/>
      <c r="DQ11" s="402"/>
      <c r="DR11" s="402"/>
      <c r="DS11" s="402"/>
      <c r="DT11" s="402"/>
      <c r="DU11" s="402"/>
      <c r="DV11" s="402"/>
      <c r="DW11" s="402"/>
      <c r="DX11" s="402"/>
      <c r="DY11" s="402"/>
      <c r="DZ11" s="402"/>
      <c r="EA11" s="402"/>
      <c r="EB11" s="402"/>
      <c r="EC11" s="402"/>
      <c r="ED11" s="402"/>
      <c r="EE11" s="402"/>
      <c r="EF11" s="402"/>
      <c r="EG11" s="402"/>
      <c r="EH11" s="402"/>
      <c r="EI11" s="402"/>
      <c r="EJ11" s="402"/>
      <c r="EK11" s="402"/>
      <c r="EL11" s="402"/>
      <c r="EM11" s="402"/>
      <c r="EN11" s="402"/>
      <c r="EO11" s="402"/>
      <c r="EP11" s="402"/>
      <c r="EQ11" s="402"/>
      <c r="ER11" s="402"/>
      <c r="ES11" s="402"/>
      <c r="ET11" s="402"/>
      <c r="EU11" s="402"/>
      <c r="EV11" s="402"/>
      <c r="EW11" s="402"/>
      <c r="EX11" s="402"/>
      <c r="EY11" s="402"/>
      <c r="EZ11" s="402"/>
      <c r="FA11" s="402"/>
      <c r="FB11" s="402"/>
      <c r="FC11" s="402"/>
      <c r="FD11" s="402"/>
      <c r="FE11" s="402"/>
      <c r="FF11" s="402"/>
      <c r="FG11" s="402"/>
      <c r="FH11" s="402"/>
      <c r="FI11" s="402"/>
      <c r="FJ11" s="402"/>
      <c r="FK11" s="402"/>
      <c r="FL11" s="402"/>
      <c r="FM11" s="402"/>
      <c r="FN11" s="402"/>
      <c r="FO11" s="402"/>
      <c r="FP11" s="402"/>
      <c r="FQ11" s="402"/>
      <c r="FR11" s="402"/>
      <c r="FS11" s="402"/>
      <c r="FT11" s="402"/>
      <c r="FU11" s="402"/>
      <c r="FV11" s="402"/>
      <c r="FW11" s="402"/>
      <c r="FX11" s="402"/>
      <c r="FY11" s="402"/>
      <c r="FZ11" s="402"/>
      <c r="GA11" s="402"/>
      <c r="GB11" s="402"/>
      <c r="GC11" s="402"/>
      <c r="GD11" s="402"/>
      <c r="GE11" s="402"/>
      <c r="GF11" s="402"/>
      <c r="GG11" s="402"/>
      <c r="GH11" s="402"/>
      <c r="GI11" s="402"/>
      <c r="GJ11" s="402"/>
      <c r="GK11" s="402"/>
      <c r="GL11" s="402"/>
      <c r="GM11" s="402"/>
      <c r="GN11" s="402"/>
      <c r="GO11" s="402"/>
      <c r="GP11" s="402"/>
      <c r="GQ11" s="402"/>
      <c r="GR11" s="402"/>
      <c r="GS11" s="402"/>
      <c r="GT11" s="402"/>
      <c r="GU11" s="402"/>
      <c r="GV11" s="402"/>
      <c r="GW11" s="402"/>
      <c r="GX11" s="402"/>
      <c r="GY11" s="402"/>
      <c r="GZ11" s="402"/>
      <c r="HA11" s="402"/>
      <c r="HB11" s="402"/>
      <c r="HC11" s="402"/>
      <c r="HD11" s="402"/>
      <c r="HE11" s="402"/>
      <c r="HF11" s="402"/>
      <c r="HG11" s="402"/>
      <c r="HH11" s="402"/>
      <c r="HI11" s="402"/>
      <c r="HJ11" s="402"/>
      <c r="HK11" s="402"/>
      <c r="HL11" s="402"/>
      <c r="HM11" s="402"/>
      <c r="HN11" s="402"/>
      <c r="HO11" s="402"/>
      <c r="HP11" s="402"/>
      <c r="HQ11" s="402"/>
      <c r="HR11" s="402"/>
      <c r="HS11" s="402"/>
      <c r="HT11" s="402"/>
      <c r="HU11" s="402"/>
      <c r="HV11" s="402"/>
      <c r="HW11" s="402"/>
      <c r="HX11" s="402"/>
      <c r="HY11" s="402"/>
      <c r="HZ11" s="402"/>
      <c r="IA11" s="402"/>
      <c r="IB11" s="402"/>
      <c r="IC11" s="402"/>
      <c r="ID11" s="402"/>
      <c r="IE11" s="402"/>
      <c r="IF11" s="402"/>
      <c r="IG11" s="402"/>
      <c r="IH11" s="402"/>
      <c r="II11" s="402"/>
      <c r="IJ11" s="402"/>
      <c r="IK11" s="402"/>
      <c r="IL11" s="402"/>
      <c r="IM11" s="402"/>
      <c r="IN11" s="402"/>
      <c r="IO11" s="402"/>
      <c r="IP11" s="402"/>
      <c r="IQ11" s="402"/>
      <c r="IR11" s="402"/>
      <c r="IS11" s="402"/>
      <c r="IT11" s="402"/>
      <c r="IU11" s="402"/>
      <c r="IV11" s="402"/>
    </row>
    <row r="12" spans="1:256">
      <c r="A12" s="1072"/>
      <c r="B12" s="1075"/>
      <c r="C12" s="1078"/>
      <c r="D12" s="1078"/>
      <c r="E12" s="1070"/>
      <c r="F12" s="1081"/>
      <c r="G12" s="403"/>
      <c r="H12" s="404"/>
      <c r="I12" s="405"/>
      <c r="J12" s="405"/>
      <c r="K12" s="405"/>
      <c r="L12" s="405"/>
      <c r="M12" s="405"/>
      <c r="N12" s="525"/>
      <c r="O12" s="1067"/>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2"/>
      <c r="BM12" s="402"/>
      <c r="BN12" s="402"/>
      <c r="BO12" s="402"/>
      <c r="BP12" s="402"/>
      <c r="BQ12" s="402"/>
      <c r="BR12" s="402"/>
      <c r="BS12" s="402"/>
      <c r="BT12" s="402"/>
      <c r="BU12" s="402"/>
      <c r="BV12" s="402"/>
      <c r="BW12" s="402"/>
      <c r="BX12" s="402"/>
      <c r="BY12" s="402"/>
      <c r="BZ12" s="402"/>
      <c r="CA12" s="402"/>
      <c r="CB12" s="402"/>
      <c r="CC12" s="402"/>
      <c r="CD12" s="402"/>
      <c r="CE12" s="402"/>
      <c r="CF12" s="402"/>
      <c r="CG12" s="402"/>
      <c r="CH12" s="402"/>
      <c r="CI12" s="402"/>
      <c r="CJ12" s="402"/>
      <c r="CK12" s="402"/>
      <c r="CL12" s="402"/>
      <c r="CM12" s="402"/>
      <c r="CN12" s="402"/>
      <c r="CO12" s="402"/>
      <c r="CP12" s="402"/>
      <c r="CQ12" s="402"/>
      <c r="CR12" s="402"/>
      <c r="CS12" s="402"/>
      <c r="CT12" s="402"/>
      <c r="CU12" s="402"/>
      <c r="CV12" s="402"/>
      <c r="CW12" s="402"/>
      <c r="CX12" s="402"/>
      <c r="CY12" s="402"/>
      <c r="CZ12" s="402"/>
      <c r="DA12" s="402"/>
      <c r="DB12" s="402"/>
      <c r="DC12" s="402"/>
      <c r="DD12" s="402"/>
      <c r="DE12" s="402"/>
      <c r="DF12" s="402"/>
      <c r="DG12" s="402"/>
      <c r="DH12" s="402"/>
      <c r="DI12" s="402"/>
      <c r="DJ12" s="402"/>
      <c r="DK12" s="402"/>
      <c r="DL12" s="402"/>
      <c r="DM12" s="402"/>
      <c r="DN12" s="402"/>
      <c r="DO12" s="402"/>
      <c r="DP12" s="402"/>
      <c r="DQ12" s="402"/>
      <c r="DR12" s="402"/>
      <c r="DS12" s="402"/>
      <c r="DT12" s="402"/>
      <c r="DU12" s="402"/>
      <c r="DV12" s="402"/>
      <c r="DW12" s="402"/>
      <c r="DX12" s="402"/>
      <c r="DY12" s="402"/>
      <c r="DZ12" s="402"/>
      <c r="EA12" s="402"/>
      <c r="EB12" s="402"/>
      <c r="EC12" s="402"/>
      <c r="ED12" s="402"/>
      <c r="EE12" s="402"/>
      <c r="EF12" s="402"/>
      <c r="EG12" s="402"/>
      <c r="EH12" s="402"/>
      <c r="EI12" s="402"/>
      <c r="EJ12" s="402"/>
      <c r="EK12" s="402"/>
      <c r="EL12" s="402"/>
      <c r="EM12" s="402"/>
      <c r="EN12" s="402"/>
      <c r="EO12" s="402"/>
      <c r="EP12" s="402"/>
      <c r="EQ12" s="402"/>
      <c r="ER12" s="402"/>
      <c r="ES12" s="402"/>
      <c r="ET12" s="402"/>
      <c r="EU12" s="402"/>
      <c r="EV12" s="402"/>
      <c r="EW12" s="402"/>
      <c r="EX12" s="402"/>
      <c r="EY12" s="402"/>
      <c r="EZ12" s="402"/>
      <c r="FA12" s="402"/>
      <c r="FB12" s="402"/>
      <c r="FC12" s="402"/>
      <c r="FD12" s="402"/>
      <c r="FE12" s="402"/>
      <c r="FF12" s="402"/>
      <c r="FG12" s="402"/>
      <c r="FH12" s="402"/>
      <c r="FI12" s="402"/>
      <c r="FJ12" s="402"/>
      <c r="FK12" s="402"/>
      <c r="FL12" s="402"/>
      <c r="FM12" s="402"/>
      <c r="FN12" s="402"/>
      <c r="FO12" s="402"/>
      <c r="FP12" s="402"/>
      <c r="FQ12" s="402"/>
      <c r="FR12" s="402"/>
      <c r="FS12" s="402"/>
      <c r="FT12" s="402"/>
      <c r="FU12" s="402"/>
      <c r="FV12" s="402"/>
      <c r="FW12" s="402"/>
      <c r="FX12" s="402"/>
      <c r="FY12" s="402"/>
      <c r="FZ12" s="402"/>
      <c r="GA12" s="402"/>
      <c r="GB12" s="402"/>
      <c r="GC12" s="402"/>
      <c r="GD12" s="402"/>
      <c r="GE12" s="402"/>
      <c r="GF12" s="402"/>
      <c r="GG12" s="402"/>
      <c r="GH12" s="402"/>
      <c r="GI12" s="402"/>
      <c r="GJ12" s="402"/>
      <c r="GK12" s="402"/>
      <c r="GL12" s="402"/>
      <c r="GM12" s="402"/>
      <c r="GN12" s="402"/>
      <c r="GO12" s="402"/>
      <c r="GP12" s="402"/>
      <c r="GQ12" s="402"/>
      <c r="GR12" s="402"/>
      <c r="GS12" s="402"/>
      <c r="GT12" s="402"/>
      <c r="GU12" s="402"/>
      <c r="GV12" s="402"/>
      <c r="GW12" s="402"/>
      <c r="GX12" s="402"/>
      <c r="GY12" s="402"/>
      <c r="GZ12" s="402"/>
      <c r="HA12" s="402"/>
      <c r="HB12" s="402"/>
      <c r="HC12" s="402"/>
      <c r="HD12" s="402"/>
      <c r="HE12" s="402"/>
      <c r="HF12" s="402"/>
      <c r="HG12" s="402"/>
      <c r="HH12" s="402"/>
      <c r="HI12" s="402"/>
      <c r="HJ12" s="402"/>
      <c r="HK12" s="402"/>
      <c r="HL12" s="402"/>
      <c r="HM12" s="402"/>
      <c r="HN12" s="402"/>
      <c r="HO12" s="402"/>
      <c r="HP12" s="402"/>
      <c r="HQ12" s="402"/>
      <c r="HR12" s="402"/>
      <c r="HS12" s="402"/>
      <c r="HT12" s="402"/>
      <c r="HU12" s="402"/>
      <c r="HV12" s="402"/>
      <c r="HW12" s="402"/>
      <c r="HX12" s="402"/>
      <c r="HY12" s="402"/>
      <c r="HZ12" s="402"/>
      <c r="IA12" s="402"/>
      <c r="IB12" s="402"/>
      <c r="IC12" s="402"/>
      <c r="ID12" s="402"/>
      <c r="IE12" s="402"/>
      <c r="IF12" s="402"/>
      <c r="IG12" s="402"/>
      <c r="IH12" s="402"/>
      <c r="II12" s="402"/>
      <c r="IJ12" s="402"/>
      <c r="IK12" s="402"/>
      <c r="IL12" s="402"/>
      <c r="IM12" s="402"/>
      <c r="IN12" s="402"/>
      <c r="IO12" s="402"/>
      <c r="IP12" s="402"/>
      <c r="IQ12" s="402"/>
      <c r="IR12" s="402"/>
      <c r="IS12" s="402"/>
      <c r="IT12" s="402"/>
      <c r="IU12" s="402"/>
      <c r="IV12" s="402"/>
    </row>
    <row r="13" spans="1:256">
      <c r="A13" s="1072"/>
      <c r="B13" s="1075"/>
      <c r="C13" s="1078"/>
      <c r="D13" s="1078"/>
      <c r="E13" s="1069" t="s">
        <v>83</v>
      </c>
      <c r="F13" s="1081" t="s">
        <v>645</v>
      </c>
      <c r="G13" s="403" t="s">
        <v>645</v>
      </c>
      <c r="H13" s="407" t="s">
        <v>645</v>
      </c>
      <c r="I13" s="405" t="s">
        <v>645</v>
      </c>
      <c r="J13" s="405" t="s">
        <v>645</v>
      </c>
      <c r="K13" s="405" t="s">
        <v>649</v>
      </c>
      <c r="L13" s="405"/>
      <c r="M13" s="405"/>
      <c r="N13" s="525"/>
      <c r="O13" s="1067"/>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402"/>
      <c r="BE13" s="402"/>
      <c r="BF13" s="402"/>
      <c r="BG13" s="402"/>
      <c r="BH13" s="402"/>
      <c r="BI13" s="402"/>
      <c r="BJ13" s="402"/>
      <c r="BK13" s="402"/>
      <c r="BL13" s="402"/>
      <c r="BM13" s="402"/>
      <c r="BN13" s="402"/>
      <c r="BO13" s="402"/>
      <c r="BP13" s="402"/>
      <c r="BQ13" s="402"/>
      <c r="BR13" s="402"/>
      <c r="BS13" s="402"/>
      <c r="BT13" s="402"/>
      <c r="BU13" s="402"/>
      <c r="BV13" s="402"/>
      <c r="BW13" s="402"/>
      <c r="BX13" s="402"/>
      <c r="BY13" s="402"/>
      <c r="BZ13" s="402"/>
      <c r="CA13" s="402"/>
      <c r="CB13" s="402"/>
      <c r="CC13" s="402"/>
      <c r="CD13" s="402"/>
      <c r="CE13" s="402"/>
      <c r="CF13" s="402"/>
      <c r="CG13" s="402"/>
      <c r="CH13" s="402"/>
      <c r="CI13" s="402"/>
      <c r="CJ13" s="402"/>
      <c r="CK13" s="402"/>
      <c r="CL13" s="402"/>
      <c r="CM13" s="402"/>
      <c r="CN13" s="402"/>
      <c r="CO13" s="402"/>
      <c r="CP13" s="402"/>
      <c r="CQ13" s="402"/>
      <c r="CR13" s="402"/>
      <c r="CS13" s="402"/>
      <c r="CT13" s="402"/>
      <c r="CU13" s="402"/>
      <c r="CV13" s="402"/>
      <c r="CW13" s="402"/>
      <c r="CX13" s="402"/>
      <c r="CY13" s="402"/>
      <c r="CZ13" s="402"/>
      <c r="DA13" s="402"/>
      <c r="DB13" s="402"/>
      <c r="DC13" s="402"/>
      <c r="DD13" s="402"/>
      <c r="DE13" s="402"/>
      <c r="DF13" s="402"/>
      <c r="DG13" s="402"/>
      <c r="DH13" s="402"/>
      <c r="DI13" s="402"/>
      <c r="DJ13" s="402"/>
      <c r="DK13" s="402"/>
      <c r="DL13" s="402"/>
      <c r="DM13" s="402"/>
      <c r="DN13" s="402"/>
      <c r="DO13" s="402"/>
      <c r="DP13" s="402"/>
      <c r="DQ13" s="402"/>
      <c r="DR13" s="402"/>
      <c r="DS13" s="402"/>
      <c r="DT13" s="402"/>
      <c r="DU13" s="402"/>
      <c r="DV13" s="402"/>
      <c r="DW13" s="402"/>
      <c r="DX13" s="402"/>
      <c r="DY13" s="402"/>
      <c r="DZ13" s="402"/>
      <c r="EA13" s="402"/>
      <c r="EB13" s="402"/>
      <c r="EC13" s="402"/>
      <c r="ED13" s="402"/>
      <c r="EE13" s="402"/>
      <c r="EF13" s="402"/>
      <c r="EG13" s="402"/>
      <c r="EH13" s="402"/>
      <c r="EI13" s="402"/>
      <c r="EJ13" s="402"/>
      <c r="EK13" s="402"/>
      <c r="EL13" s="402"/>
      <c r="EM13" s="402"/>
      <c r="EN13" s="402"/>
      <c r="EO13" s="402"/>
      <c r="EP13" s="402"/>
      <c r="EQ13" s="402"/>
      <c r="ER13" s="402"/>
      <c r="ES13" s="402"/>
      <c r="ET13" s="402"/>
      <c r="EU13" s="402"/>
      <c r="EV13" s="402"/>
      <c r="EW13" s="402"/>
      <c r="EX13" s="402"/>
      <c r="EY13" s="402"/>
      <c r="EZ13" s="402"/>
      <c r="FA13" s="402"/>
      <c r="FB13" s="402"/>
      <c r="FC13" s="402"/>
      <c r="FD13" s="402"/>
      <c r="FE13" s="402"/>
      <c r="FF13" s="402"/>
      <c r="FG13" s="402"/>
      <c r="FH13" s="402"/>
      <c r="FI13" s="402"/>
      <c r="FJ13" s="402"/>
      <c r="FK13" s="402"/>
      <c r="FL13" s="402"/>
      <c r="FM13" s="402"/>
      <c r="FN13" s="402"/>
      <c r="FO13" s="402"/>
      <c r="FP13" s="402"/>
      <c r="FQ13" s="402"/>
      <c r="FR13" s="402"/>
      <c r="FS13" s="402"/>
      <c r="FT13" s="402"/>
      <c r="FU13" s="402"/>
      <c r="FV13" s="402"/>
      <c r="FW13" s="402"/>
      <c r="FX13" s="402"/>
      <c r="FY13" s="402"/>
      <c r="FZ13" s="402"/>
      <c r="GA13" s="402"/>
      <c r="GB13" s="402"/>
      <c r="GC13" s="402"/>
      <c r="GD13" s="402"/>
      <c r="GE13" s="402"/>
      <c r="GF13" s="402"/>
      <c r="GG13" s="402"/>
      <c r="GH13" s="402"/>
      <c r="GI13" s="402"/>
      <c r="GJ13" s="402"/>
      <c r="GK13" s="402"/>
      <c r="GL13" s="402"/>
      <c r="GM13" s="402"/>
      <c r="GN13" s="402"/>
      <c r="GO13" s="402"/>
      <c r="GP13" s="402"/>
      <c r="GQ13" s="402"/>
      <c r="GR13" s="402"/>
      <c r="GS13" s="402"/>
      <c r="GT13" s="402"/>
      <c r="GU13" s="402"/>
      <c r="GV13" s="402"/>
      <c r="GW13" s="402"/>
      <c r="GX13" s="402"/>
      <c r="GY13" s="402"/>
      <c r="GZ13" s="402"/>
      <c r="HA13" s="402"/>
      <c r="HB13" s="402"/>
      <c r="HC13" s="402"/>
      <c r="HD13" s="402"/>
      <c r="HE13" s="402"/>
      <c r="HF13" s="402"/>
      <c r="HG13" s="402"/>
      <c r="HH13" s="402"/>
      <c r="HI13" s="402"/>
      <c r="HJ13" s="402"/>
      <c r="HK13" s="402"/>
      <c r="HL13" s="402"/>
      <c r="HM13" s="402"/>
      <c r="HN13" s="402"/>
      <c r="HO13" s="402"/>
      <c r="HP13" s="402"/>
      <c r="HQ13" s="402"/>
      <c r="HR13" s="402"/>
      <c r="HS13" s="402"/>
      <c r="HT13" s="402"/>
      <c r="HU13" s="402"/>
      <c r="HV13" s="402"/>
      <c r="HW13" s="402"/>
      <c r="HX13" s="402"/>
      <c r="HY13" s="402"/>
      <c r="HZ13" s="402"/>
      <c r="IA13" s="402"/>
      <c r="IB13" s="402"/>
      <c r="IC13" s="402"/>
      <c r="ID13" s="402"/>
      <c r="IE13" s="402"/>
      <c r="IF13" s="402"/>
      <c r="IG13" s="402"/>
      <c r="IH13" s="402"/>
      <c r="II13" s="402"/>
      <c r="IJ13" s="402"/>
      <c r="IK13" s="402"/>
      <c r="IL13" s="402"/>
      <c r="IM13" s="402"/>
      <c r="IN13" s="402"/>
      <c r="IO13" s="402"/>
      <c r="IP13" s="402"/>
      <c r="IQ13" s="402"/>
      <c r="IR13" s="402"/>
      <c r="IS13" s="402"/>
      <c r="IT13" s="402"/>
      <c r="IU13" s="402"/>
      <c r="IV13" s="402"/>
    </row>
    <row r="14" spans="1:256">
      <c r="A14" s="1072"/>
      <c r="B14" s="1075"/>
      <c r="C14" s="1078"/>
      <c r="D14" s="1078"/>
      <c r="E14" s="1070"/>
      <c r="F14" s="1081"/>
      <c r="G14" s="403"/>
      <c r="H14" s="407" t="s">
        <v>645</v>
      </c>
      <c r="I14" s="405"/>
      <c r="J14" s="405"/>
      <c r="K14" s="405"/>
      <c r="L14" s="405"/>
      <c r="M14" s="405"/>
      <c r="N14" s="525"/>
      <c r="O14" s="1067"/>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402"/>
      <c r="BE14" s="402"/>
      <c r="BF14" s="402"/>
      <c r="BG14" s="402"/>
      <c r="BH14" s="402"/>
      <c r="BI14" s="402"/>
      <c r="BJ14" s="402"/>
      <c r="BK14" s="402"/>
      <c r="BL14" s="402"/>
      <c r="BM14" s="402"/>
      <c r="BN14" s="402"/>
      <c r="BO14" s="402"/>
      <c r="BP14" s="402"/>
      <c r="BQ14" s="402"/>
      <c r="BR14" s="402"/>
      <c r="BS14" s="402"/>
      <c r="BT14" s="402"/>
      <c r="BU14" s="402"/>
      <c r="BV14" s="402"/>
      <c r="BW14" s="402"/>
      <c r="BX14" s="402"/>
      <c r="BY14" s="402"/>
      <c r="BZ14" s="402"/>
      <c r="CA14" s="402"/>
      <c r="CB14" s="402"/>
      <c r="CC14" s="402"/>
      <c r="CD14" s="402"/>
      <c r="CE14" s="402"/>
      <c r="CF14" s="402"/>
      <c r="CG14" s="402"/>
      <c r="CH14" s="402"/>
      <c r="CI14" s="402"/>
      <c r="CJ14" s="402"/>
      <c r="CK14" s="402"/>
      <c r="CL14" s="402"/>
      <c r="CM14" s="402"/>
      <c r="CN14" s="402"/>
      <c r="CO14" s="402"/>
      <c r="CP14" s="402"/>
      <c r="CQ14" s="402"/>
      <c r="CR14" s="402"/>
      <c r="CS14" s="402"/>
      <c r="CT14" s="402"/>
      <c r="CU14" s="402"/>
      <c r="CV14" s="402"/>
      <c r="CW14" s="402"/>
      <c r="CX14" s="402"/>
      <c r="CY14" s="402"/>
      <c r="CZ14" s="402"/>
      <c r="DA14" s="402"/>
      <c r="DB14" s="402"/>
      <c r="DC14" s="402"/>
      <c r="DD14" s="402"/>
      <c r="DE14" s="402"/>
      <c r="DF14" s="402"/>
      <c r="DG14" s="402"/>
      <c r="DH14" s="402"/>
      <c r="DI14" s="402"/>
      <c r="DJ14" s="402"/>
      <c r="DK14" s="402"/>
      <c r="DL14" s="402"/>
      <c r="DM14" s="402"/>
      <c r="DN14" s="402"/>
      <c r="DO14" s="402"/>
      <c r="DP14" s="402"/>
      <c r="DQ14" s="402"/>
      <c r="DR14" s="402"/>
      <c r="DS14" s="402"/>
      <c r="DT14" s="402"/>
      <c r="DU14" s="402"/>
      <c r="DV14" s="402"/>
      <c r="DW14" s="402"/>
      <c r="DX14" s="402"/>
      <c r="DY14" s="402"/>
      <c r="DZ14" s="402"/>
      <c r="EA14" s="402"/>
      <c r="EB14" s="402"/>
      <c r="EC14" s="402"/>
      <c r="ED14" s="402"/>
      <c r="EE14" s="402"/>
      <c r="EF14" s="402"/>
      <c r="EG14" s="402"/>
      <c r="EH14" s="402"/>
      <c r="EI14" s="402"/>
      <c r="EJ14" s="402"/>
      <c r="EK14" s="402"/>
      <c r="EL14" s="402"/>
      <c r="EM14" s="402"/>
      <c r="EN14" s="402"/>
      <c r="EO14" s="402"/>
      <c r="EP14" s="402"/>
      <c r="EQ14" s="402"/>
      <c r="ER14" s="402"/>
      <c r="ES14" s="402"/>
      <c r="ET14" s="402"/>
      <c r="EU14" s="402"/>
      <c r="EV14" s="402"/>
      <c r="EW14" s="402"/>
      <c r="EX14" s="402"/>
      <c r="EY14" s="402"/>
      <c r="EZ14" s="402"/>
      <c r="FA14" s="402"/>
      <c r="FB14" s="402"/>
      <c r="FC14" s="402"/>
      <c r="FD14" s="402"/>
      <c r="FE14" s="402"/>
      <c r="FF14" s="402"/>
      <c r="FG14" s="402"/>
      <c r="FH14" s="402"/>
      <c r="FI14" s="402"/>
      <c r="FJ14" s="402"/>
      <c r="FK14" s="402"/>
      <c r="FL14" s="402"/>
      <c r="FM14" s="402"/>
      <c r="FN14" s="402"/>
      <c r="FO14" s="402"/>
      <c r="FP14" s="402"/>
      <c r="FQ14" s="402"/>
      <c r="FR14" s="402"/>
      <c r="FS14" s="402"/>
      <c r="FT14" s="402"/>
      <c r="FU14" s="402"/>
      <c r="FV14" s="402"/>
      <c r="FW14" s="402"/>
      <c r="FX14" s="402"/>
      <c r="FY14" s="402"/>
      <c r="FZ14" s="402"/>
      <c r="GA14" s="402"/>
      <c r="GB14" s="402"/>
      <c r="GC14" s="402"/>
      <c r="GD14" s="402"/>
      <c r="GE14" s="402"/>
      <c r="GF14" s="402"/>
      <c r="GG14" s="402"/>
      <c r="GH14" s="402"/>
      <c r="GI14" s="402"/>
      <c r="GJ14" s="402"/>
      <c r="GK14" s="402"/>
      <c r="GL14" s="402"/>
      <c r="GM14" s="402"/>
      <c r="GN14" s="402"/>
      <c r="GO14" s="402"/>
      <c r="GP14" s="402"/>
      <c r="GQ14" s="402"/>
      <c r="GR14" s="402"/>
      <c r="GS14" s="402"/>
      <c r="GT14" s="402"/>
      <c r="GU14" s="402"/>
      <c r="GV14" s="402"/>
      <c r="GW14" s="402"/>
      <c r="GX14" s="402"/>
      <c r="GY14" s="402"/>
      <c r="GZ14" s="402"/>
      <c r="HA14" s="402"/>
      <c r="HB14" s="402"/>
      <c r="HC14" s="402"/>
      <c r="HD14" s="402"/>
      <c r="HE14" s="402"/>
      <c r="HF14" s="402"/>
      <c r="HG14" s="402"/>
      <c r="HH14" s="402"/>
      <c r="HI14" s="402"/>
      <c r="HJ14" s="402"/>
      <c r="HK14" s="402"/>
      <c r="HL14" s="402"/>
      <c r="HM14" s="402"/>
      <c r="HN14" s="402"/>
      <c r="HO14" s="402"/>
      <c r="HP14" s="402"/>
      <c r="HQ14" s="402"/>
      <c r="HR14" s="402"/>
      <c r="HS14" s="402"/>
      <c r="HT14" s="402"/>
      <c r="HU14" s="402"/>
      <c r="HV14" s="402"/>
      <c r="HW14" s="402"/>
      <c r="HX14" s="402"/>
      <c r="HY14" s="402"/>
      <c r="HZ14" s="402"/>
      <c r="IA14" s="402"/>
      <c r="IB14" s="402"/>
      <c r="IC14" s="402"/>
      <c r="ID14" s="402"/>
      <c r="IE14" s="402"/>
      <c r="IF14" s="402"/>
      <c r="IG14" s="402"/>
      <c r="IH14" s="402"/>
      <c r="II14" s="402"/>
      <c r="IJ14" s="402"/>
      <c r="IK14" s="402"/>
      <c r="IL14" s="402"/>
      <c r="IM14" s="402"/>
      <c r="IN14" s="402"/>
      <c r="IO14" s="402"/>
      <c r="IP14" s="402"/>
      <c r="IQ14" s="402"/>
      <c r="IR14" s="402"/>
      <c r="IS14" s="402"/>
      <c r="IT14" s="402"/>
      <c r="IU14" s="402"/>
      <c r="IV14" s="402"/>
    </row>
    <row r="15" spans="1:256" ht="16.5" thickBot="1">
      <c r="A15" s="1073"/>
      <c r="B15" s="1076"/>
      <c r="C15" s="1079"/>
      <c r="D15" s="1079"/>
      <c r="E15" s="1140"/>
      <c r="F15" s="1141"/>
      <c r="G15" s="528"/>
      <c r="H15" s="529"/>
      <c r="I15" s="530"/>
      <c r="J15" s="530"/>
      <c r="K15" s="530"/>
      <c r="L15" s="530"/>
      <c r="M15" s="530"/>
      <c r="N15" s="531"/>
      <c r="O15" s="1068"/>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02"/>
      <c r="BC15" s="402"/>
      <c r="BD15" s="402"/>
      <c r="BE15" s="402"/>
      <c r="BF15" s="402"/>
      <c r="BG15" s="402"/>
      <c r="BH15" s="402"/>
      <c r="BI15" s="402"/>
      <c r="BJ15" s="402"/>
      <c r="BK15" s="402"/>
      <c r="BL15" s="402"/>
      <c r="BM15" s="402"/>
      <c r="BN15" s="402"/>
      <c r="BO15" s="402"/>
      <c r="BP15" s="402"/>
      <c r="BQ15" s="402"/>
      <c r="BR15" s="402"/>
      <c r="BS15" s="402"/>
      <c r="BT15" s="402"/>
      <c r="BU15" s="402"/>
      <c r="BV15" s="402"/>
      <c r="BW15" s="402"/>
      <c r="BX15" s="402"/>
      <c r="BY15" s="402"/>
      <c r="BZ15" s="402"/>
      <c r="CA15" s="402"/>
      <c r="CB15" s="402"/>
      <c r="CC15" s="402"/>
      <c r="CD15" s="402"/>
      <c r="CE15" s="402"/>
      <c r="CF15" s="402"/>
      <c r="CG15" s="402"/>
      <c r="CH15" s="402"/>
      <c r="CI15" s="402"/>
      <c r="CJ15" s="402"/>
      <c r="CK15" s="402"/>
      <c r="CL15" s="402"/>
      <c r="CM15" s="402"/>
      <c r="CN15" s="402"/>
      <c r="CO15" s="402"/>
      <c r="CP15" s="402"/>
      <c r="CQ15" s="402"/>
      <c r="CR15" s="402"/>
      <c r="CS15" s="402"/>
      <c r="CT15" s="402"/>
      <c r="CU15" s="402"/>
      <c r="CV15" s="402"/>
      <c r="CW15" s="402"/>
      <c r="CX15" s="402"/>
      <c r="CY15" s="402"/>
      <c r="CZ15" s="402"/>
      <c r="DA15" s="402"/>
      <c r="DB15" s="402"/>
      <c r="DC15" s="402"/>
      <c r="DD15" s="402"/>
      <c r="DE15" s="402"/>
      <c r="DF15" s="402"/>
      <c r="DG15" s="402"/>
      <c r="DH15" s="402"/>
      <c r="DI15" s="402"/>
      <c r="DJ15" s="402"/>
      <c r="DK15" s="402"/>
      <c r="DL15" s="402"/>
      <c r="DM15" s="402"/>
      <c r="DN15" s="402"/>
      <c r="DO15" s="402"/>
      <c r="DP15" s="402"/>
      <c r="DQ15" s="402"/>
      <c r="DR15" s="402"/>
      <c r="DS15" s="402"/>
      <c r="DT15" s="402"/>
      <c r="DU15" s="402"/>
      <c r="DV15" s="402"/>
      <c r="DW15" s="402"/>
      <c r="DX15" s="402"/>
      <c r="DY15" s="402"/>
      <c r="DZ15" s="402"/>
      <c r="EA15" s="402"/>
      <c r="EB15" s="402"/>
      <c r="EC15" s="402"/>
      <c r="ED15" s="402"/>
      <c r="EE15" s="402"/>
      <c r="EF15" s="402"/>
      <c r="EG15" s="402"/>
      <c r="EH15" s="402"/>
      <c r="EI15" s="402"/>
      <c r="EJ15" s="402"/>
      <c r="EK15" s="402"/>
      <c r="EL15" s="402"/>
      <c r="EM15" s="402"/>
      <c r="EN15" s="402"/>
      <c r="EO15" s="402"/>
      <c r="EP15" s="402"/>
      <c r="EQ15" s="402"/>
      <c r="ER15" s="402"/>
      <c r="ES15" s="402"/>
      <c r="ET15" s="402"/>
      <c r="EU15" s="402"/>
      <c r="EV15" s="402"/>
      <c r="EW15" s="402"/>
      <c r="EX15" s="402"/>
      <c r="EY15" s="402"/>
      <c r="EZ15" s="402"/>
      <c r="FA15" s="402"/>
      <c r="FB15" s="402"/>
      <c r="FC15" s="402"/>
      <c r="FD15" s="402"/>
      <c r="FE15" s="402"/>
      <c r="FF15" s="402"/>
      <c r="FG15" s="402"/>
      <c r="FH15" s="402"/>
      <c r="FI15" s="402"/>
      <c r="FJ15" s="402"/>
      <c r="FK15" s="402"/>
      <c r="FL15" s="402"/>
      <c r="FM15" s="402"/>
      <c r="FN15" s="402"/>
      <c r="FO15" s="402"/>
      <c r="FP15" s="402"/>
      <c r="FQ15" s="402"/>
      <c r="FR15" s="402"/>
      <c r="FS15" s="402"/>
      <c r="FT15" s="402"/>
      <c r="FU15" s="402"/>
      <c r="FV15" s="402"/>
      <c r="FW15" s="402"/>
      <c r="FX15" s="402"/>
      <c r="FY15" s="402"/>
      <c r="FZ15" s="402"/>
      <c r="GA15" s="402"/>
      <c r="GB15" s="402"/>
      <c r="GC15" s="402"/>
      <c r="GD15" s="402"/>
      <c r="GE15" s="402"/>
      <c r="GF15" s="402"/>
      <c r="GG15" s="402"/>
      <c r="GH15" s="402"/>
      <c r="GI15" s="402"/>
      <c r="GJ15" s="402"/>
      <c r="GK15" s="402"/>
      <c r="GL15" s="402"/>
      <c r="GM15" s="402"/>
      <c r="GN15" s="402"/>
      <c r="GO15" s="402"/>
      <c r="GP15" s="402"/>
      <c r="GQ15" s="402"/>
      <c r="GR15" s="402"/>
      <c r="GS15" s="402"/>
      <c r="GT15" s="402"/>
      <c r="GU15" s="402"/>
      <c r="GV15" s="402"/>
      <c r="GW15" s="402"/>
      <c r="GX15" s="402"/>
      <c r="GY15" s="402"/>
      <c r="GZ15" s="402"/>
      <c r="HA15" s="402"/>
      <c r="HB15" s="402"/>
      <c r="HC15" s="402"/>
      <c r="HD15" s="402"/>
      <c r="HE15" s="402"/>
      <c r="HF15" s="402"/>
      <c r="HG15" s="402"/>
      <c r="HH15" s="402"/>
      <c r="HI15" s="402"/>
      <c r="HJ15" s="402"/>
      <c r="HK15" s="402"/>
      <c r="HL15" s="402"/>
      <c r="HM15" s="402"/>
      <c r="HN15" s="402"/>
      <c r="HO15" s="402"/>
      <c r="HP15" s="402"/>
      <c r="HQ15" s="402"/>
      <c r="HR15" s="402"/>
      <c r="HS15" s="402"/>
      <c r="HT15" s="402"/>
      <c r="HU15" s="402"/>
      <c r="HV15" s="402"/>
      <c r="HW15" s="402"/>
      <c r="HX15" s="402"/>
      <c r="HY15" s="402"/>
      <c r="HZ15" s="402"/>
      <c r="IA15" s="402"/>
      <c r="IB15" s="402"/>
      <c r="IC15" s="402"/>
      <c r="ID15" s="402"/>
      <c r="IE15" s="402"/>
      <c r="IF15" s="402"/>
      <c r="IG15" s="402"/>
      <c r="IH15" s="402"/>
      <c r="II15" s="402"/>
      <c r="IJ15" s="402"/>
      <c r="IK15" s="402"/>
      <c r="IL15" s="402"/>
      <c r="IM15" s="402"/>
      <c r="IN15" s="402"/>
      <c r="IO15" s="402"/>
      <c r="IP15" s="402"/>
      <c r="IQ15" s="402"/>
      <c r="IR15" s="402"/>
      <c r="IS15" s="402"/>
      <c r="IT15" s="402"/>
      <c r="IU15" s="402"/>
      <c r="IV15" s="402"/>
    </row>
    <row r="16" spans="1:256" ht="17.25" customHeight="1">
      <c r="A16" s="1071">
        <v>2</v>
      </c>
      <c r="B16" s="1074" t="s">
        <v>650</v>
      </c>
      <c r="C16" s="1077" t="s">
        <v>651</v>
      </c>
      <c r="D16" s="1077" t="s">
        <v>652</v>
      </c>
      <c r="E16" s="1080" t="s">
        <v>80</v>
      </c>
      <c r="F16" s="1080"/>
      <c r="G16" s="399"/>
      <c r="H16" s="400"/>
      <c r="I16" s="401"/>
      <c r="J16" s="401"/>
      <c r="K16" s="401"/>
      <c r="L16" s="401"/>
      <c r="M16" s="401"/>
      <c r="N16" s="523"/>
      <c r="O16" s="1066" t="s">
        <v>653</v>
      </c>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2"/>
      <c r="BF16" s="402"/>
      <c r="BG16" s="402"/>
      <c r="BH16" s="402"/>
      <c r="BI16" s="402"/>
      <c r="BJ16" s="402"/>
      <c r="BK16" s="402"/>
      <c r="BL16" s="402"/>
      <c r="BM16" s="402"/>
      <c r="BN16" s="402"/>
      <c r="BO16" s="402"/>
      <c r="BP16" s="402"/>
      <c r="BQ16" s="402"/>
      <c r="BR16" s="402"/>
      <c r="BS16" s="402"/>
      <c r="BT16" s="402"/>
      <c r="BU16" s="402"/>
      <c r="BV16" s="402"/>
      <c r="BW16" s="402"/>
      <c r="BX16" s="402"/>
      <c r="BY16" s="402"/>
      <c r="BZ16" s="402"/>
      <c r="CA16" s="402"/>
      <c r="CB16" s="402"/>
      <c r="CC16" s="402"/>
      <c r="CD16" s="402"/>
      <c r="CE16" s="402"/>
      <c r="CF16" s="402"/>
      <c r="CG16" s="402"/>
      <c r="CH16" s="402"/>
      <c r="CI16" s="402"/>
      <c r="CJ16" s="402"/>
      <c r="CK16" s="402"/>
      <c r="CL16" s="402"/>
      <c r="CM16" s="402"/>
      <c r="CN16" s="402"/>
      <c r="CO16" s="402"/>
      <c r="CP16" s="402"/>
      <c r="CQ16" s="402"/>
      <c r="CR16" s="402"/>
      <c r="CS16" s="402"/>
      <c r="CT16" s="402"/>
      <c r="CU16" s="402"/>
      <c r="CV16" s="402"/>
      <c r="CW16" s="402"/>
      <c r="CX16" s="402"/>
      <c r="CY16" s="402"/>
      <c r="CZ16" s="402"/>
      <c r="DA16" s="402"/>
      <c r="DB16" s="402"/>
      <c r="DC16" s="402"/>
      <c r="DD16" s="402"/>
      <c r="DE16" s="402"/>
      <c r="DF16" s="402"/>
      <c r="DG16" s="402"/>
      <c r="DH16" s="402"/>
      <c r="DI16" s="402"/>
      <c r="DJ16" s="402"/>
      <c r="DK16" s="402"/>
      <c r="DL16" s="402"/>
      <c r="DM16" s="402"/>
      <c r="DN16" s="402"/>
      <c r="DO16" s="402"/>
      <c r="DP16" s="402"/>
      <c r="DQ16" s="402"/>
      <c r="DR16" s="402"/>
      <c r="DS16" s="402"/>
      <c r="DT16" s="402"/>
      <c r="DU16" s="402"/>
      <c r="DV16" s="402"/>
      <c r="DW16" s="402"/>
      <c r="DX16" s="402"/>
      <c r="DY16" s="402"/>
      <c r="DZ16" s="402"/>
      <c r="EA16" s="402"/>
      <c r="EB16" s="402"/>
      <c r="EC16" s="402"/>
      <c r="ED16" s="402"/>
      <c r="EE16" s="402"/>
      <c r="EF16" s="402"/>
      <c r="EG16" s="402"/>
      <c r="EH16" s="402"/>
      <c r="EI16" s="402"/>
      <c r="EJ16" s="402"/>
      <c r="EK16" s="402"/>
      <c r="EL16" s="402"/>
      <c r="EM16" s="402"/>
      <c r="EN16" s="402"/>
      <c r="EO16" s="402"/>
      <c r="EP16" s="402"/>
      <c r="EQ16" s="402"/>
      <c r="ER16" s="402"/>
      <c r="ES16" s="402"/>
      <c r="ET16" s="402"/>
      <c r="EU16" s="402"/>
      <c r="EV16" s="402"/>
      <c r="EW16" s="402"/>
      <c r="EX16" s="402"/>
      <c r="EY16" s="402"/>
      <c r="EZ16" s="402"/>
      <c r="FA16" s="402"/>
      <c r="FB16" s="402"/>
      <c r="FC16" s="402"/>
      <c r="FD16" s="402"/>
      <c r="FE16" s="402"/>
      <c r="FF16" s="402"/>
      <c r="FG16" s="402"/>
      <c r="FH16" s="402"/>
      <c r="FI16" s="402"/>
      <c r="FJ16" s="402"/>
      <c r="FK16" s="402"/>
      <c r="FL16" s="402"/>
      <c r="FM16" s="402"/>
      <c r="FN16" s="402"/>
      <c r="FO16" s="402"/>
      <c r="FP16" s="402"/>
      <c r="FQ16" s="402"/>
      <c r="FR16" s="402"/>
      <c r="FS16" s="402"/>
      <c r="FT16" s="402"/>
      <c r="FU16" s="402"/>
      <c r="FV16" s="402"/>
      <c r="FW16" s="402"/>
      <c r="FX16" s="402"/>
      <c r="FY16" s="402"/>
      <c r="FZ16" s="402"/>
      <c r="GA16" s="402"/>
      <c r="GB16" s="402"/>
      <c r="GC16" s="402"/>
      <c r="GD16" s="402"/>
      <c r="GE16" s="402"/>
      <c r="GF16" s="402"/>
      <c r="GG16" s="402"/>
      <c r="GH16" s="402"/>
      <c r="GI16" s="402"/>
      <c r="GJ16" s="402"/>
      <c r="GK16" s="402"/>
      <c r="GL16" s="402"/>
      <c r="GM16" s="402"/>
      <c r="GN16" s="402"/>
      <c r="GO16" s="402"/>
      <c r="GP16" s="402"/>
      <c r="GQ16" s="402"/>
      <c r="GR16" s="402"/>
      <c r="GS16" s="402"/>
      <c r="GT16" s="402"/>
      <c r="GU16" s="402"/>
      <c r="GV16" s="402"/>
      <c r="GW16" s="402"/>
      <c r="GX16" s="402"/>
      <c r="GY16" s="402"/>
      <c r="GZ16" s="402"/>
      <c r="HA16" s="402"/>
      <c r="HB16" s="402"/>
      <c r="HC16" s="402"/>
      <c r="HD16" s="402"/>
      <c r="HE16" s="402"/>
      <c r="HF16" s="402"/>
      <c r="HG16" s="402"/>
      <c r="HH16" s="402"/>
      <c r="HI16" s="402"/>
      <c r="HJ16" s="402"/>
      <c r="HK16" s="402"/>
      <c r="HL16" s="402"/>
      <c r="HM16" s="402"/>
      <c r="HN16" s="402"/>
      <c r="HO16" s="402"/>
      <c r="HP16" s="402"/>
      <c r="HQ16" s="402"/>
      <c r="HR16" s="402"/>
      <c r="HS16" s="402"/>
      <c r="HT16" s="402"/>
      <c r="HU16" s="402"/>
      <c r="HV16" s="402"/>
      <c r="HW16" s="402"/>
      <c r="HX16" s="402"/>
      <c r="HY16" s="402"/>
      <c r="HZ16" s="402"/>
      <c r="IA16" s="402"/>
      <c r="IB16" s="402"/>
      <c r="IC16" s="402"/>
      <c r="ID16" s="402"/>
      <c r="IE16" s="402"/>
      <c r="IF16" s="402"/>
      <c r="IG16" s="402"/>
      <c r="IH16" s="402"/>
      <c r="II16" s="402"/>
      <c r="IJ16" s="402"/>
      <c r="IK16" s="402"/>
      <c r="IL16" s="402"/>
      <c r="IM16" s="402"/>
      <c r="IN16" s="402"/>
      <c r="IO16" s="402"/>
      <c r="IP16" s="402"/>
      <c r="IQ16" s="402"/>
      <c r="IR16" s="402"/>
      <c r="IS16" s="402"/>
      <c r="IT16" s="402"/>
      <c r="IU16" s="402"/>
      <c r="IV16" s="402"/>
    </row>
    <row r="17" spans="1:256">
      <c r="A17" s="1072"/>
      <c r="B17" s="1075"/>
      <c r="C17" s="1078"/>
      <c r="D17" s="1078"/>
      <c r="E17" s="1081"/>
      <c r="F17" s="1081"/>
      <c r="G17" s="403"/>
      <c r="H17" s="404"/>
      <c r="I17" s="405"/>
      <c r="J17" s="405"/>
      <c r="K17" s="405"/>
      <c r="L17" s="405"/>
      <c r="M17" s="405"/>
      <c r="N17" s="525"/>
      <c r="O17" s="1067"/>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c r="BF17" s="402"/>
      <c r="BG17" s="402"/>
      <c r="BH17" s="402"/>
      <c r="BI17" s="402"/>
      <c r="BJ17" s="402"/>
      <c r="BK17" s="402"/>
      <c r="BL17" s="402"/>
      <c r="BM17" s="402"/>
      <c r="BN17" s="402"/>
      <c r="BO17" s="402"/>
      <c r="BP17" s="402"/>
      <c r="BQ17" s="402"/>
      <c r="BR17" s="402"/>
      <c r="BS17" s="402"/>
      <c r="BT17" s="402"/>
      <c r="BU17" s="402"/>
      <c r="BV17" s="402"/>
      <c r="BW17" s="402"/>
      <c r="BX17" s="402"/>
      <c r="BY17" s="402"/>
      <c r="BZ17" s="402"/>
      <c r="CA17" s="402"/>
      <c r="CB17" s="402"/>
      <c r="CC17" s="402"/>
      <c r="CD17" s="402"/>
      <c r="CE17" s="402"/>
      <c r="CF17" s="402"/>
      <c r="CG17" s="402"/>
      <c r="CH17" s="402"/>
      <c r="CI17" s="402"/>
      <c r="CJ17" s="402"/>
      <c r="CK17" s="402"/>
      <c r="CL17" s="402"/>
      <c r="CM17" s="402"/>
      <c r="CN17" s="402"/>
      <c r="CO17" s="402"/>
      <c r="CP17" s="402"/>
      <c r="CQ17" s="402"/>
      <c r="CR17" s="402"/>
      <c r="CS17" s="402"/>
      <c r="CT17" s="402"/>
      <c r="CU17" s="402"/>
      <c r="CV17" s="402"/>
      <c r="CW17" s="402"/>
      <c r="CX17" s="402"/>
      <c r="CY17" s="402"/>
      <c r="CZ17" s="402"/>
      <c r="DA17" s="402"/>
      <c r="DB17" s="402"/>
      <c r="DC17" s="402"/>
      <c r="DD17" s="402"/>
      <c r="DE17" s="402"/>
      <c r="DF17" s="402"/>
      <c r="DG17" s="402"/>
      <c r="DH17" s="402"/>
      <c r="DI17" s="402"/>
      <c r="DJ17" s="402"/>
      <c r="DK17" s="402"/>
      <c r="DL17" s="402"/>
      <c r="DM17" s="402"/>
      <c r="DN17" s="402"/>
      <c r="DO17" s="402"/>
      <c r="DP17" s="402"/>
      <c r="DQ17" s="402"/>
      <c r="DR17" s="402"/>
      <c r="DS17" s="402"/>
      <c r="DT17" s="402"/>
      <c r="DU17" s="402"/>
      <c r="DV17" s="402"/>
      <c r="DW17" s="402"/>
      <c r="DX17" s="402"/>
      <c r="DY17" s="402"/>
      <c r="DZ17" s="402"/>
      <c r="EA17" s="402"/>
      <c r="EB17" s="402"/>
      <c r="EC17" s="402"/>
      <c r="ED17" s="402"/>
      <c r="EE17" s="402"/>
      <c r="EF17" s="402"/>
      <c r="EG17" s="402"/>
      <c r="EH17" s="402"/>
      <c r="EI17" s="402"/>
      <c r="EJ17" s="402"/>
      <c r="EK17" s="402"/>
      <c r="EL17" s="402"/>
      <c r="EM17" s="402"/>
      <c r="EN17" s="402"/>
      <c r="EO17" s="402"/>
      <c r="EP17" s="402"/>
      <c r="EQ17" s="402"/>
      <c r="ER17" s="402"/>
      <c r="ES17" s="402"/>
      <c r="ET17" s="402"/>
      <c r="EU17" s="402"/>
      <c r="EV17" s="402"/>
      <c r="EW17" s="402"/>
      <c r="EX17" s="402"/>
      <c r="EY17" s="402"/>
      <c r="EZ17" s="402"/>
      <c r="FA17" s="402"/>
      <c r="FB17" s="402"/>
      <c r="FC17" s="402"/>
      <c r="FD17" s="402"/>
      <c r="FE17" s="402"/>
      <c r="FF17" s="402"/>
      <c r="FG17" s="402"/>
      <c r="FH17" s="402"/>
      <c r="FI17" s="402"/>
      <c r="FJ17" s="402"/>
      <c r="FK17" s="402"/>
      <c r="FL17" s="402"/>
      <c r="FM17" s="402"/>
      <c r="FN17" s="402"/>
      <c r="FO17" s="402"/>
      <c r="FP17" s="402"/>
      <c r="FQ17" s="402"/>
      <c r="FR17" s="402"/>
      <c r="FS17" s="402"/>
      <c r="FT17" s="402"/>
      <c r="FU17" s="402"/>
      <c r="FV17" s="402"/>
      <c r="FW17" s="402"/>
      <c r="FX17" s="402"/>
      <c r="FY17" s="402"/>
      <c r="FZ17" s="402"/>
      <c r="GA17" s="402"/>
      <c r="GB17" s="402"/>
      <c r="GC17" s="402"/>
      <c r="GD17" s="402"/>
      <c r="GE17" s="402"/>
      <c r="GF17" s="402"/>
      <c r="GG17" s="402"/>
      <c r="GH17" s="402"/>
      <c r="GI17" s="402"/>
      <c r="GJ17" s="402"/>
      <c r="GK17" s="402"/>
      <c r="GL17" s="402"/>
      <c r="GM17" s="402"/>
      <c r="GN17" s="402"/>
      <c r="GO17" s="402"/>
      <c r="GP17" s="402"/>
      <c r="GQ17" s="402"/>
      <c r="GR17" s="402"/>
      <c r="GS17" s="402"/>
      <c r="GT17" s="402"/>
      <c r="GU17" s="402"/>
      <c r="GV17" s="402"/>
      <c r="GW17" s="402"/>
      <c r="GX17" s="402"/>
      <c r="GY17" s="402"/>
      <c r="GZ17" s="402"/>
      <c r="HA17" s="402"/>
      <c r="HB17" s="402"/>
      <c r="HC17" s="402"/>
      <c r="HD17" s="402"/>
      <c r="HE17" s="402"/>
      <c r="HF17" s="402"/>
      <c r="HG17" s="402"/>
      <c r="HH17" s="402"/>
      <c r="HI17" s="402"/>
      <c r="HJ17" s="402"/>
      <c r="HK17" s="402"/>
      <c r="HL17" s="402"/>
      <c r="HM17" s="402"/>
      <c r="HN17" s="402"/>
      <c r="HO17" s="402"/>
      <c r="HP17" s="402"/>
      <c r="HQ17" s="402"/>
      <c r="HR17" s="402"/>
      <c r="HS17" s="402"/>
      <c r="HT17" s="402"/>
      <c r="HU17" s="402"/>
      <c r="HV17" s="402"/>
      <c r="HW17" s="402"/>
      <c r="HX17" s="402"/>
      <c r="HY17" s="402"/>
      <c r="HZ17" s="402"/>
      <c r="IA17" s="402"/>
      <c r="IB17" s="402"/>
      <c r="IC17" s="402"/>
      <c r="ID17" s="402"/>
      <c r="IE17" s="402"/>
      <c r="IF17" s="402"/>
      <c r="IG17" s="402"/>
      <c r="IH17" s="402"/>
      <c r="II17" s="402"/>
      <c r="IJ17" s="402"/>
      <c r="IK17" s="402"/>
      <c r="IL17" s="402"/>
      <c r="IM17" s="402"/>
      <c r="IN17" s="402"/>
      <c r="IO17" s="402"/>
      <c r="IP17" s="402"/>
      <c r="IQ17" s="402"/>
      <c r="IR17" s="402"/>
      <c r="IS17" s="402"/>
      <c r="IT17" s="402"/>
      <c r="IU17" s="402"/>
      <c r="IV17" s="402"/>
    </row>
    <row r="18" spans="1:256">
      <c r="A18" s="1072"/>
      <c r="B18" s="1075"/>
      <c r="C18" s="1078"/>
      <c r="D18" s="1078"/>
      <c r="E18" s="1017"/>
      <c r="F18" s="1081"/>
      <c r="G18" s="403"/>
      <c r="H18" s="404"/>
      <c r="I18" s="405"/>
      <c r="J18" s="405"/>
      <c r="K18" s="405"/>
      <c r="L18" s="405"/>
      <c r="M18" s="405"/>
      <c r="N18" s="525"/>
      <c r="O18" s="1067"/>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2"/>
      <c r="BU18" s="402"/>
      <c r="BV18" s="402"/>
      <c r="BW18" s="402"/>
      <c r="BX18" s="402"/>
      <c r="BY18" s="402"/>
      <c r="BZ18" s="402"/>
      <c r="CA18" s="402"/>
      <c r="CB18" s="402"/>
      <c r="CC18" s="402"/>
      <c r="CD18" s="402"/>
      <c r="CE18" s="402"/>
      <c r="CF18" s="402"/>
      <c r="CG18" s="402"/>
      <c r="CH18" s="402"/>
      <c r="CI18" s="402"/>
      <c r="CJ18" s="402"/>
      <c r="CK18" s="402"/>
      <c r="CL18" s="402"/>
      <c r="CM18" s="402"/>
      <c r="CN18" s="402"/>
      <c r="CO18" s="402"/>
      <c r="CP18" s="402"/>
      <c r="CQ18" s="402"/>
      <c r="CR18" s="402"/>
      <c r="CS18" s="402"/>
      <c r="CT18" s="402"/>
      <c r="CU18" s="402"/>
      <c r="CV18" s="402"/>
      <c r="CW18" s="402"/>
      <c r="CX18" s="402"/>
      <c r="CY18" s="402"/>
      <c r="CZ18" s="402"/>
      <c r="DA18" s="402"/>
      <c r="DB18" s="402"/>
      <c r="DC18" s="402"/>
      <c r="DD18" s="402"/>
      <c r="DE18" s="402"/>
      <c r="DF18" s="402"/>
      <c r="DG18" s="402"/>
      <c r="DH18" s="402"/>
      <c r="DI18" s="402"/>
      <c r="DJ18" s="402"/>
      <c r="DK18" s="402"/>
      <c r="DL18" s="402"/>
      <c r="DM18" s="402"/>
      <c r="DN18" s="402"/>
      <c r="DO18" s="402"/>
      <c r="DP18" s="402"/>
      <c r="DQ18" s="402"/>
      <c r="DR18" s="402"/>
      <c r="DS18" s="402"/>
      <c r="DT18" s="402"/>
      <c r="DU18" s="402"/>
      <c r="DV18" s="402"/>
      <c r="DW18" s="402"/>
      <c r="DX18" s="402"/>
      <c r="DY18" s="402"/>
      <c r="DZ18" s="402"/>
      <c r="EA18" s="402"/>
      <c r="EB18" s="402"/>
      <c r="EC18" s="402"/>
      <c r="ED18" s="402"/>
      <c r="EE18" s="402"/>
      <c r="EF18" s="402"/>
      <c r="EG18" s="402"/>
      <c r="EH18" s="402"/>
      <c r="EI18" s="402"/>
      <c r="EJ18" s="402"/>
      <c r="EK18" s="402"/>
      <c r="EL18" s="402"/>
      <c r="EM18" s="402"/>
      <c r="EN18" s="402"/>
      <c r="EO18" s="402"/>
      <c r="EP18" s="402"/>
      <c r="EQ18" s="402"/>
      <c r="ER18" s="402"/>
      <c r="ES18" s="402"/>
      <c r="ET18" s="402"/>
      <c r="EU18" s="402"/>
      <c r="EV18" s="402"/>
      <c r="EW18" s="402"/>
      <c r="EX18" s="402"/>
      <c r="EY18" s="402"/>
      <c r="EZ18" s="402"/>
      <c r="FA18" s="402"/>
      <c r="FB18" s="402"/>
      <c r="FC18" s="402"/>
      <c r="FD18" s="402"/>
      <c r="FE18" s="402"/>
      <c r="FF18" s="402"/>
      <c r="FG18" s="402"/>
      <c r="FH18" s="402"/>
      <c r="FI18" s="402"/>
      <c r="FJ18" s="402"/>
      <c r="FK18" s="402"/>
      <c r="FL18" s="402"/>
      <c r="FM18" s="402"/>
      <c r="FN18" s="402"/>
      <c r="FO18" s="402"/>
      <c r="FP18" s="402"/>
      <c r="FQ18" s="402"/>
      <c r="FR18" s="402"/>
      <c r="FS18" s="402"/>
      <c r="FT18" s="402"/>
      <c r="FU18" s="402"/>
      <c r="FV18" s="402"/>
      <c r="FW18" s="402"/>
      <c r="FX18" s="402"/>
      <c r="FY18" s="402"/>
      <c r="FZ18" s="402"/>
      <c r="GA18" s="402"/>
      <c r="GB18" s="402"/>
      <c r="GC18" s="402"/>
      <c r="GD18" s="402"/>
      <c r="GE18" s="402"/>
      <c r="GF18" s="402"/>
      <c r="GG18" s="402"/>
      <c r="GH18" s="402"/>
      <c r="GI18" s="402"/>
      <c r="GJ18" s="402"/>
      <c r="GK18" s="402"/>
      <c r="GL18" s="402"/>
      <c r="GM18" s="402"/>
      <c r="GN18" s="402"/>
      <c r="GO18" s="402"/>
      <c r="GP18" s="402"/>
      <c r="GQ18" s="402"/>
      <c r="GR18" s="402"/>
      <c r="GS18" s="402"/>
      <c r="GT18" s="402"/>
      <c r="GU18" s="402"/>
      <c r="GV18" s="402"/>
      <c r="GW18" s="402"/>
      <c r="GX18" s="402"/>
      <c r="GY18" s="402"/>
      <c r="GZ18" s="402"/>
      <c r="HA18" s="402"/>
      <c r="HB18" s="402"/>
      <c r="HC18" s="402"/>
      <c r="HD18" s="402"/>
      <c r="HE18" s="402"/>
      <c r="HF18" s="402"/>
      <c r="HG18" s="402"/>
      <c r="HH18" s="402"/>
      <c r="HI18" s="402"/>
      <c r="HJ18" s="402"/>
      <c r="HK18" s="402"/>
      <c r="HL18" s="402"/>
      <c r="HM18" s="402"/>
      <c r="HN18" s="402"/>
      <c r="HO18" s="402"/>
      <c r="HP18" s="402"/>
      <c r="HQ18" s="402"/>
      <c r="HR18" s="402"/>
      <c r="HS18" s="402"/>
      <c r="HT18" s="402"/>
      <c r="HU18" s="402"/>
      <c r="HV18" s="402"/>
      <c r="HW18" s="402"/>
      <c r="HX18" s="402"/>
      <c r="HY18" s="402"/>
      <c r="HZ18" s="402"/>
      <c r="IA18" s="402"/>
      <c r="IB18" s="402"/>
      <c r="IC18" s="402"/>
      <c r="ID18" s="402"/>
      <c r="IE18" s="402"/>
      <c r="IF18" s="402"/>
      <c r="IG18" s="402"/>
      <c r="IH18" s="402"/>
      <c r="II18" s="402"/>
      <c r="IJ18" s="402"/>
      <c r="IK18" s="402"/>
      <c r="IL18" s="402"/>
      <c r="IM18" s="402"/>
      <c r="IN18" s="402"/>
      <c r="IO18" s="402"/>
      <c r="IP18" s="402"/>
      <c r="IQ18" s="402"/>
      <c r="IR18" s="402"/>
      <c r="IS18" s="402"/>
      <c r="IT18" s="402"/>
      <c r="IU18" s="402"/>
      <c r="IV18" s="402"/>
    </row>
    <row r="19" spans="1:256" ht="17.25" customHeight="1">
      <c r="A19" s="1072"/>
      <c r="B19" s="1075"/>
      <c r="C19" s="1078"/>
      <c r="D19" s="1078"/>
      <c r="E19" s="1069" t="s">
        <v>82</v>
      </c>
      <c r="F19" s="1081"/>
      <c r="G19" s="403"/>
      <c r="H19" s="404"/>
      <c r="I19" s="405"/>
      <c r="J19" s="405"/>
      <c r="K19" s="405"/>
      <c r="L19" s="405"/>
      <c r="M19" s="405"/>
      <c r="N19" s="525"/>
      <c r="O19" s="1067"/>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02"/>
      <c r="BG19" s="402"/>
      <c r="BH19" s="402"/>
      <c r="BI19" s="402"/>
      <c r="BJ19" s="402"/>
      <c r="BK19" s="402"/>
      <c r="BL19" s="402"/>
      <c r="BM19" s="402"/>
      <c r="BN19" s="402"/>
      <c r="BO19" s="402"/>
      <c r="BP19" s="402"/>
      <c r="BQ19" s="402"/>
      <c r="BR19" s="402"/>
      <c r="BS19" s="402"/>
      <c r="BT19" s="402"/>
      <c r="BU19" s="402"/>
      <c r="BV19" s="402"/>
      <c r="BW19" s="402"/>
      <c r="BX19" s="402"/>
      <c r="BY19" s="402"/>
      <c r="BZ19" s="402"/>
      <c r="CA19" s="402"/>
      <c r="CB19" s="402"/>
      <c r="CC19" s="402"/>
      <c r="CD19" s="402"/>
      <c r="CE19" s="402"/>
      <c r="CF19" s="402"/>
      <c r="CG19" s="402"/>
      <c r="CH19" s="402"/>
      <c r="CI19" s="402"/>
      <c r="CJ19" s="402"/>
      <c r="CK19" s="402"/>
      <c r="CL19" s="402"/>
      <c r="CM19" s="402"/>
      <c r="CN19" s="402"/>
      <c r="CO19" s="402"/>
      <c r="CP19" s="402"/>
      <c r="CQ19" s="402"/>
      <c r="CR19" s="402"/>
      <c r="CS19" s="402"/>
      <c r="CT19" s="402"/>
      <c r="CU19" s="402"/>
      <c r="CV19" s="402"/>
      <c r="CW19" s="402"/>
      <c r="CX19" s="402"/>
      <c r="CY19" s="402"/>
      <c r="CZ19" s="402"/>
      <c r="DA19" s="402"/>
      <c r="DB19" s="402"/>
      <c r="DC19" s="402"/>
      <c r="DD19" s="402"/>
      <c r="DE19" s="402"/>
      <c r="DF19" s="402"/>
      <c r="DG19" s="402"/>
      <c r="DH19" s="402"/>
      <c r="DI19" s="402"/>
      <c r="DJ19" s="402"/>
      <c r="DK19" s="402"/>
      <c r="DL19" s="402"/>
      <c r="DM19" s="402"/>
      <c r="DN19" s="402"/>
      <c r="DO19" s="402"/>
      <c r="DP19" s="402"/>
      <c r="DQ19" s="402"/>
      <c r="DR19" s="402"/>
      <c r="DS19" s="402"/>
      <c r="DT19" s="402"/>
      <c r="DU19" s="402"/>
      <c r="DV19" s="402"/>
      <c r="DW19" s="402"/>
      <c r="DX19" s="402"/>
      <c r="DY19" s="402"/>
      <c r="DZ19" s="402"/>
      <c r="EA19" s="402"/>
      <c r="EB19" s="402"/>
      <c r="EC19" s="402"/>
      <c r="ED19" s="402"/>
      <c r="EE19" s="402"/>
      <c r="EF19" s="402"/>
      <c r="EG19" s="402"/>
      <c r="EH19" s="402"/>
      <c r="EI19" s="402"/>
      <c r="EJ19" s="402"/>
      <c r="EK19" s="402"/>
      <c r="EL19" s="402"/>
      <c r="EM19" s="402"/>
      <c r="EN19" s="402"/>
      <c r="EO19" s="402"/>
      <c r="EP19" s="402"/>
      <c r="EQ19" s="402"/>
      <c r="ER19" s="402"/>
      <c r="ES19" s="402"/>
      <c r="ET19" s="402"/>
      <c r="EU19" s="402"/>
      <c r="EV19" s="402"/>
      <c r="EW19" s="402"/>
      <c r="EX19" s="402"/>
      <c r="EY19" s="402"/>
      <c r="EZ19" s="402"/>
      <c r="FA19" s="402"/>
      <c r="FB19" s="402"/>
      <c r="FC19" s="402"/>
      <c r="FD19" s="402"/>
      <c r="FE19" s="402"/>
      <c r="FF19" s="402"/>
      <c r="FG19" s="402"/>
      <c r="FH19" s="402"/>
      <c r="FI19" s="402"/>
      <c r="FJ19" s="402"/>
      <c r="FK19" s="402"/>
      <c r="FL19" s="402"/>
      <c r="FM19" s="402"/>
      <c r="FN19" s="402"/>
      <c r="FO19" s="402"/>
      <c r="FP19" s="402"/>
      <c r="FQ19" s="402"/>
      <c r="FR19" s="402"/>
      <c r="FS19" s="402"/>
      <c r="FT19" s="402"/>
      <c r="FU19" s="402"/>
      <c r="FV19" s="402"/>
      <c r="FW19" s="402"/>
      <c r="FX19" s="402"/>
      <c r="FY19" s="402"/>
      <c r="FZ19" s="402"/>
      <c r="GA19" s="402"/>
      <c r="GB19" s="402"/>
      <c r="GC19" s="402"/>
      <c r="GD19" s="402"/>
      <c r="GE19" s="402"/>
      <c r="GF19" s="402"/>
      <c r="GG19" s="402"/>
      <c r="GH19" s="402"/>
      <c r="GI19" s="402"/>
      <c r="GJ19" s="402"/>
      <c r="GK19" s="402"/>
      <c r="GL19" s="402"/>
      <c r="GM19" s="402"/>
      <c r="GN19" s="402"/>
      <c r="GO19" s="402"/>
      <c r="GP19" s="402"/>
      <c r="GQ19" s="402"/>
      <c r="GR19" s="402"/>
      <c r="GS19" s="402"/>
      <c r="GT19" s="402"/>
      <c r="GU19" s="402"/>
      <c r="GV19" s="402"/>
      <c r="GW19" s="402"/>
      <c r="GX19" s="402"/>
      <c r="GY19" s="402"/>
      <c r="GZ19" s="402"/>
      <c r="HA19" s="402"/>
      <c r="HB19" s="402"/>
      <c r="HC19" s="402"/>
      <c r="HD19" s="402"/>
      <c r="HE19" s="402"/>
      <c r="HF19" s="402"/>
      <c r="HG19" s="402"/>
      <c r="HH19" s="402"/>
      <c r="HI19" s="402"/>
      <c r="HJ19" s="402"/>
      <c r="HK19" s="402"/>
      <c r="HL19" s="402"/>
      <c r="HM19" s="402"/>
      <c r="HN19" s="402"/>
      <c r="HO19" s="402"/>
      <c r="HP19" s="402"/>
      <c r="HQ19" s="402"/>
      <c r="HR19" s="402"/>
      <c r="HS19" s="402"/>
      <c r="HT19" s="402"/>
      <c r="HU19" s="402"/>
      <c r="HV19" s="402"/>
      <c r="HW19" s="402"/>
      <c r="HX19" s="402"/>
      <c r="HY19" s="402"/>
      <c r="HZ19" s="402"/>
      <c r="IA19" s="402"/>
      <c r="IB19" s="402"/>
      <c r="IC19" s="402"/>
      <c r="ID19" s="402"/>
      <c r="IE19" s="402"/>
      <c r="IF19" s="402"/>
      <c r="IG19" s="402"/>
      <c r="IH19" s="402"/>
      <c r="II19" s="402"/>
      <c r="IJ19" s="402"/>
      <c r="IK19" s="402"/>
      <c r="IL19" s="402"/>
      <c r="IM19" s="402"/>
      <c r="IN19" s="402"/>
      <c r="IO19" s="402"/>
      <c r="IP19" s="402"/>
      <c r="IQ19" s="402"/>
      <c r="IR19" s="402"/>
      <c r="IS19" s="402"/>
      <c r="IT19" s="402"/>
      <c r="IU19" s="402"/>
      <c r="IV19" s="402"/>
    </row>
    <row r="20" spans="1:256">
      <c r="A20" s="1072"/>
      <c r="B20" s="1075"/>
      <c r="C20" s="1078"/>
      <c r="D20" s="1078"/>
      <c r="E20" s="1070"/>
      <c r="F20" s="1081"/>
      <c r="G20" s="403"/>
      <c r="H20" s="404"/>
      <c r="I20" s="405"/>
      <c r="J20" s="405"/>
      <c r="K20" s="405"/>
      <c r="L20" s="405"/>
      <c r="M20" s="405"/>
      <c r="N20" s="525"/>
      <c r="O20" s="1067"/>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02"/>
      <c r="BG20" s="402"/>
      <c r="BH20" s="402"/>
      <c r="BI20" s="402"/>
      <c r="BJ20" s="402"/>
      <c r="BK20" s="402"/>
      <c r="BL20" s="402"/>
      <c r="BM20" s="402"/>
      <c r="BN20" s="402"/>
      <c r="BO20" s="402"/>
      <c r="BP20" s="402"/>
      <c r="BQ20" s="402"/>
      <c r="BR20" s="402"/>
      <c r="BS20" s="402"/>
      <c r="BT20" s="402"/>
      <c r="BU20" s="402"/>
      <c r="BV20" s="402"/>
      <c r="BW20" s="402"/>
      <c r="BX20" s="402"/>
      <c r="BY20" s="402"/>
      <c r="BZ20" s="402"/>
      <c r="CA20" s="402"/>
      <c r="CB20" s="402"/>
      <c r="CC20" s="402"/>
      <c r="CD20" s="402"/>
      <c r="CE20" s="402"/>
      <c r="CF20" s="402"/>
      <c r="CG20" s="402"/>
      <c r="CH20" s="402"/>
      <c r="CI20" s="402"/>
      <c r="CJ20" s="402"/>
      <c r="CK20" s="402"/>
      <c r="CL20" s="402"/>
      <c r="CM20" s="402"/>
      <c r="CN20" s="402"/>
      <c r="CO20" s="402"/>
      <c r="CP20" s="402"/>
      <c r="CQ20" s="402"/>
      <c r="CR20" s="402"/>
      <c r="CS20" s="402"/>
      <c r="CT20" s="402"/>
      <c r="CU20" s="402"/>
      <c r="CV20" s="402"/>
      <c r="CW20" s="402"/>
      <c r="CX20" s="402"/>
      <c r="CY20" s="402"/>
      <c r="CZ20" s="402"/>
      <c r="DA20" s="402"/>
      <c r="DB20" s="402"/>
      <c r="DC20" s="402"/>
      <c r="DD20" s="402"/>
      <c r="DE20" s="402"/>
      <c r="DF20" s="402"/>
      <c r="DG20" s="402"/>
      <c r="DH20" s="402"/>
      <c r="DI20" s="402"/>
      <c r="DJ20" s="402"/>
      <c r="DK20" s="402"/>
      <c r="DL20" s="402"/>
      <c r="DM20" s="402"/>
      <c r="DN20" s="402"/>
      <c r="DO20" s="402"/>
      <c r="DP20" s="402"/>
      <c r="DQ20" s="402"/>
      <c r="DR20" s="402"/>
      <c r="DS20" s="402"/>
      <c r="DT20" s="402"/>
      <c r="DU20" s="402"/>
      <c r="DV20" s="402"/>
      <c r="DW20" s="402"/>
      <c r="DX20" s="402"/>
      <c r="DY20" s="402"/>
      <c r="DZ20" s="402"/>
      <c r="EA20" s="402"/>
      <c r="EB20" s="402"/>
      <c r="EC20" s="402"/>
      <c r="ED20" s="402"/>
      <c r="EE20" s="402"/>
      <c r="EF20" s="402"/>
      <c r="EG20" s="402"/>
      <c r="EH20" s="402"/>
      <c r="EI20" s="402"/>
      <c r="EJ20" s="402"/>
      <c r="EK20" s="402"/>
      <c r="EL20" s="402"/>
      <c r="EM20" s="402"/>
      <c r="EN20" s="402"/>
      <c r="EO20" s="402"/>
      <c r="EP20" s="402"/>
      <c r="EQ20" s="402"/>
      <c r="ER20" s="402"/>
      <c r="ES20" s="402"/>
      <c r="ET20" s="402"/>
      <c r="EU20" s="402"/>
      <c r="EV20" s="402"/>
      <c r="EW20" s="402"/>
      <c r="EX20" s="402"/>
      <c r="EY20" s="402"/>
      <c r="EZ20" s="402"/>
      <c r="FA20" s="402"/>
      <c r="FB20" s="402"/>
      <c r="FC20" s="402"/>
      <c r="FD20" s="402"/>
      <c r="FE20" s="402"/>
      <c r="FF20" s="402"/>
      <c r="FG20" s="402"/>
      <c r="FH20" s="402"/>
      <c r="FI20" s="402"/>
      <c r="FJ20" s="402"/>
      <c r="FK20" s="402"/>
      <c r="FL20" s="402"/>
      <c r="FM20" s="402"/>
      <c r="FN20" s="402"/>
      <c r="FO20" s="402"/>
      <c r="FP20" s="402"/>
      <c r="FQ20" s="402"/>
      <c r="FR20" s="402"/>
      <c r="FS20" s="402"/>
      <c r="FT20" s="402"/>
      <c r="FU20" s="402"/>
      <c r="FV20" s="402"/>
      <c r="FW20" s="402"/>
      <c r="FX20" s="402"/>
      <c r="FY20" s="402"/>
      <c r="FZ20" s="402"/>
      <c r="GA20" s="402"/>
      <c r="GB20" s="402"/>
      <c r="GC20" s="402"/>
      <c r="GD20" s="402"/>
      <c r="GE20" s="402"/>
      <c r="GF20" s="402"/>
      <c r="GG20" s="402"/>
      <c r="GH20" s="402"/>
      <c r="GI20" s="402"/>
      <c r="GJ20" s="402"/>
      <c r="GK20" s="402"/>
      <c r="GL20" s="402"/>
      <c r="GM20" s="402"/>
      <c r="GN20" s="402"/>
      <c r="GO20" s="402"/>
      <c r="GP20" s="402"/>
      <c r="GQ20" s="402"/>
      <c r="GR20" s="402"/>
      <c r="GS20" s="402"/>
      <c r="GT20" s="402"/>
      <c r="GU20" s="402"/>
      <c r="GV20" s="402"/>
      <c r="GW20" s="402"/>
      <c r="GX20" s="402"/>
      <c r="GY20" s="402"/>
      <c r="GZ20" s="402"/>
      <c r="HA20" s="402"/>
      <c r="HB20" s="402"/>
      <c r="HC20" s="402"/>
      <c r="HD20" s="402"/>
      <c r="HE20" s="402"/>
      <c r="HF20" s="402"/>
      <c r="HG20" s="402"/>
      <c r="HH20" s="402"/>
      <c r="HI20" s="402"/>
      <c r="HJ20" s="402"/>
      <c r="HK20" s="402"/>
      <c r="HL20" s="402"/>
      <c r="HM20" s="402"/>
      <c r="HN20" s="402"/>
      <c r="HO20" s="402"/>
      <c r="HP20" s="402"/>
      <c r="HQ20" s="402"/>
      <c r="HR20" s="402"/>
      <c r="HS20" s="402"/>
      <c r="HT20" s="402"/>
      <c r="HU20" s="402"/>
      <c r="HV20" s="402"/>
      <c r="HW20" s="402"/>
      <c r="HX20" s="402"/>
      <c r="HY20" s="402"/>
      <c r="HZ20" s="402"/>
      <c r="IA20" s="402"/>
      <c r="IB20" s="402"/>
      <c r="IC20" s="402"/>
      <c r="ID20" s="402"/>
      <c r="IE20" s="402"/>
      <c r="IF20" s="402"/>
      <c r="IG20" s="402"/>
      <c r="IH20" s="402"/>
      <c r="II20" s="402"/>
      <c r="IJ20" s="402"/>
      <c r="IK20" s="402"/>
      <c r="IL20" s="402"/>
      <c r="IM20" s="402"/>
      <c r="IN20" s="402"/>
      <c r="IO20" s="402"/>
      <c r="IP20" s="402"/>
      <c r="IQ20" s="402"/>
      <c r="IR20" s="402"/>
      <c r="IS20" s="402"/>
      <c r="IT20" s="402"/>
      <c r="IU20" s="402"/>
      <c r="IV20" s="402"/>
    </row>
    <row r="21" spans="1:256">
      <c r="A21" s="1072"/>
      <c r="B21" s="1075"/>
      <c r="C21" s="1078"/>
      <c r="D21" s="1078"/>
      <c r="E21" s="1070"/>
      <c r="F21" s="1081"/>
      <c r="G21" s="403"/>
      <c r="H21" s="404"/>
      <c r="I21" s="405"/>
      <c r="J21" s="405"/>
      <c r="K21" s="405"/>
      <c r="L21" s="405"/>
      <c r="M21" s="405"/>
      <c r="N21" s="525"/>
      <c r="O21" s="1067"/>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2"/>
      <c r="BG21" s="402"/>
      <c r="BH21" s="402"/>
      <c r="BI21" s="402"/>
      <c r="BJ21" s="402"/>
      <c r="BK21" s="402"/>
      <c r="BL21" s="402"/>
      <c r="BM21" s="402"/>
      <c r="BN21" s="402"/>
      <c r="BO21" s="402"/>
      <c r="BP21" s="402"/>
      <c r="BQ21" s="402"/>
      <c r="BR21" s="402"/>
      <c r="BS21" s="402"/>
      <c r="BT21" s="402"/>
      <c r="BU21" s="402"/>
      <c r="BV21" s="402"/>
      <c r="BW21" s="402"/>
      <c r="BX21" s="402"/>
      <c r="BY21" s="402"/>
      <c r="BZ21" s="402"/>
      <c r="CA21" s="402"/>
      <c r="CB21" s="402"/>
      <c r="CC21" s="402"/>
      <c r="CD21" s="402"/>
      <c r="CE21" s="402"/>
      <c r="CF21" s="402"/>
      <c r="CG21" s="402"/>
      <c r="CH21" s="402"/>
      <c r="CI21" s="402"/>
      <c r="CJ21" s="402"/>
      <c r="CK21" s="402"/>
      <c r="CL21" s="402"/>
      <c r="CM21" s="402"/>
      <c r="CN21" s="402"/>
      <c r="CO21" s="402"/>
      <c r="CP21" s="402"/>
      <c r="CQ21" s="402"/>
      <c r="CR21" s="402"/>
      <c r="CS21" s="402"/>
      <c r="CT21" s="402"/>
      <c r="CU21" s="402"/>
      <c r="CV21" s="402"/>
      <c r="CW21" s="402"/>
      <c r="CX21" s="402"/>
      <c r="CY21" s="402"/>
      <c r="CZ21" s="402"/>
      <c r="DA21" s="402"/>
      <c r="DB21" s="402"/>
      <c r="DC21" s="402"/>
      <c r="DD21" s="402"/>
      <c r="DE21" s="402"/>
      <c r="DF21" s="402"/>
      <c r="DG21" s="402"/>
      <c r="DH21" s="402"/>
      <c r="DI21" s="402"/>
      <c r="DJ21" s="402"/>
      <c r="DK21" s="402"/>
      <c r="DL21" s="402"/>
      <c r="DM21" s="402"/>
      <c r="DN21" s="402"/>
      <c r="DO21" s="402"/>
      <c r="DP21" s="402"/>
      <c r="DQ21" s="402"/>
      <c r="DR21" s="402"/>
      <c r="DS21" s="402"/>
      <c r="DT21" s="402"/>
      <c r="DU21" s="402"/>
      <c r="DV21" s="402"/>
      <c r="DW21" s="402"/>
      <c r="DX21" s="402"/>
      <c r="DY21" s="402"/>
      <c r="DZ21" s="402"/>
      <c r="EA21" s="402"/>
      <c r="EB21" s="402"/>
      <c r="EC21" s="402"/>
      <c r="ED21" s="402"/>
      <c r="EE21" s="402"/>
      <c r="EF21" s="402"/>
      <c r="EG21" s="402"/>
      <c r="EH21" s="402"/>
      <c r="EI21" s="402"/>
      <c r="EJ21" s="402"/>
      <c r="EK21" s="402"/>
      <c r="EL21" s="402"/>
      <c r="EM21" s="402"/>
      <c r="EN21" s="402"/>
      <c r="EO21" s="402"/>
      <c r="EP21" s="402"/>
      <c r="EQ21" s="402"/>
      <c r="ER21" s="402"/>
      <c r="ES21" s="402"/>
      <c r="ET21" s="402"/>
      <c r="EU21" s="402"/>
      <c r="EV21" s="402"/>
      <c r="EW21" s="402"/>
      <c r="EX21" s="402"/>
      <c r="EY21" s="402"/>
      <c r="EZ21" s="402"/>
      <c r="FA21" s="402"/>
      <c r="FB21" s="402"/>
      <c r="FC21" s="402"/>
      <c r="FD21" s="402"/>
      <c r="FE21" s="402"/>
      <c r="FF21" s="402"/>
      <c r="FG21" s="402"/>
      <c r="FH21" s="402"/>
      <c r="FI21" s="402"/>
      <c r="FJ21" s="402"/>
      <c r="FK21" s="402"/>
      <c r="FL21" s="402"/>
      <c r="FM21" s="402"/>
      <c r="FN21" s="402"/>
      <c r="FO21" s="402"/>
      <c r="FP21" s="402"/>
      <c r="FQ21" s="402"/>
      <c r="FR21" s="402"/>
      <c r="FS21" s="402"/>
      <c r="FT21" s="402"/>
      <c r="FU21" s="402"/>
      <c r="FV21" s="402"/>
      <c r="FW21" s="402"/>
      <c r="FX21" s="402"/>
      <c r="FY21" s="402"/>
      <c r="FZ21" s="402"/>
      <c r="GA21" s="402"/>
      <c r="GB21" s="402"/>
      <c r="GC21" s="402"/>
      <c r="GD21" s="402"/>
      <c r="GE21" s="402"/>
      <c r="GF21" s="402"/>
      <c r="GG21" s="402"/>
      <c r="GH21" s="402"/>
      <c r="GI21" s="402"/>
      <c r="GJ21" s="402"/>
      <c r="GK21" s="402"/>
      <c r="GL21" s="402"/>
      <c r="GM21" s="402"/>
      <c r="GN21" s="402"/>
      <c r="GO21" s="402"/>
      <c r="GP21" s="402"/>
      <c r="GQ21" s="402"/>
      <c r="GR21" s="402"/>
      <c r="GS21" s="402"/>
      <c r="GT21" s="402"/>
      <c r="GU21" s="402"/>
      <c r="GV21" s="402"/>
      <c r="GW21" s="402"/>
      <c r="GX21" s="402"/>
      <c r="GY21" s="402"/>
      <c r="GZ21" s="402"/>
      <c r="HA21" s="402"/>
      <c r="HB21" s="402"/>
      <c r="HC21" s="402"/>
      <c r="HD21" s="402"/>
      <c r="HE21" s="402"/>
      <c r="HF21" s="402"/>
      <c r="HG21" s="402"/>
      <c r="HH21" s="402"/>
      <c r="HI21" s="402"/>
      <c r="HJ21" s="402"/>
      <c r="HK21" s="402"/>
      <c r="HL21" s="402"/>
      <c r="HM21" s="402"/>
      <c r="HN21" s="402"/>
      <c r="HO21" s="402"/>
      <c r="HP21" s="402"/>
      <c r="HQ21" s="402"/>
      <c r="HR21" s="402"/>
      <c r="HS21" s="402"/>
      <c r="HT21" s="402"/>
      <c r="HU21" s="402"/>
      <c r="HV21" s="402"/>
      <c r="HW21" s="402"/>
      <c r="HX21" s="402"/>
      <c r="HY21" s="402"/>
      <c r="HZ21" s="402"/>
      <c r="IA21" s="402"/>
      <c r="IB21" s="402"/>
      <c r="IC21" s="402"/>
      <c r="ID21" s="402"/>
      <c r="IE21" s="402"/>
      <c r="IF21" s="402"/>
      <c r="IG21" s="402"/>
      <c r="IH21" s="402"/>
      <c r="II21" s="402"/>
      <c r="IJ21" s="402"/>
      <c r="IK21" s="402"/>
      <c r="IL21" s="402"/>
      <c r="IM21" s="402"/>
      <c r="IN21" s="402"/>
      <c r="IO21" s="402"/>
      <c r="IP21" s="402"/>
      <c r="IQ21" s="402"/>
      <c r="IR21" s="402"/>
      <c r="IS21" s="402"/>
      <c r="IT21" s="402"/>
      <c r="IU21" s="402"/>
      <c r="IV21" s="402"/>
    </row>
    <row r="22" spans="1:256" ht="17.25" customHeight="1">
      <c r="A22" s="1072"/>
      <c r="B22" s="1075"/>
      <c r="C22" s="1078"/>
      <c r="D22" s="1078"/>
      <c r="E22" s="1069" t="s">
        <v>83</v>
      </c>
      <c r="F22" s="1081">
        <v>2.3372999999999999</v>
      </c>
      <c r="G22" s="403"/>
      <c r="H22" s="407"/>
      <c r="I22" s="405"/>
      <c r="J22" s="405" t="s">
        <v>645</v>
      </c>
      <c r="K22" s="405" t="s">
        <v>649</v>
      </c>
      <c r="L22" s="405"/>
      <c r="M22" s="405"/>
      <c r="N22" s="525"/>
      <c r="O22" s="1067"/>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BT22" s="402"/>
      <c r="BU22" s="402"/>
      <c r="BV22" s="402"/>
      <c r="BW22" s="402"/>
      <c r="BX22" s="402"/>
      <c r="BY22" s="402"/>
      <c r="BZ22" s="402"/>
      <c r="CA22" s="402"/>
      <c r="CB22" s="402"/>
      <c r="CC22" s="402"/>
      <c r="CD22" s="402"/>
      <c r="CE22" s="402"/>
      <c r="CF22" s="402"/>
      <c r="CG22" s="402"/>
      <c r="CH22" s="402"/>
      <c r="CI22" s="402"/>
      <c r="CJ22" s="402"/>
      <c r="CK22" s="402"/>
      <c r="CL22" s="402"/>
      <c r="CM22" s="402"/>
      <c r="CN22" s="402"/>
      <c r="CO22" s="402"/>
      <c r="CP22" s="402"/>
      <c r="CQ22" s="402"/>
      <c r="CR22" s="402"/>
      <c r="CS22" s="402"/>
      <c r="CT22" s="402"/>
      <c r="CU22" s="402"/>
      <c r="CV22" s="402"/>
      <c r="CW22" s="402"/>
      <c r="CX22" s="402"/>
      <c r="CY22" s="402"/>
      <c r="CZ22" s="402"/>
      <c r="DA22" s="402"/>
      <c r="DB22" s="402"/>
      <c r="DC22" s="402"/>
      <c r="DD22" s="402"/>
      <c r="DE22" s="402"/>
      <c r="DF22" s="402"/>
      <c r="DG22" s="402"/>
      <c r="DH22" s="402"/>
      <c r="DI22" s="402"/>
      <c r="DJ22" s="402"/>
      <c r="DK22" s="402"/>
      <c r="DL22" s="402"/>
      <c r="DM22" s="402"/>
      <c r="DN22" s="402"/>
      <c r="DO22" s="402"/>
      <c r="DP22" s="402"/>
      <c r="DQ22" s="402"/>
      <c r="DR22" s="402"/>
      <c r="DS22" s="402"/>
      <c r="DT22" s="402"/>
      <c r="DU22" s="402"/>
      <c r="DV22" s="402"/>
      <c r="DW22" s="402"/>
      <c r="DX22" s="402"/>
      <c r="DY22" s="402"/>
      <c r="DZ22" s="402"/>
      <c r="EA22" s="402"/>
      <c r="EB22" s="402"/>
      <c r="EC22" s="402"/>
      <c r="ED22" s="402"/>
      <c r="EE22" s="402"/>
      <c r="EF22" s="402"/>
      <c r="EG22" s="402"/>
      <c r="EH22" s="402"/>
      <c r="EI22" s="402"/>
      <c r="EJ22" s="402"/>
      <c r="EK22" s="402"/>
      <c r="EL22" s="402"/>
      <c r="EM22" s="402"/>
      <c r="EN22" s="402"/>
      <c r="EO22" s="402"/>
      <c r="EP22" s="402"/>
      <c r="EQ22" s="402"/>
      <c r="ER22" s="402"/>
      <c r="ES22" s="402"/>
      <c r="ET22" s="402"/>
      <c r="EU22" s="402"/>
      <c r="EV22" s="402"/>
      <c r="EW22" s="402"/>
      <c r="EX22" s="402"/>
      <c r="EY22" s="402"/>
      <c r="EZ22" s="402"/>
      <c r="FA22" s="402"/>
      <c r="FB22" s="402"/>
      <c r="FC22" s="402"/>
      <c r="FD22" s="402"/>
      <c r="FE22" s="402"/>
      <c r="FF22" s="402"/>
      <c r="FG22" s="402"/>
      <c r="FH22" s="402"/>
      <c r="FI22" s="402"/>
      <c r="FJ22" s="402"/>
      <c r="FK22" s="402"/>
      <c r="FL22" s="402"/>
      <c r="FM22" s="402"/>
      <c r="FN22" s="402"/>
      <c r="FO22" s="402"/>
      <c r="FP22" s="402"/>
      <c r="FQ22" s="402"/>
      <c r="FR22" s="402"/>
      <c r="FS22" s="402"/>
      <c r="FT22" s="402"/>
      <c r="FU22" s="402"/>
      <c r="FV22" s="402"/>
      <c r="FW22" s="402"/>
      <c r="FX22" s="402"/>
      <c r="FY22" s="402"/>
      <c r="FZ22" s="402"/>
      <c r="GA22" s="402"/>
      <c r="GB22" s="402"/>
      <c r="GC22" s="402"/>
      <c r="GD22" s="402"/>
      <c r="GE22" s="402"/>
      <c r="GF22" s="402"/>
      <c r="GG22" s="402"/>
      <c r="GH22" s="402"/>
      <c r="GI22" s="402"/>
      <c r="GJ22" s="402"/>
      <c r="GK22" s="402"/>
      <c r="GL22" s="402"/>
      <c r="GM22" s="402"/>
      <c r="GN22" s="402"/>
      <c r="GO22" s="402"/>
      <c r="GP22" s="402"/>
      <c r="GQ22" s="402"/>
      <c r="GR22" s="402"/>
      <c r="GS22" s="402"/>
      <c r="GT22" s="402"/>
      <c r="GU22" s="402"/>
      <c r="GV22" s="402"/>
      <c r="GW22" s="402"/>
      <c r="GX22" s="402"/>
      <c r="GY22" s="402"/>
      <c r="GZ22" s="402"/>
      <c r="HA22" s="402"/>
      <c r="HB22" s="402"/>
      <c r="HC22" s="402"/>
      <c r="HD22" s="402"/>
      <c r="HE22" s="402"/>
      <c r="HF22" s="402"/>
      <c r="HG22" s="402"/>
      <c r="HH22" s="402"/>
      <c r="HI22" s="402"/>
      <c r="HJ22" s="402"/>
      <c r="HK22" s="402"/>
      <c r="HL22" s="402"/>
      <c r="HM22" s="402"/>
      <c r="HN22" s="402"/>
      <c r="HO22" s="402"/>
      <c r="HP22" s="402"/>
      <c r="HQ22" s="402"/>
      <c r="HR22" s="402"/>
      <c r="HS22" s="402"/>
      <c r="HT22" s="402"/>
      <c r="HU22" s="402"/>
      <c r="HV22" s="402"/>
      <c r="HW22" s="402"/>
      <c r="HX22" s="402"/>
      <c r="HY22" s="402"/>
      <c r="HZ22" s="402"/>
      <c r="IA22" s="402"/>
      <c r="IB22" s="402"/>
      <c r="IC22" s="402"/>
      <c r="ID22" s="402"/>
      <c r="IE22" s="402"/>
      <c r="IF22" s="402"/>
      <c r="IG22" s="402"/>
      <c r="IH22" s="402"/>
      <c r="II22" s="402"/>
      <c r="IJ22" s="402"/>
      <c r="IK22" s="402"/>
      <c r="IL22" s="402"/>
      <c r="IM22" s="402"/>
      <c r="IN22" s="402"/>
      <c r="IO22" s="402"/>
      <c r="IP22" s="402"/>
      <c r="IQ22" s="402"/>
      <c r="IR22" s="402"/>
      <c r="IS22" s="402"/>
      <c r="IT22" s="402"/>
      <c r="IU22" s="402"/>
      <c r="IV22" s="402"/>
    </row>
    <row r="23" spans="1:256" ht="63">
      <c r="A23" s="1072"/>
      <c r="B23" s="1075"/>
      <c r="C23" s="1078"/>
      <c r="D23" s="1078"/>
      <c r="E23" s="1070"/>
      <c r="F23" s="1081"/>
      <c r="G23" s="403">
        <v>2.3372999999999999</v>
      </c>
      <c r="H23" s="407">
        <v>4721.3459999999995</v>
      </c>
      <c r="I23" s="405">
        <v>4721.3459999999995</v>
      </c>
      <c r="J23" s="405">
        <v>3180</v>
      </c>
      <c r="K23" s="405">
        <v>8</v>
      </c>
      <c r="L23" s="405" t="s">
        <v>654</v>
      </c>
      <c r="M23" s="405" t="s">
        <v>655</v>
      </c>
      <c r="N23" s="525">
        <v>25</v>
      </c>
      <c r="O23" s="1067"/>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02"/>
      <c r="AQ23" s="402"/>
      <c r="AR23" s="402"/>
      <c r="AS23" s="402"/>
      <c r="AT23" s="402"/>
      <c r="AU23" s="402"/>
      <c r="AV23" s="402"/>
      <c r="AW23" s="402"/>
      <c r="AX23" s="402"/>
      <c r="AY23" s="402"/>
      <c r="AZ23" s="402"/>
      <c r="BA23" s="402"/>
      <c r="BB23" s="402"/>
      <c r="BC23" s="402"/>
      <c r="BD23" s="402"/>
      <c r="BE23" s="402"/>
      <c r="BF23" s="402"/>
      <c r="BG23" s="402"/>
      <c r="BH23" s="402"/>
      <c r="BI23" s="402"/>
      <c r="BJ23" s="402"/>
      <c r="BK23" s="402"/>
      <c r="BL23" s="402"/>
      <c r="BM23" s="402"/>
      <c r="BN23" s="402"/>
      <c r="BO23" s="402"/>
      <c r="BP23" s="402"/>
      <c r="BQ23" s="402"/>
      <c r="BR23" s="402"/>
      <c r="BS23" s="402"/>
      <c r="BT23" s="402"/>
      <c r="BU23" s="402"/>
      <c r="BV23" s="402"/>
      <c r="BW23" s="402"/>
      <c r="BX23" s="402"/>
      <c r="BY23" s="402"/>
      <c r="BZ23" s="402"/>
      <c r="CA23" s="402"/>
      <c r="CB23" s="402"/>
      <c r="CC23" s="402"/>
      <c r="CD23" s="402"/>
      <c r="CE23" s="402"/>
      <c r="CF23" s="402"/>
      <c r="CG23" s="402"/>
      <c r="CH23" s="402"/>
      <c r="CI23" s="402"/>
      <c r="CJ23" s="402"/>
      <c r="CK23" s="402"/>
      <c r="CL23" s="402"/>
      <c r="CM23" s="402"/>
      <c r="CN23" s="402"/>
      <c r="CO23" s="402"/>
      <c r="CP23" s="402"/>
      <c r="CQ23" s="402"/>
      <c r="CR23" s="402"/>
      <c r="CS23" s="402"/>
      <c r="CT23" s="402"/>
      <c r="CU23" s="402"/>
      <c r="CV23" s="402"/>
      <c r="CW23" s="402"/>
      <c r="CX23" s="402"/>
      <c r="CY23" s="402"/>
      <c r="CZ23" s="402"/>
      <c r="DA23" s="402"/>
      <c r="DB23" s="402"/>
      <c r="DC23" s="402"/>
      <c r="DD23" s="402"/>
      <c r="DE23" s="402"/>
      <c r="DF23" s="402"/>
      <c r="DG23" s="402"/>
      <c r="DH23" s="402"/>
      <c r="DI23" s="402"/>
      <c r="DJ23" s="402"/>
      <c r="DK23" s="402"/>
      <c r="DL23" s="402"/>
      <c r="DM23" s="402"/>
      <c r="DN23" s="402"/>
      <c r="DO23" s="402"/>
      <c r="DP23" s="402"/>
      <c r="DQ23" s="402"/>
      <c r="DR23" s="402"/>
      <c r="DS23" s="402"/>
      <c r="DT23" s="402"/>
      <c r="DU23" s="402"/>
      <c r="DV23" s="402"/>
      <c r="DW23" s="402"/>
      <c r="DX23" s="402"/>
      <c r="DY23" s="402"/>
      <c r="DZ23" s="402"/>
      <c r="EA23" s="402"/>
      <c r="EB23" s="402"/>
      <c r="EC23" s="402"/>
      <c r="ED23" s="402"/>
      <c r="EE23" s="402"/>
      <c r="EF23" s="402"/>
      <c r="EG23" s="402"/>
      <c r="EH23" s="402"/>
      <c r="EI23" s="402"/>
      <c r="EJ23" s="402"/>
      <c r="EK23" s="402"/>
      <c r="EL23" s="402"/>
      <c r="EM23" s="402"/>
      <c r="EN23" s="402"/>
      <c r="EO23" s="402"/>
      <c r="EP23" s="402"/>
      <c r="EQ23" s="402"/>
      <c r="ER23" s="402"/>
      <c r="ES23" s="402"/>
      <c r="ET23" s="402"/>
      <c r="EU23" s="402"/>
      <c r="EV23" s="402"/>
      <c r="EW23" s="402"/>
      <c r="EX23" s="402"/>
      <c r="EY23" s="402"/>
      <c r="EZ23" s="402"/>
      <c r="FA23" s="402"/>
      <c r="FB23" s="402"/>
      <c r="FC23" s="402"/>
      <c r="FD23" s="402"/>
      <c r="FE23" s="402"/>
      <c r="FF23" s="402"/>
      <c r="FG23" s="402"/>
      <c r="FH23" s="402"/>
      <c r="FI23" s="402"/>
      <c r="FJ23" s="402"/>
      <c r="FK23" s="402"/>
      <c r="FL23" s="402"/>
      <c r="FM23" s="402"/>
      <c r="FN23" s="402"/>
      <c r="FO23" s="402"/>
      <c r="FP23" s="402"/>
      <c r="FQ23" s="402"/>
      <c r="FR23" s="402"/>
      <c r="FS23" s="402"/>
      <c r="FT23" s="402"/>
      <c r="FU23" s="402"/>
      <c r="FV23" s="402"/>
      <c r="FW23" s="402"/>
      <c r="FX23" s="402"/>
      <c r="FY23" s="402"/>
      <c r="FZ23" s="402"/>
      <c r="GA23" s="402"/>
      <c r="GB23" s="402"/>
      <c r="GC23" s="402"/>
      <c r="GD23" s="402"/>
      <c r="GE23" s="402"/>
      <c r="GF23" s="402"/>
      <c r="GG23" s="402"/>
      <c r="GH23" s="402"/>
      <c r="GI23" s="402"/>
      <c r="GJ23" s="402"/>
      <c r="GK23" s="402"/>
      <c r="GL23" s="402"/>
      <c r="GM23" s="402"/>
      <c r="GN23" s="402"/>
      <c r="GO23" s="402"/>
      <c r="GP23" s="402"/>
      <c r="GQ23" s="402"/>
      <c r="GR23" s="402"/>
      <c r="GS23" s="402"/>
      <c r="GT23" s="402"/>
      <c r="GU23" s="402"/>
      <c r="GV23" s="402"/>
      <c r="GW23" s="402"/>
      <c r="GX23" s="402"/>
      <c r="GY23" s="402"/>
      <c r="GZ23" s="402"/>
      <c r="HA23" s="402"/>
      <c r="HB23" s="402"/>
      <c r="HC23" s="402"/>
      <c r="HD23" s="402"/>
      <c r="HE23" s="402"/>
      <c r="HF23" s="402"/>
      <c r="HG23" s="402"/>
      <c r="HH23" s="402"/>
      <c r="HI23" s="402"/>
      <c r="HJ23" s="402"/>
      <c r="HK23" s="402"/>
      <c r="HL23" s="402"/>
      <c r="HM23" s="402"/>
      <c r="HN23" s="402"/>
      <c r="HO23" s="402"/>
      <c r="HP23" s="402"/>
      <c r="HQ23" s="402"/>
      <c r="HR23" s="402"/>
      <c r="HS23" s="402"/>
      <c r="HT23" s="402"/>
      <c r="HU23" s="402"/>
      <c r="HV23" s="402"/>
      <c r="HW23" s="402"/>
      <c r="HX23" s="402"/>
      <c r="HY23" s="402"/>
      <c r="HZ23" s="402"/>
      <c r="IA23" s="402"/>
      <c r="IB23" s="402"/>
      <c r="IC23" s="402"/>
      <c r="ID23" s="402"/>
      <c r="IE23" s="402"/>
      <c r="IF23" s="402"/>
      <c r="IG23" s="402"/>
      <c r="IH23" s="402"/>
      <c r="II23" s="402"/>
      <c r="IJ23" s="402"/>
      <c r="IK23" s="402"/>
      <c r="IL23" s="402"/>
      <c r="IM23" s="402"/>
      <c r="IN23" s="402"/>
      <c r="IO23" s="402"/>
      <c r="IP23" s="402"/>
      <c r="IQ23" s="402"/>
      <c r="IR23" s="402"/>
      <c r="IS23" s="402"/>
      <c r="IT23" s="402"/>
      <c r="IU23" s="402"/>
      <c r="IV23" s="402"/>
    </row>
    <row r="24" spans="1:256" ht="16.5" thickBot="1">
      <c r="A24" s="1073"/>
      <c r="B24" s="1076"/>
      <c r="C24" s="1079"/>
      <c r="D24" s="1079"/>
      <c r="E24" s="1140"/>
      <c r="F24" s="1141"/>
      <c r="G24" s="528"/>
      <c r="H24" s="529"/>
      <c r="I24" s="530"/>
      <c r="J24" s="530"/>
      <c r="K24" s="530"/>
      <c r="L24" s="530"/>
      <c r="M24" s="530"/>
      <c r="N24" s="531"/>
      <c r="O24" s="1068"/>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2"/>
      <c r="AT24" s="402"/>
      <c r="AU24" s="402"/>
      <c r="AV24" s="402"/>
      <c r="AW24" s="402"/>
      <c r="AX24" s="402"/>
      <c r="AY24" s="402"/>
      <c r="AZ24" s="402"/>
      <c r="BA24" s="402"/>
      <c r="BB24" s="402"/>
      <c r="BC24" s="402"/>
      <c r="BD24" s="402"/>
      <c r="BE24" s="402"/>
      <c r="BF24" s="402"/>
      <c r="BG24" s="402"/>
      <c r="BH24" s="402"/>
      <c r="BI24" s="402"/>
      <c r="BJ24" s="402"/>
      <c r="BK24" s="402"/>
      <c r="BL24" s="402"/>
      <c r="BM24" s="402"/>
      <c r="BN24" s="402"/>
      <c r="BO24" s="402"/>
      <c r="BP24" s="402"/>
      <c r="BQ24" s="402"/>
      <c r="BR24" s="402"/>
      <c r="BS24" s="402"/>
      <c r="BT24" s="402"/>
      <c r="BU24" s="402"/>
      <c r="BV24" s="402"/>
      <c r="BW24" s="402"/>
      <c r="BX24" s="402"/>
      <c r="BY24" s="402"/>
      <c r="BZ24" s="402"/>
      <c r="CA24" s="402"/>
      <c r="CB24" s="402"/>
      <c r="CC24" s="402"/>
      <c r="CD24" s="402"/>
      <c r="CE24" s="402"/>
      <c r="CF24" s="402"/>
      <c r="CG24" s="402"/>
      <c r="CH24" s="402"/>
      <c r="CI24" s="402"/>
      <c r="CJ24" s="402"/>
      <c r="CK24" s="402"/>
      <c r="CL24" s="402"/>
      <c r="CM24" s="402"/>
      <c r="CN24" s="402"/>
      <c r="CO24" s="402"/>
      <c r="CP24" s="402"/>
      <c r="CQ24" s="402"/>
      <c r="CR24" s="402"/>
      <c r="CS24" s="402"/>
      <c r="CT24" s="402"/>
      <c r="CU24" s="402"/>
      <c r="CV24" s="402"/>
      <c r="CW24" s="402"/>
      <c r="CX24" s="402"/>
      <c r="CY24" s="402"/>
      <c r="CZ24" s="402"/>
      <c r="DA24" s="402"/>
      <c r="DB24" s="402"/>
      <c r="DC24" s="402"/>
      <c r="DD24" s="402"/>
      <c r="DE24" s="402"/>
      <c r="DF24" s="402"/>
      <c r="DG24" s="402"/>
      <c r="DH24" s="402"/>
      <c r="DI24" s="402"/>
      <c r="DJ24" s="402"/>
      <c r="DK24" s="402"/>
      <c r="DL24" s="402"/>
      <c r="DM24" s="402"/>
      <c r="DN24" s="402"/>
      <c r="DO24" s="402"/>
      <c r="DP24" s="402"/>
      <c r="DQ24" s="402"/>
      <c r="DR24" s="402"/>
      <c r="DS24" s="402"/>
      <c r="DT24" s="402"/>
      <c r="DU24" s="402"/>
      <c r="DV24" s="402"/>
      <c r="DW24" s="402"/>
      <c r="DX24" s="402"/>
      <c r="DY24" s="402"/>
      <c r="DZ24" s="402"/>
      <c r="EA24" s="402"/>
      <c r="EB24" s="402"/>
      <c r="EC24" s="402"/>
      <c r="ED24" s="402"/>
      <c r="EE24" s="402"/>
      <c r="EF24" s="402"/>
      <c r="EG24" s="402"/>
      <c r="EH24" s="402"/>
      <c r="EI24" s="402"/>
      <c r="EJ24" s="402"/>
      <c r="EK24" s="402"/>
      <c r="EL24" s="402"/>
      <c r="EM24" s="402"/>
      <c r="EN24" s="402"/>
      <c r="EO24" s="402"/>
      <c r="EP24" s="402"/>
      <c r="EQ24" s="402"/>
      <c r="ER24" s="402"/>
      <c r="ES24" s="402"/>
      <c r="ET24" s="402"/>
      <c r="EU24" s="402"/>
      <c r="EV24" s="402"/>
      <c r="EW24" s="402"/>
      <c r="EX24" s="402"/>
      <c r="EY24" s="402"/>
      <c r="EZ24" s="402"/>
      <c r="FA24" s="402"/>
      <c r="FB24" s="402"/>
      <c r="FC24" s="402"/>
      <c r="FD24" s="402"/>
      <c r="FE24" s="402"/>
      <c r="FF24" s="402"/>
      <c r="FG24" s="402"/>
      <c r="FH24" s="402"/>
      <c r="FI24" s="402"/>
      <c r="FJ24" s="402"/>
      <c r="FK24" s="402"/>
      <c r="FL24" s="402"/>
      <c r="FM24" s="402"/>
      <c r="FN24" s="402"/>
      <c r="FO24" s="402"/>
      <c r="FP24" s="402"/>
      <c r="FQ24" s="402"/>
      <c r="FR24" s="402"/>
      <c r="FS24" s="402"/>
      <c r="FT24" s="402"/>
      <c r="FU24" s="402"/>
      <c r="FV24" s="402"/>
      <c r="FW24" s="402"/>
      <c r="FX24" s="402"/>
      <c r="FY24" s="402"/>
      <c r="FZ24" s="402"/>
      <c r="GA24" s="402"/>
      <c r="GB24" s="402"/>
      <c r="GC24" s="402"/>
      <c r="GD24" s="402"/>
      <c r="GE24" s="402"/>
      <c r="GF24" s="402"/>
      <c r="GG24" s="402"/>
      <c r="GH24" s="402"/>
      <c r="GI24" s="402"/>
      <c r="GJ24" s="402"/>
      <c r="GK24" s="402"/>
      <c r="GL24" s="402"/>
      <c r="GM24" s="402"/>
      <c r="GN24" s="402"/>
      <c r="GO24" s="402"/>
      <c r="GP24" s="402"/>
      <c r="GQ24" s="402"/>
      <c r="GR24" s="402"/>
      <c r="GS24" s="402"/>
      <c r="GT24" s="402"/>
      <c r="GU24" s="402"/>
      <c r="GV24" s="402"/>
      <c r="GW24" s="402"/>
      <c r="GX24" s="402"/>
      <c r="GY24" s="402"/>
      <c r="GZ24" s="402"/>
      <c r="HA24" s="402"/>
      <c r="HB24" s="402"/>
      <c r="HC24" s="402"/>
      <c r="HD24" s="402"/>
      <c r="HE24" s="402"/>
      <c r="HF24" s="402"/>
      <c r="HG24" s="402"/>
      <c r="HH24" s="402"/>
      <c r="HI24" s="402"/>
      <c r="HJ24" s="402"/>
      <c r="HK24" s="402"/>
      <c r="HL24" s="402"/>
      <c r="HM24" s="402"/>
      <c r="HN24" s="402"/>
      <c r="HO24" s="402"/>
      <c r="HP24" s="402"/>
      <c r="HQ24" s="402"/>
      <c r="HR24" s="402"/>
      <c r="HS24" s="402"/>
      <c r="HT24" s="402"/>
      <c r="HU24" s="402"/>
      <c r="HV24" s="402"/>
      <c r="HW24" s="402"/>
      <c r="HX24" s="402"/>
      <c r="HY24" s="402"/>
      <c r="HZ24" s="402"/>
      <c r="IA24" s="402"/>
      <c r="IB24" s="402"/>
      <c r="IC24" s="402"/>
      <c r="ID24" s="402"/>
      <c r="IE24" s="402"/>
      <c r="IF24" s="402"/>
      <c r="IG24" s="402"/>
      <c r="IH24" s="402"/>
      <c r="II24" s="402"/>
      <c r="IJ24" s="402"/>
      <c r="IK24" s="402"/>
      <c r="IL24" s="402"/>
      <c r="IM24" s="402"/>
      <c r="IN24" s="402"/>
      <c r="IO24" s="402"/>
      <c r="IP24" s="402"/>
      <c r="IQ24" s="402"/>
      <c r="IR24" s="402"/>
      <c r="IS24" s="402"/>
      <c r="IT24" s="402"/>
      <c r="IU24" s="402"/>
      <c r="IV24" s="402"/>
    </row>
    <row r="25" spans="1:256" ht="17.25" customHeight="1">
      <c r="A25" s="1071">
        <v>3</v>
      </c>
      <c r="B25" s="1074" t="s">
        <v>650</v>
      </c>
      <c r="C25" s="1077" t="s">
        <v>656</v>
      </c>
      <c r="D25" s="1077" t="s">
        <v>657</v>
      </c>
      <c r="E25" s="1080" t="s">
        <v>80</v>
      </c>
      <c r="F25" s="1080"/>
      <c r="G25" s="399"/>
      <c r="H25" s="400"/>
      <c r="I25" s="401"/>
      <c r="J25" s="401"/>
      <c r="K25" s="401"/>
      <c r="L25" s="401"/>
      <c r="M25" s="401"/>
      <c r="N25" s="523"/>
      <c r="O25" s="1066" t="s">
        <v>658</v>
      </c>
    </row>
    <row r="26" spans="1:256">
      <c r="A26" s="1072"/>
      <c r="B26" s="1075"/>
      <c r="C26" s="1078"/>
      <c r="D26" s="1078"/>
      <c r="E26" s="1081"/>
      <c r="F26" s="1081"/>
      <c r="G26" s="403"/>
      <c r="H26" s="404"/>
      <c r="I26" s="405"/>
      <c r="J26" s="405"/>
      <c r="K26" s="405"/>
      <c r="L26" s="405"/>
      <c r="M26" s="405"/>
      <c r="N26" s="525" t="s">
        <v>645</v>
      </c>
      <c r="O26" s="1067"/>
    </row>
    <row r="27" spans="1:256">
      <c r="A27" s="1072"/>
      <c r="B27" s="1075"/>
      <c r="C27" s="1078"/>
      <c r="D27" s="1078"/>
      <c r="E27" s="1017"/>
      <c r="F27" s="1081"/>
      <c r="G27" s="403"/>
      <c r="H27" s="404"/>
      <c r="I27" s="405"/>
      <c r="J27" s="405"/>
      <c r="K27" s="405"/>
      <c r="L27" s="405"/>
      <c r="M27" s="405"/>
      <c r="N27" s="525"/>
      <c r="O27" s="1067"/>
    </row>
    <row r="28" spans="1:256" ht="17.25" customHeight="1">
      <c r="A28" s="1072"/>
      <c r="B28" s="1075"/>
      <c r="C28" s="1078"/>
      <c r="D28" s="1078"/>
      <c r="E28" s="1069" t="s">
        <v>88</v>
      </c>
      <c r="F28" s="1081"/>
      <c r="G28" s="403"/>
      <c r="H28" s="404"/>
      <c r="I28" s="405"/>
      <c r="J28" s="405"/>
      <c r="K28" s="405"/>
      <c r="L28" s="405"/>
      <c r="M28" s="405"/>
      <c r="N28" s="525"/>
      <c r="O28" s="1067"/>
    </row>
    <row r="29" spans="1:256">
      <c r="A29" s="1072"/>
      <c r="B29" s="1075"/>
      <c r="C29" s="1078"/>
      <c r="D29" s="1078"/>
      <c r="E29" s="1070"/>
      <c r="F29" s="1081"/>
      <c r="G29" s="403"/>
      <c r="H29" s="404"/>
      <c r="I29" s="405"/>
      <c r="J29" s="405"/>
      <c r="K29" s="405"/>
      <c r="L29" s="405"/>
      <c r="M29" s="405"/>
      <c r="N29" s="525"/>
      <c r="O29" s="1067"/>
    </row>
    <row r="30" spans="1:256">
      <c r="A30" s="1072"/>
      <c r="B30" s="1075"/>
      <c r="C30" s="1078"/>
      <c r="D30" s="1078"/>
      <c r="E30" s="1070"/>
      <c r="F30" s="1081"/>
      <c r="G30" s="403"/>
      <c r="H30" s="404"/>
      <c r="I30" s="405"/>
      <c r="J30" s="405"/>
      <c r="K30" s="405"/>
      <c r="L30" s="405"/>
      <c r="M30" s="405"/>
      <c r="N30" s="525"/>
      <c r="O30" s="1067"/>
    </row>
    <row r="31" spans="1:256" ht="63">
      <c r="A31" s="1072"/>
      <c r="B31" s="1075"/>
      <c r="C31" s="1078"/>
      <c r="D31" s="1078"/>
      <c r="E31" s="1069" t="s">
        <v>89</v>
      </c>
      <c r="F31" s="1081">
        <v>0.15</v>
      </c>
      <c r="G31" s="403">
        <v>0.15</v>
      </c>
      <c r="H31" s="407">
        <v>303</v>
      </c>
      <c r="I31" s="405">
        <v>303</v>
      </c>
      <c r="J31" s="405">
        <v>1500</v>
      </c>
      <c r="K31" s="405">
        <v>5</v>
      </c>
      <c r="L31" s="405" t="s">
        <v>659</v>
      </c>
      <c r="M31" s="405" t="s">
        <v>660</v>
      </c>
      <c r="N31" s="525">
        <v>25</v>
      </c>
      <c r="O31" s="1067"/>
    </row>
    <row r="32" spans="1:256">
      <c r="A32" s="1072"/>
      <c r="B32" s="1075"/>
      <c r="C32" s="1078"/>
      <c r="D32" s="1078"/>
      <c r="E32" s="1070"/>
      <c r="F32" s="1081"/>
      <c r="G32" s="403"/>
      <c r="H32" s="407"/>
      <c r="I32" s="405"/>
      <c r="J32" s="405"/>
      <c r="K32" s="405"/>
      <c r="L32" s="405"/>
      <c r="M32" s="405"/>
      <c r="N32" s="525"/>
      <c r="O32" s="1067"/>
    </row>
    <row r="33" spans="1:256" ht="16.5" thickBot="1">
      <c r="A33" s="1073"/>
      <c r="B33" s="1076"/>
      <c r="C33" s="1079"/>
      <c r="D33" s="1079"/>
      <c r="E33" s="1140"/>
      <c r="F33" s="1141"/>
      <c r="G33" s="528"/>
      <c r="H33" s="529"/>
      <c r="I33" s="530"/>
      <c r="J33" s="530"/>
      <c r="K33" s="530"/>
      <c r="L33" s="530"/>
      <c r="M33" s="530"/>
      <c r="N33" s="531"/>
      <c r="O33" s="1068"/>
    </row>
    <row r="34" spans="1:256" ht="17.25" customHeight="1">
      <c r="A34" s="1071">
        <v>4</v>
      </c>
      <c r="B34" s="1074" t="s">
        <v>661</v>
      </c>
      <c r="C34" s="1077" t="s">
        <v>662</v>
      </c>
      <c r="D34" s="1077" t="s">
        <v>663</v>
      </c>
      <c r="E34" s="1080" t="s">
        <v>80</v>
      </c>
      <c r="F34" s="1080"/>
      <c r="G34" s="399"/>
      <c r="H34" s="400"/>
      <c r="I34" s="401"/>
      <c r="J34" s="401"/>
      <c r="K34" s="401"/>
      <c r="L34" s="401"/>
      <c r="M34" s="401"/>
      <c r="N34" s="523" t="s">
        <v>645</v>
      </c>
      <c r="O34" s="1066" t="s">
        <v>664</v>
      </c>
    </row>
    <row r="35" spans="1:256">
      <c r="A35" s="1072"/>
      <c r="B35" s="1075"/>
      <c r="C35" s="1078"/>
      <c r="D35" s="1078"/>
      <c r="E35" s="1081"/>
      <c r="F35" s="1081"/>
      <c r="G35" s="403"/>
      <c r="H35" s="404"/>
      <c r="I35" s="405"/>
      <c r="J35" s="405"/>
      <c r="K35" s="405"/>
      <c r="L35" s="405"/>
      <c r="M35" s="405"/>
      <c r="N35" s="525"/>
      <c r="O35" s="1067"/>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c r="GI35" s="161"/>
      <c r="GJ35" s="161"/>
      <c r="GK35" s="161"/>
      <c r="GL35" s="161"/>
      <c r="GM35" s="161"/>
      <c r="GN35" s="161"/>
      <c r="GO35" s="161"/>
      <c r="GP35" s="161"/>
      <c r="GQ35" s="161"/>
      <c r="GR35" s="161"/>
      <c r="GS35" s="161"/>
      <c r="GT35" s="161"/>
      <c r="GU35" s="161"/>
      <c r="GV35" s="161"/>
      <c r="GW35" s="161"/>
      <c r="GX35" s="161"/>
      <c r="GY35" s="161"/>
      <c r="GZ35" s="161"/>
      <c r="HA35" s="161"/>
      <c r="HB35" s="161"/>
      <c r="HC35" s="161"/>
      <c r="HD35" s="161"/>
      <c r="HE35" s="161"/>
      <c r="HF35" s="161"/>
      <c r="HG35" s="161"/>
      <c r="HH35" s="161"/>
      <c r="HI35" s="161"/>
      <c r="HJ35" s="161"/>
      <c r="HK35" s="161"/>
      <c r="HL35" s="161"/>
      <c r="HM35" s="161"/>
      <c r="HN35" s="161"/>
      <c r="HO35" s="161"/>
      <c r="HP35" s="161"/>
      <c r="HQ35" s="161"/>
      <c r="HR35" s="161"/>
      <c r="HS35" s="161"/>
      <c r="HT35" s="161"/>
      <c r="HU35" s="161"/>
      <c r="HV35" s="161"/>
      <c r="HW35" s="161"/>
      <c r="HX35" s="161"/>
      <c r="HY35" s="161"/>
      <c r="HZ35" s="161"/>
      <c r="IA35" s="161"/>
      <c r="IB35" s="161"/>
      <c r="IC35" s="161"/>
      <c r="ID35" s="161"/>
      <c r="IE35" s="161"/>
      <c r="IF35" s="161"/>
      <c r="IG35" s="161"/>
      <c r="IH35" s="161"/>
      <c r="II35" s="161"/>
      <c r="IJ35" s="161"/>
      <c r="IK35" s="161"/>
      <c r="IL35" s="161"/>
      <c r="IM35" s="161"/>
      <c r="IN35" s="161"/>
      <c r="IO35" s="161"/>
      <c r="IP35" s="161"/>
      <c r="IQ35" s="161"/>
      <c r="IR35" s="161"/>
      <c r="IS35" s="161"/>
      <c r="IT35" s="161"/>
      <c r="IU35" s="161"/>
      <c r="IV35" s="161"/>
    </row>
    <row r="36" spans="1:256">
      <c r="A36" s="1072"/>
      <c r="B36" s="1075"/>
      <c r="C36" s="1078"/>
      <c r="D36" s="1078"/>
      <c r="E36" s="1017"/>
      <c r="F36" s="1081"/>
      <c r="G36" s="403"/>
      <c r="H36" s="404"/>
      <c r="I36" s="405"/>
      <c r="J36" s="405"/>
      <c r="K36" s="405"/>
      <c r="L36" s="405"/>
      <c r="M36" s="405"/>
      <c r="N36" s="525"/>
      <c r="O36" s="1067"/>
    </row>
    <row r="37" spans="1:256" ht="63">
      <c r="A37" s="1072"/>
      <c r="B37" s="1075"/>
      <c r="C37" s="1078"/>
      <c r="D37" s="1078"/>
      <c r="E37" s="1069" t="s">
        <v>88</v>
      </c>
      <c r="F37" s="1081">
        <v>0.04</v>
      </c>
      <c r="G37" s="403">
        <v>0.04</v>
      </c>
      <c r="H37" s="404"/>
      <c r="I37" s="405"/>
      <c r="J37" s="405">
        <v>300</v>
      </c>
      <c r="K37" s="405">
        <v>10</v>
      </c>
      <c r="L37" s="405" t="s">
        <v>665</v>
      </c>
      <c r="M37" s="405" t="s">
        <v>666</v>
      </c>
      <c r="N37" s="525">
        <v>100</v>
      </c>
      <c r="O37" s="1067"/>
    </row>
    <row r="38" spans="1:256">
      <c r="A38" s="1072"/>
      <c r="B38" s="1075"/>
      <c r="C38" s="1078"/>
      <c r="D38" s="1078"/>
      <c r="E38" s="1070"/>
      <c r="F38" s="1081"/>
      <c r="G38" s="403"/>
      <c r="H38" s="404"/>
      <c r="I38" s="405"/>
      <c r="J38" s="405"/>
      <c r="K38" s="405"/>
      <c r="L38" s="405"/>
      <c r="M38" s="405"/>
      <c r="N38" s="525"/>
      <c r="O38" s="1067"/>
    </row>
    <row r="39" spans="1:256">
      <c r="A39" s="1072"/>
      <c r="B39" s="1075"/>
      <c r="C39" s="1078"/>
      <c r="D39" s="1078"/>
      <c r="E39" s="1070"/>
      <c r="F39" s="1081"/>
      <c r="G39" s="403"/>
      <c r="H39" s="404"/>
      <c r="I39" s="405"/>
      <c r="J39" s="405"/>
      <c r="K39" s="405"/>
      <c r="L39" s="405"/>
      <c r="M39" s="405"/>
      <c r="N39" s="525"/>
      <c r="O39" s="1067"/>
    </row>
    <row r="40" spans="1:256" ht="17.25" customHeight="1">
      <c r="A40" s="1072"/>
      <c r="B40" s="1075"/>
      <c r="C40" s="1078"/>
      <c r="D40" s="1078"/>
      <c r="E40" s="1069" t="s">
        <v>89</v>
      </c>
      <c r="F40" s="1081" t="s">
        <v>645</v>
      </c>
      <c r="G40" s="403" t="s">
        <v>645</v>
      </c>
      <c r="H40" s="407" t="s">
        <v>645</v>
      </c>
      <c r="I40" s="405" t="s">
        <v>645</v>
      </c>
      <c r="J40" s="405" t="s">
        <v>645</v>
      </c>
      <c r="K40" s="405" t="s">
        <v>645</v>
      </c>
      <c r="L40" s="405" t="s">
        <v>645</v>
      </c>
      <c r="M40" s="405"/>
      <c r="N40" s="525" t="s">
        <v>645</v>
      </c>
      <c r="O40" s="1067"/>
    </row>
    <row r="41" spans="1:256">
      <c r="A41" s="1072"/>
      <c r="B41" s="1075"/>
      <c r="C41" s="1078"/>
      <c r="D41" s="1078"/>
      <c r="E41" s="1070"/>
      <c r="F41" s="1081"/>
      <c r="G41" s="403"/>
      <c r="H41" s="407"/>
      <c r="I41" s="405"/>
      <c r="J41" s="405"/>
      <c r="K41" s="405"/>
      <c r="L41" s="405"/>
      <c r="M41" s="405"/>
      <c r="N41" s="525"/>
      <c r="O41" s="1067"/>
    </row>
    <row r="42" spans="1:256" ht="16.5" thickBot="1">
      <c r="A42" s="1073"/>
      <c r="B42" s="1076"/>
      <c r="C42" s="1079"/>
      <c r="D42" s="1079"/>
      <c r="E42" s="1140"/>
      <c r="F42" s="1141"/>
      <c r="G42" s="528"/>
      <c r="H42" s="529"/>
      <c r="I42" s="530"/>
      <c r="J42" s="530"/>
      <c r="K42" s="530"/>
      <c r="L42" s="530"/>
      <c r="M42" s="530"/>
      <c r="N42" s="531"/>
      <c r="O42" s="1068"/>
    </row>
    <row r="43" spans="1:256" ht="17.25" customHeight="1">
      <c r="A43" s="1071">
        <v>5</v>
      </c>
      <c r="B43" s="1074" t="s">
        <v>667</v>
      </c>
      <c r="C43" s="1077" t="s">
        <v>668</v>
      </c>
      <c r="D43" s="1077" t="s">
        <v>669</v>
      </c>
      <c r="E43" s="1080" t="s">
        <v>80</v>
      </c>
      <c r="F43" s="1080"/>
      <c r="G43" s="399"/>
      <c r="H43" s="400"/>
      <c r="I43" s="401"/>
      <c r="J43" s="401" t="s">
        <v>645</v>
      </c>
      <c r="K43" s="401" t="s">
        <v>645</v>
      </c>
      <c r="L43" s="401"/>
      <c r="M43" s="401"/>
      <c r="N43" s="523"/>
      <c r="O43" s="1066" t="s">
        <v>670</v>
      </c>
    </row>
    <row r="44" spans="1:256">
      <c r="A44" s="1072"/>
      <c r="B44" s="1075"/>
      <c r="C44" s="1078"/>
      <c r="D44" s="1078"/>
      <c r="E44" s="1081"/>
      <c r="F44" s="1081"/>
      <c r="G44" s="403"/>
      <c r="H44" s="404"/>
      <c r="I44" s="405"/>
      <c r="J44" s="405"/>
      <c r="K44" s="405"/>
      <c r="L44" s="405"/>
      <c r="M44" s="405"/>
      <c r="N44" s="525" t="s">
        <v>645</v>
      </c>
      <c r="O44" s="1067"/>
    </row>
    <row r="45" spans="1:256">
      <c r="A45" s="1072"/>
      <c r="B45" s="1075"/>
      <c r="C45" s="1078"/>
      <c r="D45" s="1078"/>
      <c r="E45" s="1017"/>
      <c r="F45" s="1081"/>
      <c r="G45" s="403"/>
      <c r="H45" s="404"/>
      <c r="I45" s="405"/>
      <c r="J45" s="405"/>
      <c r="K45" s="405"/>
      <c r="L45" s="405"/>
      <c r="M45" s="405"/>
      <c r="N45" s="525"/>
      <c r="O45" s="1067"/>
    </row>
    <row r="46" spans="1:256" ht="17.25" customHeight="1">
      <c r="A46" s="1072"/>
      <c r="B46" s="1075"/>
      <c r="C46" s="1078"/>
      <c r="D46" s="1078"/>
      <c r="E46" s="1069" t="s">
        <v>88</v>
      </c>
      <c r="F46" s="1081" t="s">
        <v>645</v>
      </c>
      <c r="G46" s="403" t="s">
        <v>645</v>
      </c>
      <c r="H46" s="404"/>
      <c r="I46" s="405"/>
      <c r="J46" s="405"/>
      <c r="K46" s="405"/>
      <c r="L46" s="405"/>
      <c r="M46" s="405"/>
      <c r="N46" s="525"/>
      <c r="O46" s="1067"/>
    </row>
    <row r="47" spans="1:256">
      <c r="A47" s="1072"/>
      <c r="B47" s="1075"/>
      <c r="C47" s="1078"/>
      <c r="D47" s="1078"/>
      <c r="E47" s="1070"/>
      <c r="F47" s="1081"/>
      <c r="G47" s="403"/>
      <c r="H47" s="404"/>
      <c r="I47" s="405"/>
      <c r="J47" s="405"/>
      <c r="K47" s="405"/>
      <c r="L47" s="405"/>
      <c r="M47" s="405"/>
      <c r="N47" s="525"/>
      <c r="O47" s="1067"/>
    </row>
    <row r="48" spans="1:256">
      <c r="A48" s="1072"/>
      <c r="B48" s="1075"/>
      <c r="C48" s="1078"/>
      <c r="D48" s="1078"/>
      <c r="E48" s="1070"/>
      <c r="F48" s="1081"/>
      <c r="G48" s="403"/>
      <c r="H48" s="404"/>
      <c r="I48" s="405"/>
      <c r="J48" s="405"/>
      <c r="K48" s="405"/>
      <c r="L48" s="405"/>
      <c r="M48" s="405"/>
      <c r="N48" s="525"/>
      <c r="O48" s="1067"/>
    </row>
    <row r="49" spans="1:15" ht="63">
      <c r="A49" s="1072"/>
      <c r="B49" s="1075"/>
      <c r="C49" s="1078"/>
      <c r="D49" s="1078"/>
      <c r="E49" s="1069" t="s">
        <v>89</v>
      </c>
      <c r="F49" s="1081">
        <v>11.521000000000001</v>
      </c>
      <c r="G49" s="403">
        <v>11.521000000000001</v>
      </c>
      <c r="H49" s="407">
        <v>12767.116</v>
      </c>
      <c r="I49" s="405">
        <v>12767.116</v>
      </c>
      <c r="J49" s="405" t="s">
        <v>645</v>
      </c>
      <c r="K49" s="405" t="s">
        <v>645</v>
      </c>
      <c r="L49" s="405" t="s">
        <v>671</v>
      </c>
      <c r="M49" s="405" t="s">
        <v>672</v>
      </c>
      <c r="N49" s="525">
        <v>25</v>
      </c>
      <c r="O49" s="1067"/>
    </row>
    <row r="50" spans="1:15">
      <c r="A50" s="1072"/>
      <c r="B50" s="1075"/>
      <c r="C50" s="1078"/>
      <c r="D50" s="1078"/>
      <c r="E50" s="1070"/>
      <c r="F50" s="1081"/>
      <c r="G50" s="403"/>
      <c r="H50" s="407"/>
      <c r="I50" s="405"/>
      <c r="J50" s="405"/>
      <c r="K50" s="405"/>
      <c r="L50" s="405"/>
      <c r="M50" s="405"/>
      <c r="N50" s="525"/>
      <c r="O50" s="1067"/>
    </row>
    <row r="51" spans="1:15" ht="16.5" thickBot="1">
      <c r="A51" s="1073"/>
      <c r="B51" s="1076"/>
      <c r="C51" s="1079"/>
      <c r="D51" s="1079"/>
      <c r="E51" s="1140"/>
      <c r="F51" s="1141"/>
      <c r="G51" s="528"/>
      <c r="H51" s="529"/>
      <c r="I51" s="530"/>
      <c r="J51" s="530"/>
      <c r="K51" s="530"/>
      <c r="L51" s="530"/>
      <c r="M51" s="530"/>
      <c r="N51" s="531"/>
      <c r="O51" s="1068"/>
    </row>
    <row r="52" spans="1:15">
      <c r="A52" s="1071"/>
      <c r="B52" s="1074"/>
      <c r="C52" s="1077"/>
      <c r="D52" s="1077"/>
      <c r="E52" s="1080"/>
      <c r="F52" s="1080"/>
      <c r="G52" s="399"/>
      <c r="H52" s="400"/>
      <c r="I52" s="401"/>
      <c r="J52" s="401"/>
      <c r="K52" s="401"/>
      <c r="L52" s="401"/>
      <c r="M52" s="401"/>
      <c r="N52" s="523"/>
      <c r="O52" s="1066"/>
    </row>
    <row r="53" spans="1:15" ht="17.25" customHeight="1">
      <c r="A53" s="1072">
        <v>6</v>
      </c>
      <c r="B53" s="1075" t="s">
        <v>673</v>
      </c>
      <c r="C53" s="1078" t="s">
        <v>674</v>
      </c>
      <c r="D53" s="1078" t="s">
        <v>675</v>
      </c>
      <c r="E53" s="1081" t="s">
        <v>80</v>
      </c>
      <c r="F53" s="1081"/>
      <c r="G53" s="403"/>
      <c r="H53" s="404"/>
      <c r="I53" s="405"/>
      <c r="J53" s="405"/>
      <c r="K53" s="405"/>
      <c r="L53" s="405"/>
      <c r="M53" s="405"/>
      <c r="N53" s="525"/>
      <c r="O53" s="1067" t="s">
        <v>676</v>
      </c>
    </row>
    <row r="54" spans="1:15">
      <c r="A54" s="1072"/>
      <c r="B54" s="1075"/>
      <c r="C54" s="1078"/>
      <c r="D54" s="1078"/>
      <c r="E54" s="1017"/>
      <c r="F54" s="1081"/>
      <c r="G54" s="403"/>
      <c r="H54" s="404"/>
      <c r="I54" s="405"/>
      <c r="J54" s="405"/>
      <c r="K54" s="405"/>
      <c r="L54" s="405"/>
      <c r="M54" s="405"/>
      <c r="N54" s="525" t="s">
        <v>645</v>
      </c>
      <c r="O54" s="1067"/>
    </row>
    <row r="55" spans="1:15">
      <c r="A55" s="1072"/>
      <c r="B55" s="1075"/>
      <c r="C55" s="1078"/>
      <c r="D55" s="1078"/>
      <c r="E55" s="1069"/>
      <c r="F55" s="1081"/>
      <c r="G55" s="403"/>
      <c r="H55" s="404"/>
      <c r="I55" s="405"/>
      <c r="J55" s="405"/>
      <c r="K55" s="405"/>
      <c r="L55" s="405"/>
      <c r="M55" s="405"/>
      <c r="N55" s="525"/>
      <c r="O55" s="1067"/>
    </row>
    <row r="56" spans="1:15" ht="17.25" customHeight="1">
      <c r="A56" s="1072"/>
      <c r="B56" s="1075"/>
      <c r="C56" s="1078"/>
      <c r="D56" s="1078"/>
      <c r="E56" s="1070" t="s">
        <v>82</v>
      </c>
      <c r="F56" s="1081">
        <v>8.9739000000000004</v>
      </c>
      <c r="G56" s="403"/>
      <c r="H56" s="404"/>
      <c r="I56" s="405"/>
      <c r="J56" s="405"/>
      <c r="K56" s="405"/>
      <c r="L56" s="405"/>
      <c r="M56" s="405"/>
      <c r="N56" s="525"/>
      <c r="O56" s="1067"/>
    </row>
    <row r="57" spans="1:15" ht="63">
      <c r="A57" s="1072"/>
      <c r="B57" s="1075"/>
      <c r="C57" s="1078"/>
      <c r="D57" s="1078"/>
      <c r="E57" s="1070"/>
      <c r="F57" s="1081"/>
      <c r="G57" s="403">
        <v>8.9739000000000004</v>
      </c>
      <c r="H57" s="404"/>
      <c r="I57" s="405"/>
      <c r="J57" s="405"/>
      <c r="K57" s="405"/>
      <c r="L57" s="405" t="s">
        <v>671</v>
      </c>
      <c r="M57" s="405" t="s">
        <v>672</v>
      </c>
      <c r="N57" s="525">
        <v>25</v>
      </c>
      <c r="O57" s="1067"/>
    </row>
    <row r="58" spans="1:15">
      <c r="A58" s="1072"/>
      <c r="B58" s="1075"/>
      <c r="C58" s="1078"/>
      <c r="D58" s="1078"/>
      <c r="E58" s="1069"/>
      <c r="F58" s="1081"/>
      <c r="G58" s="403"/>
      <c r="H58" s="407"/>
      <c r="I58" s="405"/>
      <c r="J58" s="405"/>
      <c r="K58" s="405"/>
      <c r="L58" s="405"/>
      <c r="M58" s="405"/>
      <c r="N58" s="525"/>
      <c r="O58" s="1067"/>
    </row>
    <row r="59" spans="1:15" ht="17.25" customHeight="1">
      <c r="A59" s="1072"/>
      <c r="B59" s="1075"/>
      <c r="C59" s="1078"/>
      <c r="D59" s="1078"/>
      <c r="E59" s="1070" t="s">
        <v>83</v>
      </c>
      <c r="F59" s="1081" t="s">
        <v>645</v>
      </c>
      <c r="G59" s="403" t="s">
        <v>645</v>
      </c>
      <c r="H59" s="407" t="s">
        <v>645</v>
      </c>
      <c r="I59" s="405" t="s">
        <v>645</v>
      </c>
      <c r="J59" s="405"/>
      <c r="K59" s="405"/>
      <c r="L59" s="405" t="s">
        <v>645</v>
      </c>
      <c r="M59" s="405"/>
      <c r="N59" s="525" t="s">
        <v>645</v>
      </c>
      <c r="O59" s="1067"/>
    </row>
    <row r="60" spans="1:15" ht="16.5" thickBot="1">
      <c r="A60" s="1073"/>
      <c r="B60" s="1076"/>
      <c r="C60" s="1079"/>
      <c r="D60" s="1079"/>
      <c r="E60" s="1140"/>
      <c r="F60" s="1141"/>
      <c r="G60" s="528"/>
      <c r="H60" s="529"/>
      <c r="I60" s="530"/>
      <c r="J60" s="530"/>
      <c r="K60" s="530"/>
      <c r="L60" s="530"/>
      <c r="M60" s="530"/>
      <c r="N60" s="531"/>
      <c r="O60" s="1068"/>
    </row>
    <row r="61" spans="1:15">
      <c r="A61" s="1071"/>
      <c r="B61" s="1074"/>
      <c r="C61" s="1077"/>
      <c r="D61" s="1077"/>
      <c r="E61" s="1080"/>
      <c r="F61" s="1080"/>
      <c r="G61" s="399"/>
      <c r="H61" s="400"/>
      <c r="I61" s="401"/>
      <c r="J61" s="401"/>
      <c r="K61" s="401"/>
      <c r="L61" s="401"/>
      <c r="M61" s="401"/>
      <c r="N61" s="523"/>
      <c r="O61" s="1066"/>
    </row>
    <row r="62" spans="1:15" ht="17.25" customHeight="1">
      <c r="A62" s="1072">
        <v>7</v>
      </c>
      <c r="B62" s="1075" t="s">
        <v>673</v>
      </c>
      <c r="C62" s="1078" t="s">
        <v>677</v>
      </c>
      <c r="D62" s="1078" t="s">
        <v>678</v>
      </c>
      <c r="E62" s="1081" t="s">
        <v>80</v>
      </c>
      <c r="F62" s="1081"/>
      <c r="G62" s="403"/>
      <c r="H62" s="404"/>
      <c r="I62" s="405"/>
      <c r="J62" s="405"/>
      <c r="K62" s="405"/>
      <c r="L62" s="405"/>
      <c r="M62" s="405"/>
      <c r="N62" s="525"/>
      <c r="O62" s="1067" t="s">
        <v>679</v>
      </c>
    </row>
    <row r="63" spans="1:15">
      <c r="A63" s="1072"/>
      <c r="B63" s="1075"/>
      <c r="C63" s="1078"/>
      <c r="D63" s="1078"/>
      <c r="E63" s="1017"/>
      <c r="F63" s="1081"/>
      <c r="G63" s="403"/>
      <c r="H63" s="404"/>
      <c r="I63" s="405"/>
      <c r="J63" s="405"/>
      <c r="K63" s="405"/>
      <c r="L63" s="405"/>
      <c r="M63" s="405"/>
      <c r="N63" s="525"/>
      <c r="O63" s="1067"/>
    </row>
    <row r="64" spans="1:15">
      <c r="A64" s="1072"/>
      <c r="B64" s="1075"/>
      <c r="C64" s="1078"/>
      <c r="D64" s="1078"/>
      <c r="E64" s="1069"/>
      <c r="F64" s="1081"/>
      <c r="G64" s="403"/>
      <c r="H64" s="404"/>
      <c r="I64" s="405"/>
      <c r="J64" s="405"/>
      <c r="K64" s="405"/>
      <c r="L64" s="405"/>
      <c r="M64" s="405"/>
      <c r="N64" s="525"/>
      <c r="O64" s="1067"/>
    </row>
    <row r="65" spans="1:15" ht="17.25" customHeight="1">
      <c r="A65" s="1072"/>
      <c r="B65" s="1075"/>
      <c r="C65" s="1078"/>
      <c r="D65" s="1078"/>
      <c r="E65" s="1070" t="s">
        <v>82</v>
      </c>
      <c r="F65" s="1081"/>
      <c r="G65" s="403"/>
      <c r="H65" s="404"/>
      <c r="I65" s="405"/>
      <c r="J65" s="405"/>
      <c r="K65" s="405"/>
      <c r="L65" s="405"/>
      <c r="M65" s="405"/>
      <c r="N65" s="525"/>
      <c r="O65" s="1067"/>
    </row>
    <row r="66" spans="1:15">
      <c r="A66" s="1072"/>
      <c r="B66" s="1075"/>
      <c r="C66" s="1078"/>
      <c r="D66" s="1078"/>
      <c r="E66" s="1070"/>
      <c r="F66" s="1081"/>
      <c r="G66" s="403"/>
      <c r="H66" s="404"/>
      <c r="I66" s="405"/>
      <c r="J66" s="405"/>
      <c r="K66" s="405"/>
      <c r="L66" s="405"/>
      <c r="M66" s="405"/>
      <c r="N66" s="525"/>
      <c r="O66" s="1067"/>
    </row>
    <row r="67" spans="1:15">
      <c r="A67" s="1072"/>
      <c r="B67" s="1075"/>
      <c r="C67" s="1078"/>
      <c r="D67" s="1078"/>
      <c r="E67" s="1069"/>
      <c r="F67" s="1081"/>
      <c r="G67" s="403"/>
      <c r="H67" s="407"/>
      <c r="I67" s="405"/>
      <c r="J67" s="405"/>
      <c r="K67" s="405"/>
      <c r="L67" s="405"/>
      <c r="M67" s="405"/>
      <c r="N67" s="525"/>
      <c r="O67" s="1067"/>
    </row>
    <row r="68" spans="1:15" ht="63">
      <c r="A68" s="1072"/>
      <c r="B68" s="1075"/>
      <c r="C68" s="1078"/>
      <c r="D68" s="1078"/>
      <c r="E68" s="1070" t="s">
        <v>83</v>
      </c>
      <c r="F68" s="1081">
        <v>4.9349600000000002</v>
      </c>
      <c r="G68" s="403">
        <v>4.9349600000000002</v>
      </c>
      <c r="H68" s="407">
        <v>10955</v>
      </c>
      <c r="I68" s="405">
        <v>10955</v>
      </c>
      <c r="J68" s="405">
        <v>3500</v>
      </c>
      <c r="K68" s="405">
        <v>5</v>
      </c>
      <c r="L68" s="405" t="s">
        <v>671</v>
      </c>
      <c r="M68" s="405" t="s">
        <v>680</v>
      </c>
      <c r="N68" s="525">
        <v>60</v>
      </c>
      <c r="O68" s="1067"/>
    </row>
    <row r="69" spans="1:15" ht="16.5" thickBot="1">
      <c r="A69" s="1073"/>
      <c r="B69" s="1076"/>
      <c r="C69" s="1079"/>
      <c r="D69" s="1079"/>
      <c r="E69" s="1140"/>
      <c r="F69" s="1141"/>
      <c r="G69" s="528" t="s">
        <v>645</v>
      </c>
      <c r="H69" s="529"/>
      <c r="I69" s="530"/>
      <c r="J69" s="530"/>
      <c r="K69" s="530"/>
      <c r="L69" s="530"/>
      <c r="M69" s="530"/>
      <c r="N69" s="531"/>
      <c r="O69" s="1068"/>
    </row>
    <row r="70" spans="1:15">
      <c r="A70" s="1071"/>
      <c r="B70" s="1074"/>
      <c r="C70" s="1077"/>
      <c r="D70" s="1077"/>
      <c r="E70" s="1080"/>
      <c r="F70" s="1080"/>
      <c r="G70" s="399"/>
      <c r="H70" s="400"/>
      <c r="I70" s="401"/>
      <c r="J70" s="401"/>
      <c r="K70" s="401"/>
      <c r="L70" s="401"/>
      <c r="M70" s="401"/>
      <c r="N70" s="523"/>
      <c r="O70" s="1066"/>
    </row>
    <row r="71" spans="1:15" ht="17.25" customHeight="1">
      <c r="A71" s="1072">
        <v>8</v>
      </c>
      <c r="B71" s="1075" t="s">
        <v>681</v>
      </c>
      <c r="C71" s="1078" t="s">
        <v>682</v>
      </c>
      <c r="D71" s="1078" t="s">
        <v>683</v>
      </c>
      <c r="E71" s="1081" t="s">
        <v>80</v>
      </c>
      <c r="F71" s="1081"/>
      <c r="G71" s="403"/>
      <c r="H71" s="404"/>
      <c r="I71" s="405"/>
      <c r="J71" s="405"/>
      <c r="K71" s="405"/>
      <c r="L71" s="405" t="s">
        <v>645</v>
      </c>
      <c r="M71" s="405"/>
      <c r="N71" s="525"/>
      <c r="O71" s="1067" t="s">
        <v>684</v>
      </c>
    </row>
    <row r="72" spans="1:15">
      <c r="A72" s="1072"/>
      <c r="B72" s="1075"/>
      <c r="C72" s="1078"/>
      <c r="D72" s="1078"/>
      <c r="E72" s="1017"/>
      <c r="F72" s="1081"/>
      <c r="G72" s="403"/>
      <c r="H72" s="404"/>
      <c r="I72" s="405"/>
      <c r="J72" s="405" t="s">
        <v>645</v>
      </c>
      <c r="K72" s="405" t="s">
        <v>645</v>
      </c>
      <c r="L72" s="405"/>
      <c r="M72" s="405"/>
      <c r="N72" s="525" t="s">
        <v>645</v>
      </c>
      <c r="O72" s="1067"/>
    </row>
    <row r="73" spans="1:15">
      <c r="A73" s="1072"/>
      <c r="B73" s="1075"/>
      <c r="C73" s="1078"/>
      <c r="D73" s="1078"/>
      <c r="E73" s="1069"/>
      <c r="F73" s="1081"/>
      <c r="G73" s="403"/>
      <c r="H73" s="404"/>
      <c r="I73" s="405"/>
      <c r="J73" s="405"/>
      <c r="K73" s="405"/>
      <c r="L73" s="405"/>
      <c r="M73" s="405"/>
      <c r="N73" s="525"/>
      <c r="O73" s="1067"/>
    </row>
    <row r="74" spans="1:15" ht="17.25" customHeight="1">
      <c r="A74" s="1072"/>
      <c r="B74" s="1075"/>
      <c r="C74" s="1078"/>
      <c r="D74" s="1078"/>
      <c r="E74" s="1070" t="s">
        <v>88</v>
      </c>
      <c r="F74" s="1081" t="s">
        <v>645</v>
      </c>
      <c r="G74" s="403" t="s">
        <v>645</v>
      </c>
      <c r="H74" s="404"/>
      <c r="I74" s="405"/>
      <c r="J74" s="405"/>
      <c r="K74" s="405"/>
      <c r="L74" s="405"/>
      <c r="M74" s="405" t="s">
        <v>645</v>
      </c>
      <c r="N74" s="525" t="s">
        <v>645</v>
      </c>
      <c r="O74" s="1067"/>
    </row>
    <row r="75" spans="1:15">
      <c r="A75" s="1072"/>
      <c r="B75" s="1075"/>
      <c r="C75" s="1078"/>
      <c r="D75" s="1078"/>
      <c r="E75" s="1070"/>
      <c r="F75" s="1081"/>
      <c r="G75" s="403"/>
      <c r="H75" s="404"/>
      <c r="I75" s="405"/>
      <c r="J75" s="405"/>
      <c r="K75" s="405"/>
      <c r="L75" s="405"/>
      <c r="M75" s="405"/>
      <c r="N75" s="525"/>
      <c r="O75" s="1067"/>
    </row>
    <row r="76" spans="1:15">
      <c r="A76" s="1072"/>
      <c r="B76" s="1075"/>
      <c r="C76" s="1078"/>
      <c r="D76" s="1078"/>
      <c r="E76" s="1069"/>
      <c r="F76" s="1081"/>
      <c r="G76" s="403"/>
      <c r="H76" s="407"/>
      <c r="I76" s="405"/>
      <c r="J76" s="405"/>
      <c r="K76" s="405"/>
      <c r="L76" s="405"/>
      <c r="M76" s="405"/>
      <c r="N76" s="525"/>
      <c r="O76" s="1067"/>
    </row>
    <row r="77" spans="1:15" ht="34.5" customHeight="1">
      <c r="A77" s="1072"/>
      <c r="B77" s="1075"/>
      <c r="C77" s="1078"/>
      <c r="D77" s="1078"/>
      <c r="E77" s="1070" t="s">
        <v>89</v>
      </c>
      <c r="F77" s="1081">
        <v>0.2</v>
      </c>
      <c r="G77" s="403">
        <v>0.2</v>
      </c>
      <c r="H77" s="407" t="s">
        <v>645</v>
      </c>
      <c r="I77" s="405" t="s">
        <v>649</v>
      </c>
      <c r="J77" s="405">
        <v>1500</v>
      </c>
      <c r="K77" s="405">
        <v>3</v>
      </c>
      <c r="L77" s="405" t="s">
        <v>685</v>
      </c>
      <c r="M77" s="405" t="s">
        <v>680</v>
      </c>
      <c r="N77" s="525">
        <v>15</v>
      </c>
      <c r="O77" s="1067"/>
    </row>
    <row r="78" spans="1:15" ht="16.5" thickBot="1">
      <c r="A78" s="1073"/>
      <c r="B78" s="1076"/>
      <c r="C78" s="1079"/>
      <c r="D78" s="1079"/>
      <c r="E78" s="1140"/>
      <c r="F78" s="1141"/>
      <c r="G78" s="528" t="s">
        <v>645</v>
      </c>
      <c r="H78" s="529"/>
      <c r="I78" s="530"/>
      <c r="J78" s="530"/>
      <c r="K78" s="530"/>
      <c r="L78" s="530"/>
      <c r="M78" s="530"/>
      <c r="N78" s="531"/>
      <c r="O78" s="1068"/>
    </row>
    <row r="79" spans="1:15">
      <c r="A79" s="1071"/>
      <c r="B79" s="1074"/>
      <c r="C79" s="1077"/>
      <c r="D79" s="1077"/>
      <c r="E79" s="1080"/>
      <c r="F79" s="1080"/>
      <c r="G79" s="399"/>
      <c r="H79" s="400"/>
      <c r="I79" s="401"/>
      <c r="J79" s="401"/>
      <c r="K79" s="401"/>
      <c r="L79" s="401"/>
      <c r="M79" s="401"/>
      <c r="N79" s="523"/>
      <c r="O79" s="1066"/>
    </row>
    <row r="80" spans="1:15" ht="17.25" customHeight="1">
      <c r="A80" s="1072">
        <v>9</v>
      </c>
      <c r="B80" s="1075" t="s">
        <v>686</v>
      </c>
      <c r="C80" s="1078" t="s">
        <v>687</v>
      </c>
      <c r="D80" s="1078" t="s">
        <v>688</v>
      </c>
      <c r="E80" s="1081" t="s">
        <v>80</v>
      </c>
      <c r="F80" s="1081"/>
      <c r="G80" s="403"/>
      <c r="H80" s="404"/>
      <c r="I80" s="405"/>
      <c r="J80" s="405"/>
      <c r="K80" s="405"/>
      <c r="L80" s="405"/>
      <c r="M80" s="405" t="s">
        <v>645</v>
      </c>
      <c r="N80" s="525" t="s">
        <v>645</v>
      </c>
      <c r="O80" s="1067" t="s">
        <v>689</v>
      </c>
    </row>
    <row r="81" spans="1:15">
      <c r="A81" s="1072"/>
      <c r="B81" s="1075"/>
      <c r="C81" s="1078"/>
      <c r="D81" s="1078"/>
      <c r="E81" s="1017"/>
      <c r="F81" s="1081"/>
      <c r="G81" s="403"/>
      <c r="H81" s="404"/>
      <c r="I81" s="405"/>
      <c r="J81" s="405"/>
      <c r="K81" s="405"/>
      <c r="L81" s="405"/>
      <c r="M81" s="405"/>
      <c r="N81" s="525"/>
      <c r="O81" s="1067"/>
    </row>
    <row r="82" spans="1:15">
      <c r="A82" s="1072"/>
      <c r="B82" s="1075"/>
      <c r="C82" s="1078"/>
      <c r="D82" s="1078"/>
      <c r="E82" s="1069"/>
      <c r="F82" s="1081"/>
      <c r="G82" s="403"/>
      <c r="H82" s="404"/>
      <c r="I82" s="405"/>
      <c r="J82" s="405"/>
      <c r="K82" s="405"/>
      <c r="L82" s="405"/>
      <c r="M82" s="405"/>
      <c r="N82" s="525"/>
      <c r="O82" s="1067"/>
    </row>
    <row r="83" spans="1:15" ht="17.25" customHeight="1">
      <c r="A83" s="1072"/>
      <c r="B83" s="1075"/>
      <c r="C83" s="1078"/>
      <c r="D83" s="1078"/>
      <c r="E83" s="1070" t="s">
        <v>88</v>
      </c>
      <c r="F83" s="1081">
        <v>5.0055500000000004</v>
      </c>
      <c r="G83" s="403"/>
      <c r="H83" s="404"/>
      <c r="I83" s="405"/>
      <c r="J83" s="405"/>
      <c r="K83" s="405"/>
      <c r="L83" s="405"/>
      <c r="M83" s="405"/>
      <c r="N83" s="525"/>
      <c r="O83" s="1067"/>
    </row>
    <row r="84" spans="1:15" ht="63">
      <c r="A84" s="1072"/>
      <c r="B84" s="1075"/>
      <c r="C84" s="1078"/>
      <c r="D84" s="1078"/>
      <c r="E84" s="1070"/>
      <c r="F84" s="1081"/>
      <c r="G84" s="403">
        <v>5.0055500000000004</v>
      </c>
      <c r="H84" s="404"/>
      <c r="I84" s="405"/>
      <c r="J84" s="405"/>
      <c r="K84" s="405"/>
      <c r="L84" s="405" t="s">
        <v>690</v>
      </c>
      <c r="M84" s="405" t="s">
        <v>691</v>
      </c>
      <c r="N84" s="525">
        <v>10</v>
      </c>
      <c r="O84" s="1067"/>
    </row>
    <row r="85" spans="1:15">
      <c r="A85" s="1072"/>
      <c r="B85" s="1075"/>
      <c r="C85" s="1078"/>
      <c r="D85" s="1078"/>
      <c r="E85" s="1069"/>
      <c r="F85" s="1081"/>
      <c r="G85" s="403"/>
      <c r="H85" s="407"/>
      <c r="I85" s="405"/>
      <c r="J85" s="405"/>
      <c r="K85" s="405"/>
      <c r="L85" s="405"/>
      <c r="M85" s="405"/>
      <c r="N85" s="525"/>
      <c r="O85" s="1067"/>
    </row>
    <row r="86" spans="1:15" ht="17.25" customHeight="1">
      <c r="A86" s="1072"/>
      <c r="B86" s="1075"/>
      <c r="C86" s="1078"/>
      <c r="D86" s="1078"/>
      <c r="E86" s="1070" t="s">
        <v>89</v>
      </c>
      <c r="F86" s="1081" t="s">
        <v>645</v>
      </c>
      <c r="G86" s="403" t="s">
        <v>645</v>
      </c>
      <c r="H86" s="407" t="s">
        <v>645</v>
      </c>
      <c r="I86" s="405" t="s">
        <v>645</v>
      </c>
      <c r="J86" s="405"/>
      <c r="K86" s="405"/>
      <c r="L86" s="405"/>
      <c r="M86" s="405"/>
      <c r="N86" s="525" t="s">
        <v>645</v>
      </c>
      <c r="O86" s="1067"/>
    </row>
    <row r="87" spans="1:15" ht="16.5" thickBot="1">
      <c r="A87" s="1073"/>
      <c r="B87" s="1076"/>
      <c r="C87" s="1079"/>
      <c r="D87" s="1079"/>
      <c r="E87" s="1140"/>
      <c r="F87" s="1141"/>
      <c r="G87" s="528"/>
      <c r="H87" s="529"/>
      <c r="I87" s="530"/>
      <c r="J87" s="530"/>
      <c r="K87" s="530"/>
      <c r="L87" s="530"/>
      <c r="M87" s="530"/>
      <c r="N87" s="531"/>
      <c r="O87" s="1068"/>
    </row>
    <row r="88" spans="1:15">
      <c r="A88" s="1071"/>
      <c r="B88" s="1074"/>
      <c r="C88" s="1077"/>
      <c r="D88" s="1077"/>
      <c r="E88" s="1080"/>
      <c r="F88" s="1080"/>
      <c r="G88" s="399"/>
      <c r="H88" s="400"/>
      <c r="I88" s="401"/>
      <c r="J88" s="401"/>
      <c r="K88" s="401"/>
      <c r="L88" s="401"/>
      <c r="M88" s="401"/>
      <c r="N88" s="523"/>
      <c r="O88" s="1066"/>
    </row>
    <row r="89" spans="1:15">
      <c r="A89" s="1072"/>
      <c r="B89" s="1075"/>
      <c r="C89" s="1078"/>
      <c r="D89" s="1078"/>
      <c r="E89" s="1081"/>
      <c r="F89" s="1081"/>
      <c r="G89" s="403"/>
      <c r="H89" s="404"/>
      <c r="I89" s="405"/>
      <c r="J89" s="405"/>
      <c r="K89" s="405"/>
      <c r="L89" s="405"/>
      <c r="M89" s="405"/>
      <c r="N89" s="525"/>
      <c r="O89" s="1067"/>
    </row>
    <row r="90" spans="1:15" ht="17.25" customHeight="1">
      <c r="A90" s="1072">
        <v>10</v>
      </c>
      <c r="B90" s="1075" t="s">
        <v>692</v>
      </c>
      <c r="C90" s="1078" t="s">
        <v>693</v>
      </c>
      <c r="D90" s="1078" t="s">
        <v>694</v>
      </c>
      <c r="E90" s="1017" t="s">
        <v>80</v>
      </c>
      <c r="F90" s="1081"/>
      <c r="G90" s="403"/>
      <c r="H90" s="404"/>
      <c r="I90" s="405"/>
      <c r="J90" s="405"/>
      <c r="K90" s="405"/>
      <c r="L90" s="405"/>
      <c r="M90" s="405"/>
      <c r="N90" s="525"/>
      <c r="O90" s="1067" t="s">
        <v>695</v>
      </c>
    </row>
    <row r="91" spans="1:15">
      <c r="A91" s="1072"/>
      <c r="B91" s="1075"/>
      <c r="C91" s="1078"/>
      <c r="D91" s="1078"/>
      <c r="E91" s="1069"/>
      <c r="F91" s="1081"/>
      <c r="G91" s="403"/>
      <c r="H91" s="404"/>
      <c r="I91" s="405"/>
      <c r="J91" s="405"/>
      <c r="K91" s="405"/>
      <c r="L91" s="405"/>
      <c r="M91" s="405"/>
      <c r="N91" s="525"/>
      <c r="O91" s="1067"/>
    </row>
    <row r="92" spans="1:15">
      <c r="A92" s="1072"/>
      <c r="B92" s="1075"/>
      <c r="C92" s="1078"/>
      <c r="D92" s="1078"/>
      <c r="E92" s="1070"/>
      <c r="F92" s="1081"/>
      <c r="G92" s="403"/>
      <c r="H92" s="404"/>
      <c r="I92" s="405"/>
      <c r="J92" s="405"/>
      <c r="K92" s="405"/>
      <c r="L92" s="405"/>
      <c r="M92" s="405"/>
      <c r="N92" s="525"/>
      <c r="O92" s="1067"/>
    </row>
    <row r="93" spans="1:15" ht="17.25" customHeight="1">
      <c r="A93" s="1072"/>
      <c r="B93" s="1075"/>
      <c r="C93" s="1078"/>
      <c r="D93" s="1078"/>
      <c r="E93" s="1070" t="s">
        <v>82</v>
      </c>
      <c r="F93" s="1081" t="s">
        <v>645</v>
      </c>
      <c r="G93" s="403" t="s">
        <v>645</v>
      </c>
      <c r="H93" s="404"/>
      <c r="I93" s="405"/>
      <c r="J93" s="405"/>
      <c r="K93" s="405"/>
      <c r="L93" s="405"/>
      <c r="M93" s="405"/>
      <c r="N93" s="525"/>
      <c r="O93" s="1067"/>
    </row>
    <row r="94" spans="1:15">
      <c r="A94" s="1072"/>
      <c r="B94" s="1075"/>
      <c r="C94" s="1078"/>
      <c r="D94" s="1078"/>
      <c r="E94" s="1069"/>
      <c r="F94" s="1081"/>
      <c r="G94" s="403" t="s">
        <v>645</v>
      </c>
      <c r="H94" s="407"/>
      <c r="I94" s="405"/>
      <c r="J94" s="405" t="s">
        <v>645</v>
      </c>
      <c r="K94" s="405" t="s">
        <v>645</v>
      </c>
      <c r="L94" s="405" t="s">
        <v>645</v>
      </c>
      <c r="M94" s="405" t="s">
        <v>645</v>
      </c>
      <c r="N94" s="525" t="s">
        <v>645</v>
      </c>
      <c r="O94" s="1067"/>
    </row>
    <row r="95" spans="1:15">
      <c r="A95" s="1072"/>
      <c r="B95" s="1075"/>
      <c r="C95" s="1078"/>
      <c r="D95" s="1078"/>
      <c r="E95" s="1070"/>
      <c r="F95" s="1081"/>
      <c r="G95" s="403"/>
      <c r="H95" s="407"/>
      <c r="I95" s="405"/>
      <c r="J95" s="405"/>
      <c r="K95" s="405"/>
      <c r="L95" s="405"/>
      <c r="M95" s="405"/>
      <c r="N95" s="525"/>
      <c r="O95" s="1067"/>
    </row>
    <row r="96" spans="1:15" ht="63.75" thickBot="1">
      <c r="A96" s="1073"/>
      <c r="B96" s="1076"/>
      <c r="C96" s="1079"/>
      <c r="D96" s="1079"/>
      <c r="E96" s="1140" t="s">
        <v>83</v>
      </c>
      <c r="F96" s="1141">
        <v>1.5900000000000001E-2</v>
      </c>
      <c r="G96" s="528">
        <v>1.5900000000000001E-2</v>
      </c>
      <c r="H96" s="529">
        <v>30.09</v>
      </c>
      <c r="I96" s="530">
        <v>30.09</v>
      </c>
      <c r="J96" s="530">
        <v>1500</v>
      </c>
      <c r="K96" s="530"/>
      <c r="L96" s="530" t="s">
        <v>696</v>
      </c>
      <c r="M96" s="530" t="s">
        <v>697</v>
      </c>
      <c r="N96" s="531">
        <v>100</v>
      </c>
      <c r="O96" s="1068"/>
    </row>
    <row r="97" spans="1:15">
      <c r="A97" s="1071"/>
      <c r="B97" s="1074"/>
      <c r="C97" s="1077"/>
      <c r="D97" s="1077"/>
      <c r="E97" s="1080"/>
      <c r="F97" s="1080"/>
      <c r="G97" s="399" t="s">
        <v>645</v>
      </c>
      <c r="H97" s="400"/>
      <c r="I97" s="401"/>
      <c r="J97" s="401"/>
      <c r="K97" s="401"/>
      <c r="L97" s="401"/>
      <c r="M97" s="401"/>
      <c r="N97" s="523"/>
      <c r="O97" s="1066"/>
    </row>
    <row r="98" spans="1:15">
      <c r="A98" s="1072"/>
      <c r="B98" s="1075"/>
      <c r="C98" s="1078"/>
      <c r="D98" s="1078"/>
      <c r="E98" s="1081"/>
      <c r="F98" s="1081"/>
      <c r="G98" s="403"/>
      <c r="H98" s="404"/>
      <c r="I98" s="405"/>
      <c r="J98" s="405"/>
      <c r="K98" s="405"/>
      <c r="L98" s="405"/>
      <c r="M98" s="405"/>
      <c r="N98" s="525"/>
      <c r="O98" s="1067"/>
    </row>
    <row r="99" spans="1:15" ht="17.25" customHeight="1">
      <c r="A99" s="1072">
        <v>11</v>
      </c>
      <c r="B99" s="1075" t="s">
        <v>698</v>
      </c>
      <c r="C99" s="1078" t="s">
        <v>699</v>
      </c>
      <c r="D99" s="1078" t="s">
        <v>700</v>
      </c>
      <c r="E99" s="1017" t="s">
        <v>80</v>
      </c>
      <c r="F99" s="1081" t="s">
        <v>645</v>
      </c>
      <c r="G99" s="403" t="s">
        <v>645</v>
      </c>
      <c r="H99" s="404"/>
      <c r="I99" s="405"/>
      <c r="J99" s="405"/>
      <c r="K99" s="405"/>
      <c r="L99" s="405"/>
      <c r="M99" s="405"/>
      <c r="N99" s="525"/>
      <c r="O99" s="1067" t="s">
        <v>701</v>
      </c>
    </row>
    <row r="100" spans="1:15">
      <c r="A100" s="1072"/>
      <c r="B100" s="1075"/>
      <c r="C100" s="1078"/>
      <c r="D100" s="1078"/>
      <c r="E100" s="1069"/>
      <c r="F100" s="1081"/>
      <c r="G100" s="403"/>
      <c r="H100" s="404"/>
      <c r="I100" s="405"/>
      <c r="J100" s="405"/>
      <c r="K100" s="405"/>
      <c r="L100" s="405"/>
      <c r="M100" s="405"/>
      <c r="N100" s="525"/>
      <c r="O100" s="1067"/>
    </row>
    <row r="101" spans="1:15">
      <c r="A101" s="1072"/>
      <c r="B101" s="1075"/>
      <c r="C101" s="1078"/>
      <c r="D101" s="1078"/>
      <c r="E101" s="1070"/>
      <c r="F101" s="1081"/>
      <c r="G101" s="403"/>
      <c r="H101" s="404"/>
      <c r="I101" s="405"/>
      <c r="J101" s="405"/>
      <c r="K101" s="405"/>
      <c r="L101" s="405"/>
      <c r="M101" s="405"/>
      <c r="N101" s="525"/>
      <c r="O101" s="1067"/>
    </row>
    <row r="102" spans="1:15" ht="17.25" customHeight="1">
      <c r="A102" s="1072"/>
      <c r="B102" s="1075"/>
      <c r="C102" s="1078"/>
      <c r="D102" s="1078"/>
      <c r="E102" s="1070" t="s">
        <v>88</v>
      </c>
      <c r="F102" s="1081" t="s">
        <v>645</v>
      </c>
      <c r="G102" s="403" t="s">
        <v>645</v>
      </c>
      <c r="H102" s="404"/>
      <c r="I102" s="405"/>
      <c r="J102" s="405" t="s">
        <v>645</v>
      </c>
      <c r="K102" s="405" t="s">
        <v>645</v>
      </c>
      <c r="L102" s="405"/>
      <c r="M102" s="405"/>
      <c r="N102" s="525"/>
      <c r="O102" s="1067"/>
    </row>
    <row r="103" spans="1:15">
      <c r="A103" s="1072"/>
      <c r="B103" s="1075"/>
      <c r="C103" s="1078"/>
      <c r="D103" s="1078"/>
      <c r="E103" s="1069"/>
      <c r="F103" s="1081"/>
      <c r="G103" s="403"/>
      <c r="H103" s="407"/>
      <c r="I103" s="405"/>
      <c r="J103" s="405"/>
      <c r="K103" s="405"/>
      <c r="L103" s="405"/>
      <c r="M103" s="405"/>
      <c r="N103" s="525"/>
      <c r="O103" s="1067"/>
    </row>
    <row r="104" spans="1:15">
      <c r="A104" s="1072"/>
      <c r="B104" s="1075"/>
      <c r="C104" s="1078"/>
      <c r="D104" s="1078"/>
      <c r="E104" s="1070"/>
      <c r="F104" s="1081"/>
      <c r="G104" s="403"/>
      <c r="H104" s="407"/>
      <c r="I104" s="405"/>
      <c r="J104" s="405"/>
      <c r="K104" s="405"/>
      <c r="L104" s="405"/>
      <c r="M104" s="405"/>
      <c r="N104" s="525"/>
      <c r="O104" s="1067"/>
    </row>
    <row r="105" spans="1:15" ht="17.25" customHeight="1" thickBot="1">
      <c r="A105" s="1073"/>
      <c r="B105" s="1076"/>
      <c r="C105" s="1079"/>
      <c r="D105" s="1079"/>
      <c r="E105" s="1140" t="s">
        <v>89</v>
      </c>
      <c r="F105" s="1141">
        <v>2.6700000000000002E-2</v>
      </c>
      <c r="G105" s="528"/>
      <c r="H105" s="529"/>
      <c r="I105" s="530"/>
      <c r="J105" s="530"/>
      <c r="K105" s="530"/>
      <c r="L105" s="530"/>
      <c r="M105" s="530"/>
      <c r="N105" s="531"/>
      <c r="O105" s="1068"/>
    </row>
    <row r="106" spans="1:15" ht="63">
      <c r="A106" s="1071"/>
      <c r="B106" s="1074"/>
      <c r="C106" s="1077"/>
      <c r="D106" s="1077"/>
      <c r="E106" s="1080"/>
      <c r="F106" s="1080"/>
      <c r="G106" s="399">
        <v>2.6700000000000002E-2</v>
      </c>
      <c r="H106" s="400">
        <v>34</v>
      </c>
      <c r="I106" s="401">
        <v>34</v>
      </c>
      <c r="J106" s="401">
        <v>1500</v>
      </c>
      <c r="K106" s="401" t="s">
        <v>645</v>
      </c>
      <c r="L106" s="401" t="s">
        <v>696</v>
      </c>
      <c r="M106" s="401" t="s">
        <v>702</v>
      </c>
      <c r="N106" s="523">
        <v>100</v>
      </c>
      <c r="O106" s="1066"/>
    </row>
    <row r="107" spans="1:15" ht="16.5" thickBot="1">
      <c r="A107" s="1072"/>
      <c r="B107" s="1075"/>
      <c r="C107" s="1078"/>
      <c r="D107" s="1078"/>
      <c r="E107" s="1081"/>
      <c r="F107" s="1081"/>
      <c r="G107" s="403"/>
      <c r="H107" s="404"/>
      <c r="I107" s="405"/>
      <c r="J107" s="405"/>
      <c r="K107" s="405"/>
      <c r="L107" s="405"/>
      <c r="M107" s="405"/>
      <c r="N107" s="525"/>
      <c r="O107" s="1067"/>
    </row>
    <row r="108" spans="1:15">
      <c r="A108" s="1071">
        <v>12</v>
      </c>
      <c r="B108" s="1074" t="s">
        <v>703</v>
      </c>
      <c r="C108" s="1077" t="s">
        <v>704</v>
      </c>
      <c r="D108" s="1077" t="s">
        <v>705</v>
      </c>
      <c r="E108" s="1080" t="s">
        <v>80</v>
      </c>
      <c r="F108" s="1080"/>
      <c r="G108" s="399"/>
      <c r="H108" s="400"/>
      <c r="I108" s="401"/>
      <c r="J108" s="401" t="s">
        <v>645</v>
      </c>
      <c r="K108" s="401" t="s">
        <v>645</v>
      </c>
      <c r="L108" s="536"/>
      <c r="M108" s="536"/>
      <c r="N108" s="523"/>
      <c r="O108" s="1144" t="s">
        <v>706</v>
      </c>
    </row>
    <row r="109" spans="1:15">
      <c r="A109" s="1072"/>
      <c r="B109" s="1075"/>
      <c r="C109" s="1078"/>
      <c r="D109" s="1078"/>
      <c r="E109" s="1081"/>
      <c r="F109" s="1081"/>
      <c r="G109" s="403"/>
      <c r="H109" s="404"/>
      <c r="I109" s="405"/>
      <c r="J109" s="405"/>
      <c r="K109" s="405"/>
      <c r="L109" s="405"/>
      <c r="M109" s="405"/>
      <c r="N109" s="525"/>
      <c r="O109" s="1145"/>
    </row>
    <row r="110" spans="1:15">
      <c r="A110" s="1072"/>
      <c r="B110" s="1075"/>
      <c r="C110" s="1078"/>
      <c r="D110" s="1078"/>
      <c r="E110" s="1017"/>
      <c r="F110" s="1081"/>
      <c r="G110" s="403"/>
      <c r="H110" s="404"/>
      <c r="I110" s="405"/>
      <c r="J110" s="405"/>
      <c r="K110" s="405"/>
      <c r="L110" s="405"/>
      <c r="M110" s="405"/>
      <c r="N110" s="525"/>
      <c r="O110" s="1145"/>
    </row>
    <row r="111" spans="1:15">
      <c r="A111" s="1072"/>
      <c r="B111" s="1075"/>
      <c r="C111" s="1078"/>
      <c r="D111" s="1078"/>
      <c r="E111" s="1017" t="s">
        <v>88</v>
      </c>
      <c r="F111" s="1081" t="s">
        <v>645</v>
      </c>
      <c r="G111" s="403" t="s">
        <v>645</v>
      </c>
      <c r="H111" s="404"/>
      <c r="I111" s="405"/>
      <c r="J111" s="405"/>
      <c r="K111" s="405"/>
      <c r="L111" s="405" t="s">
        <v>645</v>
      </c>
      <c r="M111" s="405"/>
      <c r="N111" s="525" t="s">
        <v>645</v>
      </c>
      <c r="O111" s="1145"/>
    </row>
    <row r="112" spans="1:15">
      <c r="A112" s="1072"/>
      <c r="B112" s="1075"/>
      <c r="C112" s="1078"/>
      <c r="D112" s="1078"/>
      <c r="E112" s="1078"/>
      <c r="F112" s="1081"/>
      <c r="G112" s="403"/>
      <c r="H112" s="404"/>
      <c r="I112" s="405"/>
      <c r="J112" s="405"/>
      <c r="K112" s="405"/>
      <c r="L112" s="405"/>
      <c r="M112" s="405"/>
      <c r="N112" s="525"/>
      <c r="O112" s="1145"/>
    </row>
    <row r="113" spans="1:15">
      <c r="A113" s="1072"/>
      <c r="B113" s="1075"/>
      <c r="C113" s="1078"/>
      <c r="D113" s="1078"/>
      <c r="E113" s="1078"/>
      <c r="F113" s="1081"/>
      <c r="G113" s="403"/>
      <c r="H113" s="404"/>
      <c r="I113" s="405"/>
      <c r="J113" s="405"/>
      <c r="K113" s="405"/>
      <c r="L113" s="405" t="s">
        <v>645</v>
      </c>
      <c r="M113" s="405" t="s">
        <v>645</v>
      </c>
      <c r="N113" s="525"/>
      <c r="O113" s="1145"/>
    </row>
    <row r="114" spans="1:15">
      <c r="A114" s="1072"/>
      <c r="B114" s="1075"/>
      <c r="C114" s="1078"/>
      <c r="D114" s="1078"/>
      <c r="E114" s="1017" t="s">
        <v>89</v>
      </c>
      <c r="F114" s="1081">
        <v>4.4299999999999999E-2</v>
      </c>
      <c r="G114" s="403"/>
      <c r="H114" s="407"/>
      <c r="I114" s="405"/>
      <c r="J114" s="405"/>
      <c r="K114" s="405"/>
      <c r="L114" s="405"/>
      <c r="M114" s="405"/>
      <c r="N114" s="525"/>
      <c r="O114" s="1145"/>
    </row>
    <row r="115" spans="1:15" ht="63">
      <c r="A115" s="1072"/>
      <c r="B115" s="1075"/>
      <c r="C115" s="1078"/>
      <c r="D115" s="1078"/>
      <c r="E115" s="1081"/>
      <c r="F115" s="1081"/>
      <c r="G115" s="403">
        <v>4.4299999999999999E-2</v>
      </c>
      <c r="H115" s="407">
        <v>120.718</v>
      </c>
      <c r="I115" s="405">
        <v>120.718</v>
      </c>
      <c r="J115" s="405">
        <v>2500</v>
      </c>
      <c r="K115" s="405">
        <v>3</v>
      </c>
      <c r="L115" s="405" t="s">
        <v>659</v>
      </c>
      <c r="M115" s="405" t="s">
        <v>707</v>
      </c>
      <c r="N115" s="525">
        <v>30</v>
      </c>
      <c r="O115" s="1145"/>
    </row>
    <row r="116" spans="1:15">
      <c r="A116" s="1072"/>
      <c r="B116" s="1075"/>
      <c r="C116" s="1078"/>
      <c r="D116" s="1078"/>
      <c r="E116" s="1081"/>
      <c r="F116" s="1081"/>
      <c r="G116" s="403"/>
      <c r="H116" s="407"/>
      <c r="I116" s="405"/>
      <c r="J116" s="405"/>
      <c r="K116" s="405"/>
      <c r="L116" s="405"/>
      <c r="M116" s="405"/>
      <c r="N116" s="525"/>
      <c r="O116" s="1145"/>
    </row>
    <row r="117" spans="1:15" ht="16.5" thickBot="1">
      <c r="A117" s="1148"/>
      <c r="B117" s="1149"/>
      <c r="C117" s="1150"/>
      <c r="D117" s="1150"/>
      <c r="E117" s="1147"/>
      <c r="F117" s="1147"/>
      <c r="G117" s="406"/>
      <c r="H117" s="533"/>
      <c r="I117" s="534"/>
      <c r="J117" s="534"/>
      <c r="K117" s="534"/>
      <c r="L117" s="534"/>
      <c r="M117" s="534"/>
      <c r="N117" s="535"/>
      <c r="O117" s="1146"/>
    </row>
    <row r="118" spans="1:15">
      <c r="A118" s="1071">
        <v>13</v>
      </c>
      <c r="B118" s="1074" t="s">
        <v>645</v>
      </c>
      <c r="C118" s="1077" t="s">
        <v>645</v>
      </c>
      <c r="D118" s="1077" t="s">
        <v>645</v>
      </c>
      <c r="E118" s="1080" t="s">
        <v>80</v>
      </c>
      <c r="F118" s="1080"/>
      <c r="G118" s="399"/>
      <c r="H118" s="400"/>
      <c r="I118" s="401"/>
      <c r="J118" s="401"/>
      <c r="K118" s="401"/>
      <c r="L118" s="536"/>
      <c r="M118" s="536"/>
      <c r="N118" s="523"/>
      <c r="O118" s="1066" t="s">
        <v>645</v>
      </c>
    </row>
    <row r="119" spans="1:15">
      <c r="A119" s="1072"/>
      <c r="B119" s="1075"/>
      <c r="C119" s="1078"/>
      <c r="D119" s="1078"/>
      <c r="E119" s="1081"/>
      <c r="F119" s="1081"/>
      <c r="G119" s="403"/>
      <c r="H119" s="404"/>
      <c r="I119" s="405"/>
      <c r="J119" s="405"/>
      <c r="K119" s="405"/>
      <c r="L119" s="405"/>
      <c r="M119" s="405"/>
      <c r="N119" s="525"/>
      <c r="O119" s="1067"/>
    </row>
    <row r="120" spans="1:15">
      <c r="A120" s="1072"/>
      <c r="B120" s="1075"/>
      <c r="C120" s="1078"/>
      <c r="D120" s="1078"/>
      <c r="E120" s="1017"/>
      <c r="F120" s="1081"/>
      <c r="G120" s="403"/>
      <c r="H120" s="404"/>
      <c r="I120" s="405"/>
      <c r="J120" s="405"/>
      <c r="K120" s="405"/>
      <c r="L120" s="405"/>
      <c r="M120" s="405"/>
      <c r="N120" s="525"/>
      <c r="O120" s="1067"/>
    </row>
    <row r="121" spans="1:15">
      <c r="A121" s="1072"/>
      <c r="B121" s="1075"/>
      <c r="C121" s="1078"/>
      <c r="D121" s="1078"/>
      <c r="E121" s="1069" t="s">
        <v>82</v>
      </c>
      <c r="F121" s="1081" t="s">
        <v>645</v>
      </c>
      <c r="G121" s="403" t="s">
        <v>645</v>
      </c>
      <c r="H121" s="404"/>
      <c r="I121" s="405"/>
      <c r="J121" s="405"/>
      <c r="K121" s="405"/>
      <c r="L121" s="405"/>
      <c r="M121" s="405"/>
      <c r="N121" s="525"/>
      <c r="O121" s="1067"/>
    </row>
    <row r="122" spans="1:15">
      <c r="A122" s="1072"/>
      <c r="B122" s="1075"/>
      <c r="C122" s="1078"/>
      <c r="D122" s="1078"/>
      <c r="E122" s="1070"/>
      <c r="F122" s="1081"/>
      <c r="G122" s="403"/>
      <c r="H122" s="404"/>
      <c r="I122" s="405"/>
      <c r="J122" s="405"/>
      <c r="K122" s="405"/>
      <c r="L122" s="405"/>
      <c r="M122" s="405"/>
      <c r="N122" s="525"/>
      <c r="O122" s="1067"/>
    </row>
    <row r="123" spans="1:15">
      <c r="A123" s="1072"/>
      <c r="B123" s="1075"/>
      <c r="C123" s="1078"/>
      <c r="D123" s="1078"/>
      <c r="E123" s="1070"/>
      <c r="F123" s="1081"/>
      <c r="G123" s="403"/>
      <c r="H123" s="404"/>
      <c r="I123" s="405"/>
      <c r="J123" s="405"/>
      <c r="K123" s="405"/>
      <c r="L123" s="405"/>
      <c r="M123" s="405"/>
      <c r="N123" s="525"/>
      <c r="O123" s="1067"/>
    </row>
    <row r="124" spans="1:15">
      <c r="A124" s="1072"/>
      <c r="B124" s="1075"/>
      <c r="C124" s="1078"/>
      <c r="D124" s="1078"/>
      <c r="E124" s="1069" t="s">
        <v>83</v>
      </c>
      <c r="F124" s="1081" t="s">
        <v>645</v>
      </c>
      <c r="G124" s="403"/>
      <c r="H124" s="407"/>
      <c r="I124" s="405"/>
      <c r="J124" s="405"/>
      <c r="K124" s="405"/>
      <c r="L124" s="405"/>
      <c r="M124" s="405"/>
      <c r="N124" s="525"/>
      <c r="O124" s="1067"/>
    </row>
    <row r="125" spans="1:15" ht="32.25" customHeight="1" thickBot="1">
      <c r="A125" s="1073"/>
      <c r="B125" s="1076"/>
      <c r="C125" s="1079"/>
      <c r="D125" s="1079"/>
      <c r="E125" s="1140"/>
      <c r="F125" s="1141"/>
      <c r="G125" s="528" t="s">
        <v>645</v>
      </c>
      <c r="H125" s="529" t="s">
        <v>645</v>
      </c>
      <c r="I125" s="530" t="s">
        <v>645</v>
      </c>
      <c r="J125" s="530" t="s">
        <v>645</v>
      </c>
      <c r="K125" s="530" t="s">
        <v>645</v>
      </c>
      <c r="L125" s="530" t="s">
        <v>645</v>
      </c>
      <c r="M125" s="530" t="s">
        <v>645</v>
      </c>
      <c r="N125" s="531" t="s">
        <v>645</v>
      </c>
      <c r="O125" s="1068"/>
    </row>
    <row r="126" spans="1:15" ht="17.25" thickBot="1">
      <c r="A126" s="1142" t="s">
        <v>56</v>
      </c>
      <c r="B126" s="1143"/>
      <c r="C126" s="537">
        <v>12</v>
      </c>
      <c r="D126" s="537">
        <v>12</v>
      </c>
      <c r="E126" s="537"/>
      <c r="F126" s="538">
        <f t="shared" ref="F126:K126" si="0">SUM(F7:F125)</f>
        <v>33.264610000000005</v>
      </c>
      <c r="G126" s="538">
        <f t="shared" si="0"/>
        <v>33.264610000000005</v>
      </c>
      <c r="H126" s="539">
        <f t="shared" si="0"/>
        <v>28931.27</v>
      </c>
      <c r="I126" s="539">
        <f t="shared" si="0"/>
        <v>28931.27</v>
      </c>
      <c r="J126" s="539">
        <f t="shared" si="0"/>
        <v>16980</v>
      </c>
      <c r="K126" s="539">
        <f t="shared" si="0"/>
        <v>39</v>
      </c>
      <c r="L126" s="539"/>
      <c r="M126" s="539"/>
      <c r="N126" s="532"/>
      <c r="O126" s="540"/>
    </row>
    <row r="127" spans="1:15">
      <c r="B127" s="158"/>
      <c r="C127" s="158"/>
      <c r="D127" s="158"/>
      <c r="E127" s="158"/>
      <c r="F127" s="158"/>
      <c r="G127" s="158"/>
    </row>
    <row r="128" spans="1:15">
      <c r="B128" s="158"/>
      <c r="C128" s="158"/>
      <c r="D128" s="158"/>
      <c r="E128" s="158"/>
      <c r="F128" s="158"/>
      <c r="G128" s="158"/>
    </row>
    <row r="129" spans="2:10">
      <c r="B129" s="158"/>
      <c r="C129" s="158"/>
      <c r="D129" s="158"/>
      <c r="E129" s="158"/>
      <c r="F129" s="158"/>
      <c r="G129" s="158"/>
    </row>
    <row r="130" spans="2:10">
      <c r="B130" s="158"/>
      <c r="C130" s="158"/>
      <c r="D130" s="158"/>
      <c r="E130" s="158"/>
      <c r="F130" s="158"/>
      <c r="G130" s="158"/>
    </row>
    <row r="131" spans="2:10">
      <c r="B131" s="158"/>
      <c r="C131" s="158"/>
      <c r="D131" s="158"/>
      <c r="E131" s="158"/>
      <c r="F131" s="158"/>
      <c r="G131" s="158"/>
    </row>
    <row r="132" spans="2:10">
      <c r="B132" s="158"/>
      <c r="C132" s="158"/>
      <c r="D132" s="158"/>
      <c r="E132" s="158"/>
      <c r="F132" s="158"/>
      <c r="G132" s="158"/>
    </row>
    <row r="133" spans="2:10">
      <c r="B133" s="158"/>
      <c r="C133" s="158"/>
      <c r="D133" s="158"/>
      <c r="E133" s="158"/>
      <c r="F133" s="158"/>
      <c r="G133" s="158"/>
    </row>
    <row r="134" spans="2:10">
      <c r="B134" s="158"/>
      <c r="C134" s="158"/>
      <c r="D134" s="158"/>
      <c r="E134" s="158"/>
      <c r="F134" s="158"/>
      <c r="G134" s="158"/>
      <c r="J134" s="166"/>
    </row>
    <row r="135" spans="2:10">
      <c r="B135" s="158"/>
      <c r="C135" s="158"/>
      <c r="D135" s="158"/>
      <c r="E135" s="158"/>
      <c r="F135" s="158"/>
      <c r="G135" s="158"/>
    </row>
    <row r="136" spans="2:10">
      <c r="B136" s="158"/>
      <c r="C136" s="158"/>
      <c r="D136" s="158"/>
      <c r="E136" s="158"/>
      <c r="F136" s="158"/>
      <c r="G136" s="158"/>
    </row>
    <row r="137" spans="2:10">
      <c r="B137" s="158"/>
      <c r="C137" s="158"/>
      <c r="D137" s="158"/>
      <c r="E137" s="158"/>
      <c r="F137" s="158"/>
      <c r="G137" s="158"/>
    </row>
    <row r="138" spans="2:10">
      <c r="B138" s="158"/>
      <c r="C138" s="158"/>
      <c r="D138" s="158"/>
      <c r="E138" s="158"/>
      <c r="F138" s="158"/>
      <c r="G138" s="158"/>
    </row>
    <row r="139" spans="2:10">
      <c r="B139" s="158"/>
      <c r="C139" s="158"/>
      <c r="D139" s="158"/>
      <c r="E139" s="158"/>
      <c r="F139" s="158"/>
      <c r="G139" s="158"/>
    </row>
    <row r="140" spans="2:10">
      <c r="B140" s="158"/>
      <c r="C140" s="158"/>
      <c r="D140" s="158"/>
      <c r="E140" s="158"/>
      <c r="F140" s="158"/>
      <c r="G140" s="158"/>
    </row>
    <row r="141" spans="2:10">
      <c r="B141" s="158"/>
      <c r="C141" s="158"/>
      <c r="D141" s="158"/>
      <c r="E141" s="158"/>
      <c r="F141" s="158"/>
      <c r="G141" s="158"/>
    </row>
    <row r="142" spans="2:10">
      <c r="B142" s="158"/>
      <c r="C142" s="158"/>
      <c r="D142" s="158"/>
      <c r="E142" s="158"/>
      <c r="F142" s="158"/>
      <c r="G142" s="158"/>
    </row>
    <row r="143" spans="2:10">
      <c r="B143" s="158"/>
      <c r="C143" s="158"/>
      <c r="D143" s="158"/>
      <c r="E143" s="158"/>
      <c r="F143" s="158"/>
      <c r="G143" s="158"/>
    </row>
    <row r="144" spans="2:10">
      <c r="B144" s="158"/>
      <c r="C144" s="158"/>
      <c r="D144" s="158"/>
      <c r="E144" s="158"/>
      <c r="F144" s="158"/>
      <c r="G144" s="158"/>
    </row>
    <row r="145" spans="2:7">
      <c r="B145" s="158"/>
      <c r="C145" s="158"/>
      <c r="D145" s="158"/>
      <c r="E145" s="158"/>
      <c r="F145" s="158"/>
      <c r="G145" s="158"/>
    </row>
    <row r="146" spans="2:7">
      <c r="B146" s="158"/>
      <c r="C146" s="158"/>
      <c r="D146" s="158"/>
      <c r="E146" s="158"/>
      <c r="F146" s="158"/>
      <c r="G146" s="158"/>
    </row>
    <row r="147" spans="2:7">
      <c r="B147" s="158"/>
      <c r="C147" s="158"/>
      <c r="D147" s="158"/>
      <c r="E147" s="158"/>
      <c r="F147" s="158"/>
      <c r="G147" s="158"/>
    </row>
    <row r="148" spans="2:7">
      <c r="B148" s="158"/>
      <c r="C148" s="158"/>
      <c r="D148" s="158"/>
      <c r="E148" s="158"/>
      <c r="F148" s="158"/>
      <c r="G148" s="158"/>
    </row>
    <row r="149" spans="2:7">
      <c r="B149" s="158"/>
      <c r="C149" s="158"/>
      <c r="D149" s="158"/>
      <c r="E149" s="158"/>
      <c r="F149" s="158"/>
      <c r="G149" s="158"/>
    </row>
    <row r="150" spans="2:7">
      <c r="B150" s="158"/>
      <c r="C150" s="158"/>
      <c r="D150" s="158"/>
      <c r="E150" s="158"/>
      <c r="F150" s="158"/>
      <c r="G150" s="158"/>
    </row>
    <row r="151" spans="2:7">
      <c r="B151" s="158"/>
      <c r="C151" s="158"/>
      <c r="D151" s="158"/>
      <c r="E151" s="158"/>
      <c r="F151" s="158"/>
      <c r="G151" s="158"/>
    </row>
    <row r="152" spans="2:7">
      <c r="B152" s="158"/>
      <c r="C152" s="158"/>
      <c r="D152" s="158"/>
      <c r="E152" s="158"/>
      <c r="F152" s="158"/>
      <c r="G152" s="158"/>
    </row>
    <row r="153" spans="2:7">
      <c r="B153" s="158"/>
      <c r="C153" s="158"/>
      <c r="D153" s="158"/>
      <c r="E153" s="158"/>
      <c r="F153" s="158"/>
      <c r="G153" s="158"/>
    </row>
    <row r="154" spans="2:7">
      <c r="B154" s="158"/>
      <c r="C154" s="158"/>
      <c r="D154" s="158"/>
      <c r="E154" s="158"/>
      <c r="F154" s="158"/>
      <c r="G154" s="158"/>
    </row>
    <row r="155" spans="2:7">
      <c r="B155" s="158"/>
      <c r="C155" s="158"/>
      <c r="D155" s="158"/>
      <c r="E155" s="158"/>
      <c r="F155" s="158"/>
      <c r="G155" s="158"/>
    </row>
    <row r="156" spans="2:7">
      <c r="B156" s="158"/>
      <c r="C156" s="158"/>
      <c r="D156" s="158"/>
      <c r="E156" s="158"/>
      <c r="F156" s="158"/>
      <c r="G156" s="158"/>
    </row>
    <row r="157" spans="2:7">
      <c r="B157" s="158"/>
      <c r="C157" s="158"/>
      <c r="D157" s="158"/>
      <c r="E157" s="158"/>
      <c r="F157" s="158"/>
      <c r="G157" s="158"/>
    </row>
    <row r="158" spans="2:7">
      <c r="B158" s="158"/>
      <c r="C158" s="158"/>
      <c r="D158" s="158"/>
      <c r="E158" s="158"/>
      <c r="F158" s="158"/>
      <c r="G158" s="158"/>
    </row>
    <row r="159" spans="2:7">
      <c r="B159" s="158"/>
      <c r="C159" s="158"/>
      <c r="D159" s="158"/>
      <c r="E159" s="158"/>
      <c r="F159" s="158"/>
      <c r="G159" s="158"/>
    </row>
    <row r="160" spans="2:7">
      <c r="B160" s="158"/>
      <c r="C160" s="158"/>
      <c r="D160" s="158"/>
      <c r="E160" s="158"/>
      <c r="F160" s="158"/>
      <c r="G160" s="158"/>
    </row>
    <row r="161" spans="2:7">
      <c r="B161" s="158"/>
      <c r="C161" s="158"/>
      <c r="D161" s="158"/>
      <c r="E161" s="158"/>
      <c r="F161" s="158"/>
      <c r="G161" s="158"/>
    </row>
    <row r="162" spans="2:7">
      <c r="B162" s="158"/>
      <c r="C162" s="158"/>
      <c r="D162" s="158"/>
      <c r="E162" s="158"/>
      <c r="F162" s="158"/>
      <c r="G162" s="158"/>
    </row>
    <row r="163" spans="2:7">
      <c r="B163" s="158"/>
      <c r="C163" s="158"/>
      <c r="D163" s="158"/>
      <c r="E163" s="158"/>
      <c r="F163" s="158"/>
      <c r="G163" s="158"/>
    </row>
    <row r="164" spans="2:7">
      <c r="B164" s="158"/>
      <c r="C164" s="158"/>
      <c r="D164" s="158"/>
      <c r="E164" s="158"/>
      <c r="F164" s="158"/>
      <c r="G164" s="158"/>
    </row>
    <row r="165" spans="2:7">
      <c r="B165" s="158"/>
      <c r="C165" s="158"/>
      <c r="D165" s="158"/>
      <c r="E165" s="158"/>
      <c r="F165" s="158"/>
      <c r="G165" s="158"/>
    </row>
    <row r="166" spans="2:7">
      <c r="B166" s="158"/>
      <c r="C166" s="158"/>
      <c r="D166" s="158"/>
      <c r="E166" s="158"/>
      <c r="F166" s="158"/>
      <c r="G166" s="158"/>
    </row>
    <row r="167" spans="2:7">
      <c r="B167" s="158"/>
      <c r="C167" s="158"/>
      <c r="D167" s="158"/>
      <c r="E167" s="158"/>
      <c r="F167" s="158"/>
      <c r="G167" s="158"/>
    </row>
    <row r="168" spans="2:7">
      <c r="B168" s="158"/>
      <c r="C168" s="158"/>
      <c r="D168" s="158"/>
      <c r="E168" s="158"/>
      <c r="F168" s="158"/>
      <c r="G168" s="158"/>
    </row>
    <row r="169" spans="2:7">
      <c r="B169" s="158"/>
      <c r="C169" s="158"/>
      <c r="D169" s="158"/>
      <c r="E169" s="158"/>
      <c r="F169" s="158"/>
      <c r="G169" s="158"/>
    </row>
    <row r="170" spans="2:7">
      <c r="B170" s="158"/>
      <c r="C170" s="158"/>
      <c r="D170" s="158"/>
      <c r="E170" s="158"/>
      <c r="F170" s="158"/>
      <c r="G170" s="158"/>
    </row>
    <row r="171" spans="2:7">
      <c r="B171" s="158"/>
      <c r="C171" s="158"/>
      <c r="D171" s="158"/>
      <c r="E171" s="158"/>
      <c r="F171" s="158"/>
      <c r="G171" s="158"/>
    </row>
    <row r="172" spans="2:7">
      <c r="B172" s="158"/>
      <c r="C172" s="158"/>
      <c r="D172" s="158"/>
      <c r="E172" s="158"/>
      <c r="F172" s="158"/>
      <c r="G172" s="158"/>
    </row>
    <row r="173" spans="2:7">
      <c r="B173" s="158"/>
      <c r="C173" s="158"/>
      <c r="D173" s="158"/>
      <c r="E173" s="158"/>
      <c r="F173" s="158"/>
      <c r="G173" s="158"/>
    </row>
    <row r="174" spans="2:7">
      <c r="B174" s="158"/>
      <c r="C174" s="158"/>
      <c r="D174" s="158"/>
      <c r="E174" s="158"/>
      <c r="F174" s="158"/>
      <c r="G174" s="158"/>
    </row>
    <row r="175" spans="2:7">
      <c r="B175" s="158"/>
      <c r="C175" s="158"/>
      <c r="D175" s="158"/>
      <c r="E175" s="158"/>
      <c r="F175" s="158"/>
      <c r="G175" s="158"/>
    </row>
    <row r="176" spans="2:7">
      <c r="B176" s="158"/>
      <c r="C176" s="158"/>
      <c r="D176" s="158"/>
      <c r="E176" s="158"/>
      <c r="F176" s="158"/>
      <c r="G176" s="158"/>
    </row>
    <row r="177" spans="2:7">
      <c r="B177" s="158"/>
      <c r="C177" s="158"/>
      <c r="D177" s="158"/>
      <c r="E177" s="158"/>
      <c r="F177" s="158"/>
      <c r="G177" s="158"/>
    </row>
    <row r="178" spans="2:7">
      <c r="B178" s="158"/>
      <c r="C178" s="158"/>
      <c r="D178" s="158"/>
      <c r="E178" s="158"/>
      <c r="F178" s="158"/>
      <c r="G178" s="158"/>
    </row>
    <row r="179" spans="2:7">
      <c r="B179" s="158"/>
      <c r="C179" s="158"/>
      <c r="D179" s="158"/>
      <c r="E179" s="158"/>
      <c r="F179" s="158"/>
      <c r="G179" s="158"/>
    </row>
    <row r="180" spans="2:7">
      <c r="B180" s="158"/>
      <c r="C180" s="158"/>
      <c r="D180" s="158"/>
      <c r="E180" s="158"/>
      <c r="F180" s="158"/>
      <c r="G180" s="158"/>
    </row>
    <row r="181" spans="2:7">
      <c r="B181" s="158"/>
      <c r="C181" s="158"/>
      <c r="D181" s="158"/>
      <c r="E181" s="158"/>
      <c r="F181" s="158"/>
      <c r="G181" s="158"/>
    </row>
    <row r="182" spans="2:7">
      <c r="B182" s="158"/>
      <c r="C182" s="158"/>
      <c r="D182" s="158"/>
      <c r="E182" s="158"/>
      <c r="F182" s="158"/>
      <c r="G182" s="158"/>
    </row>
    <row r="183" spans="2:7">
      <c r="B183" s="158"/>
      <c r="C183" s="158"/>
      <c r="D183" s="158"/>
      <c r="E183" s="158"/>
      <c r="F183" s="158"/>
      <c r="G183" s="158"/>
    </row>
    <row r="184" spans="2:7">
      <c r="B184" s="158"/>
      <c r="C184" s="158"/>
      <c r="D184" s="158"/>
      <c r="E184" s="158"/>
      <c r="F184" s="158"/>
      <c r="G184" s="158"/>
    </row>
    <row r="185" spans="2:7">
      <c r="B185" s="158"/>
      <c r="C185" s="158"/>
      <c r="D185" s="158"/>
      <c r="E185" s="158"/>
      <c r="F185" s="158"/>
      <c r="G185" s="158"/>
    </row>
    <row r="186" spans="2:7">
      <c r="B186" s="158"/>
      <c r="C186" s="158"/>
      <c r="D186" s="158"/>
      <c r="E186" s="158"/>
      <c r="F186" s="158"/>
      <c r="G186" s="158"/>
    </row>
    <row r="187" spans="2:7">
      <c r="B187" s="158"/>
      <c r="C187" s="158"/>
      <c r="D187" s="158"/>
      <c r="E187" s="158"/>
      <c r="F187" s="158"/>
      <c r="G187" s="158"/>
    </row>
    <row r="188" spans="2:7">
      <c r="B188" s="158"/>
      <c r="C188" s="158"/>
      <c r="D188" s="158"/>
      <c r="E188" s="158"/>
      <c r="F188" s="158"/>
      <c r="G188" s="158"/>
    </row>
    <row r="189" spans="2:7">
      <c r="B189" s="158"/>
      <c r="C189" s="158"/>
      <c r="D189" s="158"/>
      <c r="E189" s="158"/>
      <c r="F189" s="158"/>
      <c r="G189" s="158"/>
    </row>
    <row r="190" spans="2:7">
      <c r="B190" s="158"/>
      <c r="C190" s="158"/>
      <c r="D190" s="158"/>
      <c r="E190" s="158"/>
      <c r="F190" s="158"/>
      <c r="G190" s="158"/>
    </row>
    <row r="191" spans="2:7">
      <c r="B191" s="158"/>
      <c r="C191" s="158"/>
      <c r="D191" s="158"/>
      <c r="E191" s="158"/>
      <c r="F191" s="158"/>
      <c r="G191" s="158"/>
    </row>
    <row r="192" spans="2:7">
      <c r="B192" s="158"/>
      <c r="C192" s="158"/>
      <c r="D192" s="158"/>
      <c r="E192" s="158"/>
      <c r="F192" s="158"/>
      <c r="G192" s="158"/>
    </row>
    <row r="193" spans="2:7">
      <c r="B193" s="158"/>
      <c r="C193" s="158"/>
      <c r="D193" s="158"/>
      <c r="E193" s="158"/>
      <c r="F193" s="158"/>
      <c r="G193" s="158"/>
    </row>
    <row r="194" spans="2:7">
      <c r="B194" s="158"/>
      <c r="C194" s="158"/>
      <c r="D194" s="158"/>
      <c r="E194" s="158"/>
      <c r="F194" s="158"/>
      <c r="G194" s="158"/>
    </row>
    <row r="195" spans="2:7">
      <c r="B195" s="158"/>
      <c r="C195" s="158"/>
      <c r="D195" s="158"/>
      <c r="E195" s="158"/>
      <c r="F195" s="158"/>
      <c r="G195" s="158"/>
    </row>
    <row r="196" spans="2:7">
      <c r="B196" s="158"/>
      <c r="C196" s="158"/>
      <c r="D196" s="158"/>
      <c r="E196" s="158"/>
      <c r="F196" s="158"/>
      <c r="G196" s="158"/>
    </row>
    <row r="197" spans="2:7">
      <c r="B197" s="158"/>
      <c r="C197" s="158"/>
      <c r="D197" s="158"/>
      <c r="E197" s="158"/>
      <c r="F197" s="158"/>
      <c r="G197" s="158"/>
    </row>
    <row r="198" spans="2:7">
      <c r="B198" s="158"/>
      <c r="C198" s="158"/>
      <c r="D198" s="158"/>
      <c r="E198" s="158"/>
      <c r="F198" s="158"/>
      <c r="G198" s="158"/>
    </row>
    <row r="199" spans="2:7">
      <c r="B199" s="158"/>
      <c r="C199" s="158"/>
      <c r="D199" s="158"/>
      <c r="E199" s="158"/>
      <c r="F199" s="158"/>
      <c r="G199" s="158"/>
    </row>
    <row r="200" spans="2:7">
      <c r="B200" s="158"/>
      <c r="C200" s="158"/>
      <c r="D200" s="158"/>
      <c r="E200" s="158"/>
      <c r="F200" s="158"/>
      <c r="G200" s="158"/>
    </row>
    <row r="201" spans="2:7">
      <c r="B201" s="158"/>
      <c r="C201" s="158"/>
      <c r="D201" s="158"/>
      <c r="E201" s="158"/>
      <c r="F201" s="158"/>
      <c r="G201" s="158"/>
    </row>
    <row r="202" spans="2:7">
      <c r="B202" s="158"/>
      <c r="C202" s="158"/>
      <c r="D202" s="158"/>
      <c r="E202" s="158"/>
      <c r="F202" s="158"/>
      <c r="G202" s="158"/>
    </row>
    <row r="203" spans="2:7">
      <c r="B203" s="158"/>
      <c r="C203" s="158"/>
      <c r="D203" s="158"/>
      <c r="E203" s="158"/>
      <c r="F203" s="158"/>
      <c r="G203" s="158"/>
    </row>
    <row r="204" spans="2:7">
      <c r="B204" s="158"/>
      <c r="C204" s="158"/>
      <c r="D204" s="158"/>
      <c r="E204" s="158"/>
      <c r="F204" s="158"/>
      <c r="G204" s="158"/>
    </row>
    <row r="205" spans="2:7">
      <c r="B205" s="158"/>
      <c r="C205" s="158"/>
      <c r="D205" s="158"/>
      <c r="E205" s="158"/>
      <c r="F205" s="158"/>
      <c r="G205" s="158"/>
    </row>
    <row r="206" spans="2:7">
      <c r="B206" s="158"/>
      <c r="C206" s="158"/>
      <c r="D206" s="158"/>
      <c r="E206" s="158"/>
      <c r="F206" s="158"/>
      <c r="G206" s="158"/>
    </row>
    <row r="207" spans="2:7">
      <c r="B207" s="158"/>
      <c r="C207" s="158"/>
      <c r="D207" s="158"/>
      <c r="E207" s="158"/>
      <c r="F207" s="158"/>
      <c r="G207" s="158"/>
    </row>
    <row r="208" spans="2:7">
      <c r="B208" s="158"/>
      <c r="C208" s="158"/>
      <c r="D208" s="158"/>
      <c r="E208" s="158"/>
      <c r="F208" s="158"/>
      <c r="G208" s="158"/>
    </row>
    <row r="209" spans="2:7">
      <c r="B209" s="158"/>
      <c r="C209" s="158"/>
      <c r="D209" s="158"/>
      <c r="E209" s="158"/>
      <c r="F209" s="158"/>
      <c r="G209" s="158"/>
    </row>
    <row r="210" spans="2:7">
      <c r="B210" s="158"/>
      <c r="C210" s="158"/>
      <c r="D210" s="158"/>
      <c r="E210" s="158"/>
      <c r="F210" s="158"/>
      <c r="G210" s="158"/>
    </row>
    <row r="211" spans="2:7">
      <c r="B211" s="158"/>
      <c r="C211" s="158"/>
      <c r="D211" s="158"/>
      <c r="E211" s="158"/>
      <c r="F211" s="158"/>
      <c r="G211" s="158"/>
    </row>
    <row r="212" spans="2:7">
      <c r="B212" s="158"/>
      <c r="C212" s="158"/>
      <c r="D212" s="158"/>
      <c r="E212" s="158"/>
      <c r="F212" s="158"/>
      <c r="G212" s="158"/>
    </row>
    <row r="213" spans="2:7">
      <c r="B213" s="158"/>
      <c r="C213" s="158"/>
      <c r="D213" s="158"/>
      <c r="E213" s="158"/>
      <c r="F213" s="158"/>
      <c r="G213" s="158"/>
    </row>
    <row r="214" spans="2:7">
      <c r="B214" s="158"/>
      <c r="C214" s="158"/>
      <c r="D214" s="158"/>
      <c r="E214" s="158"/>
      <c r="F214" s="158"/>
      <c r="G214" s="158"/>
    </row>
    <row r="215" spans="2:7">
      <c r="B215" s="158"/>
      <c r="C215" s="158"/>
      <c r="D215" s="158"/>
      <c r="E215" s="158"/>
      <c r="F215" s="158"/>
      <c r="G215" s="158"/>
    </row>
    <row r="216" spans="2:7">
      <c r="B216" s="158"/>
      <c r="C216" s="158"/>
      <c r="D216" s="158"/>
      <c r="E216" s="158"/>
      <c r="F216" s="158"/>
      <c r="G216" s="158"/>
    </row>
    <row r="217" spans="2:7">
      <c r="B217" s="158"/>
      <c r="C217" s="158"/>
      <c r="D217" s="158"/>
      <c r="E217" s="158"/>
      <c r="F217" s="158"/>
      <c r="G217" s="158"/>
    </row>
  </sheetData>
  <mergeCells count="170">
    <mergeCell ref="A2:L2"/>
    <mergeCell ref="A3:A5"/>
    <mergeCell ref="B3:B5"/>
    <mergeCell ref="C3:C5"/>
    <mergeCell ref="D3:D5"/>
    <mergeCell ref="E3:G3"/>
    <mergeCell ref="H3:I3"/>
    <mergeCell ref="J3:J5"/>
    <mergeCell ref="K3:K5"/>
    <mergeCell ref="L3:L5"/>
    <mergeCell ref="M3:N3"/>
    <mergeCell ref="O3:O5"/>
    <mergeCell ref="E4:E5"/>
    <mergeCell ref="F4:F5"/>
    <mergeCell ref="G4:G5"/>
    <mergeCell ref="H4:H5"/>
    <mergeCell ref="I4:I5"/>
    <mergeCell ref="M4:M5"/>
    <mergeCell ref="N4:N5"/>
    <mergeCell ref="A16:A24"/>
    <mergeCell ref="B16:B24"/>
    <mergeCell ref="C16:C24"/>
    <mergeCell ref="D16:D24"/>
    <mergeCell ref="E16:E18"/>
    <mergeCell ref="A7:A15"/>
    <mergeCell ref="B7:B15"/>
    <mergeCell ref="C7:C15"/>
    <mergeCell ref="D7:D15"/>
    <mergeCell ref="E7:E9"/>
    <mergeCell ref="F16:F18"/>
    <mergeCell ref="O16:O24"/>
    <mergeCell ref="E19:E21"/>
    <mergeCell ref="F19:F21"/>
    <mergeCell ref="E22:E24"/>
    <mergeCell ref="F22:F24"/>
    <mergeCell ref="O7:O15"/>
    <mergeCell ref="E10:E12"/>
    <mergeCell ref="F10:F12"/>
    <mergeCell ref="E13:E15"/>
    <mergeCell ref="F13:F15"/>
    <mergeCell ref="F7:F9"/>
    <mergeCell ref="O25:O33"/>
    <mergeCell ref="E28:E30"/>
    <mergeCell ref="F28:F30"/>
    <mergeCell ref="E31:E33"/>
    <mergeCell ref="F31:F33"/>
    <mergeCell ref="A34:A42"/>
    <mergeCell ref="B34:B42"/>
    <mergeCell ref="C34:C42"/>
    <mergeCell ref="D34:D42"/>
    <mergeCell ref="E34:E36"/>
    <mergeCell ref="A25:A33"/>
    <mergeCell ref="B25:B33"/>
    <mergeCell ref="C25:C33"/>
    <mergeCell ref="D25:D33"/>
    <mergeCell ref="E25:E27"/>
    <mergeCell ref="F25:F27"/>
    <mergeCell ref="A43:A51"/>
    <mergeCell ref="B43:B51"/>
    <mergeCell ref="C43:C51"/>
    <mergeCell ref="D43:D51"/>
    <mergeCell ref="F34:F36"/>
    <mergeCell ref="O34:O42"/>
    <mergeCell ref="E37:E39"/>
    <mergeCell ref="F37:F39"/>
    <mergeCell ref="E40:E42"/>
    <mergeCell ref="F40:F42"/>
    <mergeCell ref="O43:O51"/>
    <mergeCell ref="E49:E51"/>
    <mergeCell ref="F49:F51"/>
    <mergeCell ref="E46:E48"/>
    <mergeCell ref="F46:F48"/>
    <mergeCell ref="E43:E45"/>
    <mergeCell ref="F43:F45"/>
    <mergeCell ref="O79:O87"/>
    <mergeCell ref="A61:A69"/>
    <mergeCell ref="B61:B69"/>
    <mergeCell ref="C61:C69"/>
    <mergeCell ref="D61:D69"/>
    <mergeCell ref="E55:E57"/>
    <mergeCell ref="F55:F57"/>
    <mergeCell ref="E58:E60"/>
    <mergeCell ref="F58:F60"/>
    <mergeCell ref="A52:A60"/>
    <mergeCell ref="B52:B60"/>
    <mergeCell ref="C52:C60"/>
    <mergeCell ref="D52:D60"/>
    <mergeCell ref="E52:E54"/>
    <mergeCell ref="F52:F54"/>
    <mergeCell ref="O52:O60"/>
    <mergeCell ref="O70:O78"/>
    <mergeCell ref="E61:E63"/>
    <mergeCell ref="F61:F63"/>
    <mergeCell ref="O61:O69"/>
    <mergeCell ref="E64:E66"/>
    <mergeCell ref="F64:F66"/>
    <mergeCell ref="E67:E69"/>
    <mergeCell ref="F67:F69"/>
    <mergeCell ref="A126:B126"/>
    <mergeCell ref="A118:A125"/>
    <mergeCell ref="B118:B125"/>
    <mergeCell ref="C118:C125"/>
    <mergeCell ref="D118:D125"/>
    <mergeCell ref="E118:E120"/>
    <mergeCell ref="F118:F120"/>
    <mergeCell ref="F108:F110"/>
    <mergeCell ref="O108:O117"/>
    <mergeCell ref="E111:E113"/>
    <mergeCell ref="F111:F113"/>
    <mergeCell ref="E114:E117"/>
    <mergeCell ref="F114:F117"/>
    <mergeCell ref="A108:A117"/>
    <mergeCell ref="B108:B117"/>
    <mergeCell ref="C108:C117"/>
    <mergeCell ref="D108:D117"/>
    <mergeCell ref="E108:E110"/>
    <mergeCell ref="O118:O125"/>
    <mergeCell ref="E121:E123"/>
    <mergeCell ref="F121:F123"/>
    <mergeCell ref="E124:E125"/>
    <mergeCell ref="F124:F125"/>
    <mergeCell ref="D79:D87"/>
    <mergeCell ref="E79:E81"/>
    <mergeCell ref="F79:F81"/>
    <mergeCell ref="F94:F96"/>
    <mergeCell ref="A97:A105"/>
    <mergeCell ref="B97:B105"/>
    <mergeCell ref="C97:C105"/>
    <mergeCell ref="D97:D105"/>
    <mergeCell ref="E97:E99"/>
    <mergeCell ref="F97:F99"/>
    <mergeCell ref="E82:E84"/>
    <mergeCell ref="F82:F84"/>
    <mergeCell ref="E85:E87"/>
    <mergeCell ref="F85:F87"/>
    <mergeCell ref="A88:A96"/>
    <mergeCell ref="B88:B96"/>
    <mergeCell ref="O106:O107"/>
    <mergeCell ref="O97:O105"/>
    <mergeCell ref="E100:E102"/>
    <mergeCell ref="F100:F102"/>
    <mergeCell ref="E103:E105"/>
    <mergeCell ref="F103:F105"/>
    <mergeCell ref="A70:A78"/>
    <mergeCell ref="B70:B78"/>
    <mergeCell ref="C70:C78"/>
    <mergeCell ref="D70:D78"/>
    <mergeCell ref="E70:E72"/>
    <mergeCell ref="F70:F72"/>
    <mergeCell ref="E73:E75"/>
    <mergeCell ref="F73:F75"/>
    <mergeCell ref="E76:E78"/>
    <mergeCell ref="F76:F78"/>
    <mergeCell ref="F106:F107"/>
    <mergeCell ref="O88:O96"/>
    <mergeCell ref="E91:E93"/>
    <mergeCell ref="F91:F93"/>
    <mergeCell ref="E94:E96"/>
    <mergeCell ref="A79:A87"/>
    <mergeCell ref="B79:B87"/>
    <mergeCell ref="C79:C87"/>
    <mergeCell ref="A106:A107"/>
    <mergeCell ref="B106:B107"/>
    <mergeCell ref="C106:C107"/>
    <mergeCell ref="D106:D107"/>
    <mergeCell ref="E106:E107"/>
    <mergeCell ref="C88:C96"/>
    <mergeCell ref="D88:D96"/>
    <mergeCell ref="E88:E90"/>
    <mergeCell ref="F88:F9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72" zoomScaleNormal="72" workbookViewId="0">
      <selection activeCell="H13" sqref="H13:I13"/>
    </sheetView>
  </sheetViews>
  <sheetFormatPr defaultRowHeight="15.75"/>
  <cols>
    <col min="1" max="1" width="7.140625" style="552" customWidth="1"/>
    <col min="2" max="2" width="19.42578125" style="552" customWidth="1"/>
    <col min="3" max="4" width="18.42578125" style="552" customWidth="1"/>
    <col min="5" max="5" width="23.140625" style="552" customWidth="1"/>
    <col min="6" max="6" width="11" style="552" customWidth="1"/>
    <col min="7" max="7" width="20.28515625" style="552" customWidth="1"/>
    <col min="8" max="8" width="23" style="552" customWidth="1"/>
    <col min="9" max="9" width="23.28515625" style="552" customWidth="1"/>
    <col min="10" max="10" width="18.7109375" style="552" customWidth="1"/>
    <col min="11" max="11" width="13.28515625" style="552" customWidth="1"/>
    <col min="12" max="12" width="27.28515625" style="552" customWidth="1"/>
    <col min="13" max="13" width="68.7109375" style="552" customWidth="1"/>
    <col min="14" max="14" width="14.42578125" style="552" customWidth="1"/>
    <col min="15" max="15" width="50" style="552" customWidth="1"/>
    <col min="16" max="256" width="9.140625" style="552"/>
    <col min="257" max="257" width="7.140625" style="552" customWidth="1"/>
    <col min="258" max="258" width="18.5703125" style="552" customWidth="1"/>
    <col min="259" max="260" width="17.42578125" style="552" customWidth="1"/>
    <col min="261" max="261" width="23.140625" style="552" customWidth="1"/>
    <col min="262" max="262" width="11" style="552" customWidth="1"/>
    <col min="263" max="263" width="20.28515625" style="552" customWidth="1"/>
    <col min="264" max="264" width="23" style="552" customWidth="1"/>
    <col min="265" max="265" width="23.28515625" style="552" customWidth="1"/>
    <col min="266" max="266" width="18.7109375" style="552" customWidth="1"/>
    <col min="267" max="267" width="13.28515625" style="552" customWidth="1"/>
    <col min="268" max="268" width="27.28515625" style="552" customWidth="1"/>
    <col min="269" max="269" width="68.7109375" style="552" customWidth="1"/>
    <col min="270" max="270" width="14.42578125" style="552" customWidth="1"/>
    <col min="271" max="271" width="50" style="552" customWidth="1"/>
    <col min="272" max="512" width="9.140625" style="552"/>
    <col min="513" max="513" width="7.140625" style="552" customWidth="1"/>
    <col min="514" max="514" width="18.5703125" style="552" customWidth="1"/>
    <col min="515" max="516" width="17.42578125" style="552" customWidth="1"/>
    <col min="517" max="517" width="23.140625" style="552" customWidth="1"/>
    <col min="518" max="518" width="11" style="552" customWidth="1"/>
    <col min="519" max="519" width="20.28515625" style="552" customWidth="1"/>
    <col min="520" max="520" width="23" style="552" customWidth="1"/>
    <col min="521" max="521" width="23.28515625" style="552" customWidth="1"/>
    <col min="522" max="522" width="18.7109375" style="552" customWidth="1"/>
    <col min="523" max="523" width="13.28515625" style="552" customWidth="1"/>
    <col min="524" max="524" width="27.28515625" style="552" customWidth="1"/>
    <col min="525" max="525" width="68.7109375" style="552" customWidth="1"/>
    <col min="526" max="526" width="14.42578125" style="552" customWidth="1"/>
    <col min="527" max="527" width="50" style="552" customWidth="1"/>
    <col min="528" max="768" width="9.140625" style="552"/>
    <col min="769" max="769" width="7.140625" style="552" customWidth="1"/>
    <col min="770" max="770" width="18.5703125" style="552" customWidth="1"/>
    <col min="771" max="772" width="17.42578125" style="552" customWidth="1"/>
    <col min="773" max="773" width="23.140625" style="552" customWidth="1"/>
    <col min="774" max="774" width="11" style="552" customWidth="1"/>
    <col min="775" max="775" width="20.28515625" style="552" customWidth="1"/>
    <col min="776" max="776" width="23" style="552" customWidth="1"/>
    <col min="777" max="777" width="23.28515625" style="552" customWidth="1"/>
    <col min="778" max="778" width="18.7109375" style="552" customWidth="1"/>
    <col min="779" max="779" width="13.28515625" style="552" customWidth="1"/>
    <col min="780" max="780" width="27.28515625" style="552" customWidth="1"/>
    <col min="781" max="781" width="68.7109375" style="552" customWidth="1"/>
    <col min="782" max="782" width="14.42578125" style="552" customWidth="1"/>
    <col min="783" max="783" width="50" style="552" customWidth="1"/>
    <col min="784" max="1024" width="9.140625" style="552"/>
    <col min="1025" max="1025" width="7.140625" style="552" customWidth="1"/>
    <col min="1026" max="1026" width="18.5703125" style="552" customWidth="1"/>
    <col min="1027" max="1028" width="17.42578125" style="552" customWidth="1"/>
    <col min="1029" max="1029" width="23.140625" style="552" customWidth="1"/>
    <col min="1030" max="1030" width="11" style="552" customWidth="1"/>
    <col min="1031" max="1031" width="20.28515625" style="552" customWidth="1"/>
    <col min="1032" max="1032" width="23" style="552" customWidth="1"/>
    <col min="1033" max="1033" width="23.28515625" style="552" customWidth="1"/>
    <col min="1034" max="1034" width="18.7109375" style="552" customWidth="1"/>
    <col min="1035" max="1035" width="13.28515625" style="552" customWidth="1"/>
    <col min="1036" max="1036" width="27.28515625" style="552" customWidth="1"/>
    <col min="1037" max="1037" width="68.7109375" style="552" customWidth="1"/>
    <col min="1038" max="1038" width="14.42578125" style="552" customWidth="1"/>
    <col min="1039" max="1039" width="50" style="552" customWidth="1"/>
    <col min="1040" max="1280" width="9.140625" style="552"/>
    <col min="1281" max="1281" width="7.140625" style="552" customWidth="1"/>
    <col min="1282" max="1282" width="18.5703125" style="552" customWidth="1"/>
    <col min="1283" max="1284" width="17.42578125" style="552" customWidth="1"/>
    <col min="1285" max="1285" width="23.140625" style="552" customWidth="1"/>
    <col min="1286" max="1286" width="11" style="552" customWidth="1"/>
    <col min="1287" max="1287" width="20.28515625" style="552" customWidth="1"/>
    <col min="1288" max="1288" width="23" style="552" customWidth="1"/>
    <col min="1289" max="1289" width="23.28515625" style="552" customWidth="1"/>
    <col min="1290" max="1290" width="18.7109375" style="552" customWidth="1"/>
    <col min="1291" max="1291" width="13.28515625" style="552" customWidth="1"/>
    <col min="1292" max="1292" width="27.28515625" style="552" customWidth="1"/>
    <col min="1293" max="1293" width="68.7109375" style="552" customWidth="1"/>
    <col min="1294" max="1294" width="14.42578125" style="552" customWidth="1"/>
    <col min="1295" max="1295" width="50" style="552" customWidth="1"/>
    <col min="1296" max="1536" width="9.140625" style="552"/>
    <col min="1537" max="1537" width="7.140625" style="552" customWidth="1"/>
    <col min="1538" max="1538" width="18.5703125" style="552" customWidth="1"/>
    <col min="1539" max="1540" width="17.42578125" style="552" customWidth="1"/>
    <col min="1541" max="1541" width="23.140625" style="552" customWidth="1"/>
    <col min="1542" max="1542" width="11" style="552" customWidth="1"/>
    <col min="1543" max="1543" width="20.28515625" style="552" customWidth="1"/>
    <col min="1544" max="1544" width="23" style="552" customWidth="1"/>
    <col min="1545" max="1545" width="23.28515625" style="552" customWidth="1"/>
    <col min="1546" max="1546" width="18.7109375" style="552" customWidth="1"/>
    <col min="1547" max="1547" width="13.28515625" style="552" customWidth="1"/>
    <col min="1548" max="1548" width="27.28515625" style="552" customWidth="1"/>
    <col min="1549" max="1549" width="68.7109375" style="552" customWidth="1"/>
    <col min="1550" max="1550" width="14.42578125" style="552" customWidth="1"/>
    <col min="1551" max="1551" width="50" style="552" customWidth="1"/>
    <col min="1552" max="1792" width="9.140625" style="552"/>
    <col min="1793" max="1793" width="7.140625" style="552" customWidth="1"/>
    <col min="1794" max="1794" width="18.5703125" style="552" customWidth="1"/>
    <col min="1795" max="1796" width="17.42578125" style="552" customWidth="1"/>
    <col min="1797" max="1797" width="23.140625" style="552" customWidth="1"/>
    <col min="1798" max="1798" width="11" style="552" customWidth="1"/>
    <col min="1799" max="1799" width="20.28515625" style="552" customWidth="1"/>
    <col min="1800" max="1800" width="23" style="552" customWidth="1"/>
    <col min="1801" max="1801" width="23.28515625" style="552" customWidth="1"/>
    <col min="1802" max="1802" width="18.7109375" style="552" customWidth="1"/>
    <col min="1803" max="1803" width="13.28515625" style="552" customWidth="1"/>
    <col min="1804" max="1804" width="27.28515625" style="552" customWidth="1"/>
    <col min="1805" max="1805" width="68.7109375" style="552" customWidth="1"/>
    <col min="1806" max="1806" width="14.42578125" style="552" customWidth="1"/>
    <col min="1807" max="1807" width="50" style="552" customWidth="1"/>
    <col min="1808" max="2048" width="9.140625" style="552"/>
    <col min="2049" max="2049" width="7.140625" style="552" customWidth="1"/>
    <col min="2050" max="2050" width="18.5703125" style="552" customWidth="1"/>
    <col min="2051" max="2052" width="17.42578125" style="552" customWidth="1"/>
    <col min="2053" max="2053" width="23.140625" style="552" customWidth="1"/>
    <col min="2054" max="2054" width="11" style="552" customWidth="1"/>
    <col min="2055" max="2055" width="20.28515625" style="552" customWidth="1"/>
    <col min="2056" max="2056" width="23" style="552" customWidth="1"/>
    <col min="2057" max="2057" width="23.28515625" style="552" customWidth="1"/>
    <col min="2058" max="2058" width="18.7109375" style="552" customWidth="1"/>
    <col min="2059" max="2059" width="13.28515625" style="552" customWidth="1"/>
    <col min="2060" max="2060" width="27.28515625" style="552" customWidth="1"/>
    <col min="2061" max="2061" width="68.7109375" style="552" customWidth="1"/>
    <col min="2062" max="2062" width="14.42578125" style="552" customWidth="1"/>
    <col min="2063" max="2063" width="50" style="552" customWidth="1"/>
    <col min="2064" max="2304" width="9.140625" style="552"/>
    <col min="2305" max="2305" width="7.140625" style="552" customWidth="1"/>
    <col min="2306" max="2306" width="18.5703125" style="552" customWidth="1"/>
    <col min="2307" max="2308" width="17.42578125" style="552" customWidth="1"/>
    <col min="2309" max="2309" width="23.140625" style="552" customWidth="1"/>
    <col min="2310" max="2310" width="11" style="552" customWidth="1"/>
    <col min="2311" max="2311" width="20.28515625" style="552" customWidth="1"/>
    <col min="2312" max="2312" width="23" style="552" customWidth="1"/>
    <col min="2313" max="2313" width="23.28515625" style="552" customWidth="1"/>
    <col min="2314" max="2314" width="18.7109375" style="552" customWidth="1"/>
    <col min="2315" max="2315" width="13.28515625" style="552" customWidth="1"/>
    <col min="2316" max="2316" width="27.28515625" style="552" customWidth="1"/>
    <col min="2317" max="2317" width="68.7109375" style="552" customWidth="1"/>
    <col min="2318" max="2318" width="14.42578125" style="552" customWidth="1"/>
    <col min="2319" max="2319" width="50" style="552" customWidth="1"/>
    <col min="2320" max="2560" width="9.140625" style="552"/>
    <col min="2561" max="2561" width="7.140625" style="552" customWidth="1"/>
    <col min="2562" max="2562" width="18.5703125" style="552" customWidth="1"/>
    <col min="2563" max="2564" width="17.42578125" style="552" customWidth="1"/>
    <col min="2565" max="2565" width="23.140625" style="552" customWidth="1"/>
    <col min="2566" max="2566" width="11" style="552" customWidth="1"/>
    <col min="2567" max="2567" width="20.28515625" style="552" customWidth="1"/>
    <col min="2568" max="2568" width="23" style="552" customWidth="1"/>
    <col min="2569" max="2569" width="23.28515625" style="552" customWidth="1"/>
    <col min="2570" max="2570" width="18.7109375" style="552" customWidth="1"/>
    <col min="2571" max="2571" width="13.28515625" style="552" customWidth="1"/>
    <col min="2572" max="2572" width="27.28515625" style="552" customWidth="1"/>
    <col min="2573" max="2573" width="68.7109375" style="552" customWidth="1"/>
    <col min="2574" max="2574" width="14.42578125" style="552" customWidth="1"/>
    <col min="2575" max="2575" width="50" style="552" customWidth="1"/>
    <col min="2576" max="2816" width="9.140625" style="552"/>
    <col min="2817" max="2817" width="7.140625" style="552" customWidth="1"/>
    <col min="2818" max="2818" width="18.5703125" style="552" customWidth="1"/>
    <col min="2819" max="2820" width="17.42578125" style="552" customWidth="1"/>
    <col min="2821" max="2821" width="23.140625" style="552" customWidth="1"/>
    <col min="2822" max="2822" width="11" style="552" customWidth="1"/>
    <col min="2823" max="2823" width="20.28515625" style="552" customWidth="1"/>
    <col min="2824" max="2824" width="23" style="552" customWidth="1"/>
    <col min="2825" max="2825" width="23.28515625" style="552" customWidth="1"/>
    <col min="2826" max="2826" width="18.7109375" style="552" customWidth="1"/>
    <col min="2827" max="2827" width="13.28515625" style="552" customWidth="1"/>
    <col min="2828" max="2828" width="27.28515625" style="552" customWidth="1"/>
    <col min="2829" max="2829" width="68.7109375" style="552" customWidth="1"/>
    <col min="2830" max="2830" width="14.42578125" style="552" customWidth="1"/>
    <col min="2831" max="2831" width="50" style="552" customWidth="1"/>
    <col min="2832" max="3072" width="9.140625" style="552"/>
    <col min="3073" max="3073" width="7.140625" style="552" customWidth="1"/>
    <col min="3074" max="3074" width="18.5703125" style="552" customWidth="1"/>
    <col min="3075" max="3076" width="17.42578125" style="552" customWidth="1"/>
    <col min="3077" max="3077" width="23.140625" style="552" customWidth="1"/>
    <col min="3078" max="3078" width="11" style="552" customWidth="1"/>
    <col min="3079" max="3079" width="20.28515625" style="552" customWidth="1"/>
    <col min="3080" max="3080" width="23" style="552" customWidth="1"/>
    <col min="3081" max="3081" width="23.28515625" style="552" customWidth="1"/>
    <col min="3082" max="3082" width="18.7109375" style="552" customWidth="1"/>
    <col min="3083" max="3083" width="13.28515625" style="552" customWidth="1"/>
    <col min="3084" max="3084" width="27.28515625" style="552" customWidth="1"/>
    <col min="3085" max="3085" width="68.7109375" style="552" customWidth="1"/>
    <col min="3086" max="3086" width="14.42578125" style="552" customWidth="1"/>
    <col min="3087" max="3087" width="50" style="552" customWidth="1"/>
    <col min="3088" max="3328" width="9.140625" style="552"/>
    <col min="3329" max="3329" width="7.140625" style="552" customWidth="1"/>
    <col min="3330" max="3330" width="18.5703125" style="552" customWidth="1"/>
    <col min="3331" max="3332" width="17.42578125" style="552" customWidth="1"/>
    <col min="3333" max="3333" width="23.140625" style="552" customWidth="1"/>
    <col min="3334" max="3334" width="11" style="552" customWidth="1"/>
    <col min="3335" max="3335" width="20.28515625" style="552" customWidth="1"/>
    <col min="3336" max="3336" width="23" style="552" customWidth="1"/>
    <col min="3337" max="3337" width="23.28515625" style="552" customWidth="1"/>
    <col min="3338" max="3338" width="18.7109375" style="552" customWidth="1"/>
    <col min="3339" max="3339" width="13.28515625" style="552" customWidth="1"/>
    <col min="3340" max="3340" width="27.28515625" style="552" customWidth="1"/>
    <col min="3341" max="3341" width="68.7109375" style="552" customWidth="1"/>
    <col min="3342" max="3342" width="14.42578125" style="552" customWidth="1"/>
    <col min="3343" max="3343" width="50" style="552" customWidth="1"/>
    <col min="3344" max="3584" width="9.140625" style="552"/>
    <col min="3585" max="3585" width="7.140625" style="552" customWidth="1"/>
    <col min="3586" max="3586" width="18.5703125" style="552" customWidth="1"/>
    <col min="3587" max="3588" width="17.42578125" style="552" customWidth="1"/>
    <col min="3589" max="3589" width="23.140625" style="552" customWidth="1"/>
    <col min="3590" max="3590" width="11" style="552" customWidth="1"/>
    <col min="3591" max="3591" width="20.28515625" style="552" customWidth="1"/>
    <col min="3592" max="3592" width="23" style="552" customWidth="1"/>
    <col min="3593" max="3593" width="23.28515625" style="552" customWidth="1"/>
    <col min="3594" max="3594" width="18.7109375" style="552" customWidth="1"/>
    <col min="3595" max="3595" width="13.28515625" style="552" customWidth="1"/>
    <col min="3596" max="3596" width="27.28515625" style="552" customWidth="1"/>
    <col min="3597" max="3597" width="68.7109375" style="552" customWidth="1"/>
    <col min="3598" max="3598" width="14.42578125" style="552" customWidth="1"/>
    <col min="3599" max="3599" width="50" style="552" customWidth="1"/>
    <col min="3600" max="3840" width="9.140625" style="552"/>
    <col min="3841" max="3841" width="7.140625" style="552" customWidth="1"/>
    <col min="3842" max="3842" width="18.5703125" style="552" customWidth="1"/>
    <col min="3843" max="3844" width="17.42578125" style="552" customWidth="1"/>
    <col min="3845" max="3845" width="23.140625" style="552" customWidth="1"/>
    <col min="3846" max="3846" width="11" style="552" customWidth="1"/>
    <col min="3847" max="3847" width="20.28515625" style="552" customWidth="1"/>
    <col min="3848" max="3848" width="23" style="552" customWidth="1"/>
    <col min="3849" max="3849" width="23.28515625" style="552" customWidth="1"/>
    <col min="3850" max="3850" width="18.7109375" style="552" customWidth="1"/>
    <col min="3851" max="3851" width="13.28515625" style="552" customWidth="1"/>
    <col min="3852" max="3852" width="27.28515625" style="552" customWidth="1"/>
    <col min="3853" max="3853" width="68.7109375" style="552" customWidth="1"/>
    <col min="3854" max="3854" width="14.42578125" style="552" customWidth="1"/>
    <col min="3855" max="3855" width="50" style="552" customWidth="1"/>
    <col min="3856" max="4096" width="9.140625" style="552"/>
    <col min="4097" max="4097" width="7.140625" style="552" customWidth="1"/>
    <col min="4098" max="4098" width="18.5703125" style="552" customWidth="1"/>
    <col min="4099" max="4100" width="17.42578125" style="552" customWidth="1"/>
    <col min="4101" max="4101" width="23.140625" style="552" customWidth="1"/>
    <col min="4102" max="4102" width="11" style="552" customWidth="1"/>
    <col min="4103" max="4103" width="20.28515625" style="552" customWidth="1"/>
    <col min="4104" max="4104" width="23" style="552" customWidth="1"/>
    <col min="4105" max="4105" width="23.28515625" style="552" customWidth="1"/>
    <col min="4106" max="4106" width="18.7109375" style="552" customWidth="1"/>
    <col min="4107" max="4107" width="13.28515625" style="552" customWidth="1"/>
    <col min="4108" max="4108" width="27.28515625" style="552" customWidth="1"/>
    <col min="4109" max="4109" width="68.7109375" style="552" customWidth="1"/>
    <col min="4110" max="4110" width="14.42578125" style="552" customWidth="1"/>
    <col min="4111" max="4111" width="50" style="552" customWidth="1"/>
    <col min="4112" max="4352" width="9.140625" style="552"/>
    <col min="4353" max="4353" width="7.140625" style="552" customWidth="1"/>
    <col min="4354" max="4354" width="18.5703125" style="552" customWidth="1"/>
    <col min="4355" max="4356" width="17.42578125" style="552" customWidth="1"/>
    <col min="4357" max="4357" width="23.140625" style="552" customWidth="1"/>
    <col min="4358" max="4358" width="11" style="552" customWidth="1"/>
    <col min="4359" max="4359" width="20.28515625" style="552" customWidth="1"/>
    <col min="4360" max="4360" width="23" style="552" customWidth="1"/>
    <col min="4361" max="4361" width="23.28515625" style="552" customWidth="1"/>
    <col min="4362" max="4362" width="18.7109375" style="552" customWidth="1"/>
    <col min="4363" max="4363" width="13.28515625" style="552" customWidth="1"/>
    <col min="4364" max="4364" width="27.28515625" style="552" customWidth="1"/>
    <col min="4365" max="4365" width="68.7109375" style="552" customWidth="1"/>
    <col min="4366" max="4366" width="14.42578125" style="552" customWidth="1"/>
    <col min="4367" max="4367" width="50" style="552" customWidth="1"/>
    <col min="4368" max="4608" width="9.140625" style="552"/>
    <col min="4609" max="4609" width="7.140625" style="552" customWidth="1"/>
    <col min="4610" max="4610" width="18.5703125" style="552" customWidth="1"/>
    <col min="4611" max="4612" width="17.42578125" style="552" customWidth="1"/>
    <col min="4613" max="4613" width="23.140625" style="552" customWidth="1"/>
    <col min="4614" max="4614" width="11" style="552" customWidth="1"/>
    <col min="4615" max="4615" width="20.28515625" style="552" customWidth="1"/>
    <col min="4616" max="4616" width="23" style="552" customWidth="1"/>
    <col min="4617" max="4617" width="23.28515625" style="552" customWidth="1"/>
    <col min="4618" max="4618" width="18.7109375" style="552" customWidth="1"/>
    <col min="4619" max="4619" width="13.28515625" style="552" customWidth="1"/>
    <col min="4620" max="4620" width="27.28515625" style="552" customWidth="1"/>
    <col min="4621" max="4621" width="68.7109375" style="552" customWidth="1"/>
    <col min="4622" max="4622" width="14.42578125" style="552" customWidth="1"/>
    <col min="4623" max="4623" width="50" style="552" customWidth="1"/>
    <col min="4624" max="4864" width="9.140625" style="552"/>
    <col min="4865" max="4865" width="7.140625" style="552" customWidth="1"/>
    <col min="4866" max="4866" width="18.5703125" style="552" customWidth="1"/>
    <col min="4867" max="4868" width="17.42578125" style="552" customWidth="1"/>
    <col min="4869" max="4869" width="23.140625" style="552" customWidth="1"/>
    <col min="4870" max="4870" width="11" style="552" customWidth="1"/>
    <col min="4871" max="4871" width="20.28515625" style="552" customWidth="1"/>
    <col min="4872" max="4872" width="23" style="552" customWidth="1"/>
    <col min="4873" max="4873" width="23.28515625" style="552" customWidth="1"/>
    <col min="4874" max="4874" width="18.7109375" style="552" customWidth="1"/>
    <col min="4875" max="4875" width="13.28515625" style="552" customWidth="1"/>
    <col min="4876" max="4876" width="27.28515625" style="552" customWidth="1"/>
    <col min="4877" max="4877" width="68.7109375" style="552" customWidth="1"/>
    <col min="4878" max="4878" width="14.42578125" style="552" customWidth="1"/>
    <col min="4879" max="4879" width="50" style="552" customWidth="1"/>
    <col min="4880" max="5120" width="9.140625" style="552"/>
    <col min="5121" max="5121" width="7.140625" style="552" customWidth="1"/>
    <col min="5122" max="5122" width="18.5703125" style="552" customWidth="1"/>
    <col min="5123" max="5124" width="17.42578125" style="552" customWidth="1"/>
    <col min="5125" max="5125" width="23.140625" style="552" customWidth="1"/>
    <col min="5126" max="5126" width="11" style="552" customWidth="1"/>
    <col min="5127" max="5127" width="20.28515625" style="552" customWidth="1"/>
    <col min="5128" max="5128" width="23" style="552" customWidth="1"/>
    <col min="5129" max="5129" width="23.28515625" style="552" customWidth="1"/>
    <col min="5130" max="5130" width="18.7109375" style="552" customWidth="1"/>
    <col min="5131" max="5131" width="13.28515625" style="552" customWidth="1"/>
    <col min="5132" max="5132" width="27.28515625" style="552" customWidth="1"/>
    <col min="5133" max="5133" width="68.7109375" style="552" customWidth="1"/>
    <col min="5134" max="5134" width="14.42578125" style="552" customWidth="1"/>
    <col min="5135" max="5135" width="50" style="552" customWidth="1"/>
    <col min="5136" max="5376" width="9.140625" style="552"/>
    <col min="5377" max="5377" width="7.140625" style="552" customWidth="1"/>
    <col min="5378" max="5378" width="18.5703125" style="552" customWidth="1"/>
    <col min="5379" max="5380" width="17.42578125" style="552" customWidth="1"/>
    <col min="5381" max="5381" width="23.140625" style="552" customWidth="1"/>
    <col min="5382" max="5382" width="11" style="552" customWidth="1"/>
    <col min="5383" max="5383" width="20.28515625" style="552" customWidth="1"/>
    <col min="5384" max="5384" width="23" style="552" customWidth="1"/>
    <col min="5385" max="5385" width="23.28515625" style="552" customWidth="1"/>
    <col min="5386" max="5386" width="18.7109375" style="552" customWidth="1"/>
    <col min="5387" max="5387" width="13.28515625" style="552" customWidth="1"/>
    <col min="5388" max="5388" width="27.28515625" style="552" customWidth="1"/>
    <col min="5389" max="5389" width="68.7109375" style="552" customWidth="1"/>
    <col min="5390" max="5390" width="14.42578125" style="552" customWidth="1"/>
    <col min="5391" max="5391" width="50" style="552" customWidth="1"/>
    <col min="5392" max="5632" width="9.140625" style="552"/>
    <col min="5633" max="5633" width="7.140625" style="552" customWidth="1"/>
    <col min="5634" max="5634" width="18.5703125" style="552" customWidth="1"/>
    <col min="5635" max="5636" width="17.42578125" style="552" customWidth="1"/>
    <col min="5637" max="5637" width="23.140625" style="552" customWidth="1"/>
    <col min="5638" max="5638" width="11" style="552" customWidth="1"/>
    <col min="5639" max="5639" width="20.28515625" style="552" customWidth="1"/>
    <col min="5640" max="5640" width="23" style="552" customWidth="1"/>
    <col min="5641" max="5641" width="23.28515625" style="552" customWidth="1"/>
    <col min="5642" max="5642" width="18.7109375" style="552" customWidth="1"/>
    <col min="5643" max="5643" width="13.28515625" style="552" customWidth="1"/>
    <col min="5644" max="5644" width="27.28515625" style="552" customWidth="1"/>
    <col min="5645" max="5645" width="68.7109375" style="552" customWidth="1"/>
    <col min="5646" max="5646" width="14.42578125" style="552" customWidth="1"/>
    <col min="5647" max="5647" width="50" style="552" customWidth="1"/>
    <col min="5648" max="5888" width="9.140625" style="552"/>
    <col min="5889" max="5889" width="7.140625" style="552" customWidth="1"/>
    <col min="5890" max="5890" width="18.5703125" style="552" customWidth="1"/>
    <col min="5891" max="5892" width="17.42578125" style="552" customWidth="1"/>
    <col min="5893" max="5893" width="23.140625" style="552" customWidth="1"/>
    <col min="5894" max="5894" width="11" style="552" customWidth="1"/>
    <col min="5895" max="5895" width="20.28515625" style="552" customWidth="1"/>
    <col min="5896" max="5896" width="23" style="552" customWidth="1"/>
    <col min="5897" max="5897" width="23.28515625" style="552" customWidth="1"/>
    <col min="5898" max="5898" width="18.7109375" style="552" customWidth="1"/>
    <col min="5899" max="5899" width="13.28515625" style="552" customWidth="1"/>
    <col min="5900" max="5900" width="27.28515625" style="552" customWidth="1"/>
    <col min="5901" max="5901" width="68.7109375" style="552" customWidth="1"/>
    <col min="5902" max="5902" width="14.42578125" style="552" customWidth="1"/>
    <col min="5903" max="5903" width="50" style="552" customWidth="1"/>
    <col min="5904" max="6144" width="9.140625" style="552"/>
    <col min="6145" max="6145" width="7.140625" style="552" customWidth="1"/>
    <col min="6146" max="6146" width="18.5703125" style="552" customWidth="1"/>
    <col min="6147" max="6148" width="17.42578125" style="552" customWidth="1"/>
    <col min="6149" max="6149" width="23.140625" style="552" customWidth="1"/>
    <col min="6150" max="6150" width="11" style="552" customWidth="1"/>
    <col min="6151" max="6151" width="20.28515625" style="552" customWidth="1"/>
    <col min="6152" max="6152" width="23" style="552" customWidth="1"/>
    <col min="6153" max="6153" width="23.28515625" style="552" customWidth="1"/>
    <col min="6154" max="6154" width="18.7109375" style="552" customWidth="1"/>
    <col min="6155" max="6155" width="13.28515625" style="552" customWidth="1"/>
    <col min="6156" max="6156" width="27.28515625" style="552" customWidth="1"/>
    <col min="6157" max="6157" width="68.7109375" style="552" customWidth="1"/>
    <col min="6158" max="6158" width="14.42578125" style="552" customWidth="1"/>
    <col min="6159" max="6159" width="50" style="552" customWidth="1"/>
    <col min="6160" max="6400" width="9.140625" style="552"/>
    <col min="6401" max="6401" width="7.140625" style="552" customWidth="1"/>
    <col min="6402" max="6402" width="18.5703125" style="552" customWidth="1"/>
    <col min="6403" max="6404" width="17.42578125" style="552" customWidth="1"/>
    <col min="6405" max="6405" width="23.140625" style="552" customWidth="1"/>
    <col min="6406" max="6406" width="11" style="552" customWidth="1"/>
    <col min="6407" max="6407" width="20.28515625" style="552" customWidth="1"/>
    <col min="6408" max="6408" width="23" style="552" customWidth="1"/>
    <col min="6409" max="6409" width="23.28515625" style="552" customWidth="1"/>
    <col min="6410" max="6410" width="18.7109375" style="552" customWidth="1"/>
    <col min="6411" max="6411" width="13.28515625" style="552" customWidth="1"/>
    <col min="6412" max="6412" width="27.28515625" style="552" customWidth="1"/>
    <col min="6413" max="6413" width="68.7109375" style="552" customWidth="1"/>
    <col min="6414" max="6414" width="14.42578125" style="552" customWidth="1"/>
    <col min="6415" max="6415" width="50" style="552" customWidth="1"/>
    <col min="6416" max="6656" width="9.140625" style="552"/>
    <col min="6657" max="6657" width="7.140625" style="552" customWidth="1"/>
    <col min="6658" max="6658" width="18.5703125" style="552" customWidth="1"/>
    <col min="6659" max="6660" width="17.42578125" style="552" customWidth="1"/>
    <col min="6661" max="6661" width="23.140625" style="552" customWidth="1"/>
    <col min="6662" max="6662" width="11" style="552" customWidth="1"/>
    <col min="6663" max="6663" width="20.28515625" style="552" customWidth="1"/>
    <col min="6664" max="6664" width="23" style="552" customWidth="1"/>
    <col min="6665" max="6665" width="23.28515625" style="552" customWidth="1"/>
    <col min="6666" max="6666" width="18.7109375" style="552" customWidth="1"/>
    <col min="6667" max="6667" width="13.28515625" style="552" customWidth="1"/>
    <col min="6668" max="6668" width="27.28515625" style="552" customWidth="1"/>
    <col min="6669" max="6669" width="68.7109375" style="552" customWidth="1"/>
    <col min="6670" max="6670" width="14.42578125" style="552" customWidth="1"/>
    <col min="6671" max="6671" width="50" style="552" customWidth="1"/>
    <col min="6672" max="6912" width="9.140625" style="552"/>
    <col min="6913" max="6913" width="7.140625" style="552" customWidth="1"/>
    <col min="6914" max="6914" width="18.5703125" style="552" customWidth="1"/>
    <col min="6915" max="6916" width="17.42578125" style="552" customWidth="1"/>
    <col min="6917" max="6917" width="23.140625" style="552" customWidth="1"/>
    <col min="6918" max="6918" width="11" style="552" customWidth="1"/>
    <col min="6919" max="6919" width="20.28515625" style="552" customWidth="1"/>
    <col min="6920" max="6920" width="23" style="552" customWidth="1"/>
    <col min="6921" max="6921" width="23.28515625" style="552" customWidth="1"/>
    <col min="6922" max="6922" width="18.7109375" style="552" customWidth="1"/>
    <col min="6923" max="6923" width="13.28515625" style="552" customWidth="1"/>
    <col min="6924" max="6924" width="27.28515625" style="552" customWidth="1"/>
    <col min="6925" max="6925" width="68.7109375" style="552" customWidth="1"/>
    <col min="6926" max="6926" width="14.42578125" style="552" customWidth="1"/>
    <col min="6927" max="6927" width="50" style="552" customWidth="1"/>
    <col min="6928" max="7168" width="9.140625" style="552"/>
    <col min="7169" max="7169" width="7.140625" style="552" customWidth="1"/>
    <col min="7170" max="7170" width="18.5703125" style="552" customWidth="1"/>
    <col min="7171" max="7172" width="17.42578125" style="552" customWidth="1"/>
    <col min="7173" max="7173" width="23.140625" style="552" customWidth="1"/>
    <col min="7174" max="7174" width="11" style="552" customWidth="1"/>
    <col min="7175" max="7175" width="20.28515625" style="552" customWidth="1"/>
    <col min="7176" max="7176" width="23" style="552" customWidth="1"/>
    <col min="7177" max="7177" width="23.28515625" style="552" customWidth="1"/>
    <col min="7178" max="7178" width="18.7109375" style="552" customWidth="1"/>
    <col min="7179" max="7179" width="13.28515625" style="552" customWidth="1"/>
    <col min="7180" max="7180" width="27.28515625" style="552" customWidth="1"/>
    <col min="7181" max="7181" width="68.7109375" style="552" customWidth="1"/>
    <col min="7182" max="7182" width="14.42578125" style="552" customWidth="1"/>
    <col min="7183" max="7183" width="50" style="552" customWidth="1"/>
    <col min="7184" max="7424" width="9.140625" style="552"/>
    <col min="7425" max="7425" width="7.140625" style="552" customWidth="1"/>
    <col min="7426" max="7426" width="18.5703125" style="552" customWidth="1"/>
    <col min="7427" max="7428" width="17.42578125" style="552" customWidth="1"/>
    <col min="7429" max="7429" width="23.140625" style="552" customWidth="1"/>
    <col min="7430" max="7430" width="11" style="552" customWidth="1"/>
    <col min="7431" max="7431" width="20.28515625" style="552" customWidth="1"/>
    <col min="7432" max="7432" width="23" style="552" customWidth="1"/>
    <col min="7433" max="7433" width="23.28515625" style="552" customWidth="1"/>
    <col min="7434" max="7434" width="18.7109375" style="552" customWidth="1"/>
    <col min="7435" max="7435" width="13.28515625" style="552" customWidth="1"/>
    <col min="7436" max="7436" width="27.28515625" style="552" customWidth="1"/>
    <col min="7437" max="7437" width="68.7109375" style="552" customWidth="1"/>
    <col min="7438" max="7438" width="14.42578125" style="552" customWidth="1"/>
    <col min="7439" max="7439" width="50" style="552" customWidth="1"/>
    <col min="7440" max="7680" width="9.140625" style="552"/>
    <col min="7681" max="7681" width="7.140625" style="552" customWidth="1"/>
    <col min="7682" max="7682" width="18.5703125" style="552" customWidth="1"/>
    <col min="7683" max="7684" width="17.42578125" style="552" customWidth="1"/>
    <col min="7685" max="7685" width="23.140625" style="552" customWidth="1"/>
    <col min="7686" max="7686" width="11" style="552" customWidth="1"/>
    <col min="7687" max="7687" width="20.28515625" style="552" customWidth="1"/>
    <col min="7688" max="7688" width="23" style="552" customWidth="1"/>
    <col min="7689" max="7689" width="23.28515625" style="552" customWidth="1"/>
    <col min="7690" max="7690" width="18.7109375" style="552" customWidth="1"/>
    <col min="7691" max="7691" width="13.28515625" style="552" customWidth="1"/>
    <col min="7692" max="7692" width="27.28515625" style="552" customWidth="1"/>
    <col min="7693" max="7693" width="68.7109375" style="552" customWidth="1"/>
    <col min="7694" max="7694" width="14.42578125" style="552" customWidth="1"/>
    <col min="7695" max="7695" width="50" style="552" customWidth="1"/>
    <col min="7696" max="7936" width="9.140625" style="552"/>
    <col min="7937" max="7937" width="7.140625" style="552" customWidth="1"/>
    <col min="7938" max="7938" width="18.5703125" style="552" customWidth="1"/>
    <col min="7939" max="7940" width="17.42578125" style="552" customWidth="1"/>
    <col min="7941" max="7941" width="23.140625" style="552" customWidth="1"/>
    <col min="7942" max="7942" width="11" style="552" customWidth="1"/>
    <col min="7943" max="7943" width="20.28515625" style="552" customWidth="1"/>
    <col min="7944" max="7944" width="23" style="552" customWidth="1"/>
    <col min="7945" max="7945" width="23.28515625" style="552" customWidth="1"/>
    <col min="7946" max="7946" width="18.7109375" style="552" customWidth="1"/>
    <col min="7947" max="7947" width="13.28515625" style="552" customWidth="1"/>
    <col min="7948" max="7948" width="27.28515625" style="552" customWidth="1"/>
    <col min="7949" max="7949" width="68.7109375" style="552" customWidth="1"/>
    <col min="7950" max="7950" width="14.42578125" style="552" customWidth="1"/>
    <col min="7951" max="7951" width="50" style="552" customWidth="1"/>
    <col min="7952" max="8192" width="9.140625" style="552"/>
    <col min="8193" max="8193" width="7.140625" style="552" customWidth="1"/>
    <col min="8194" max="8194" width="18.5703125" style="552" customWidth="1"/>
    <col min="8195" max="8196" width="17.42578125" style="552" customWidth="1"/>
    <col min="8197" max="8197" width="23.140625" style="552" customWidth="1"/>
    <col min="8198" max="8198" width="11" style="552" customWidth="1"/>
    <col min="8199" max="8199" width="20.28515625" style="552" customWidth="1"/>
    <col min="8200" max="8200" width="23" style="552" customWidth="1"/>
    <col min="8201" max="8201" width="23.28515625" style="552" customWidth="1"/>
    <col min="8202" max="8202" width="18.7109375" style="552" customWidth="1"/>
    <col min="8203" max="8203" width="13.28515625" style="552" customWidth="1"/>
    <col min="8204" max="8204" width="27.28515625" style="552" customWidth="1"/>
    <col min="8205" max="8205" width="68.7109375" style="552" customWidth="1"/>
    <col min="8206" max="8206" width="14.42578125" style="552" customWidth="1"/>
    <col min="8207" max="8207" width="50" style="552" customWidth="1"/>
    <col min="8208" max="8448" width="9.140625" style="552"/>
    <col min="8449" max="8449" width="7.140625" style="552" customWidth="1"/>
    <col min="8450" max="8450" width="18.5703125" style="552" customWidth="1"/>
    <col min="8451" max="8452" width="17.42578125" style="552" customWidth="1"/>
    <col min="8453" max="8453" width="23.140625" style="552" customWidth="1"/>
    <col min="8454" max="8454" width="11" style="552" customWidth="1"/>
    <col min="8455" max="8455" width="20.28515625" style="552" customWidth="1"/>
    <col min="8456" max="8456" width="23" style="552" customWidth="1"/>
    <col min="8457" max="8457" width="23.28515625" style="552" customWidth="1"/>
    <col min="8458" max="8458" width="18.7109375" style="552" customWidth="1"/>
    <col min="8459" max="8459" width="13.28515625" style="552" customWidth="1"/>
    <col min="8460" max="8460" width="27.28515625" style="552" customWidth="1"/>
    <col min="8461" max="8461" width="68.7109375" style="552" customWidth="1"/>
    <col min="8462" max="8462" width="14.42578125" style="552" customWidth="1"/>
    <col min="8463" max="8463" width="50" style="552" customWidth="1"/>
    <col min="8464" max="8704" width="9.140625" style="552"/>
    <col min="8705" max="8705" width="7.140625" style="552" customWidth="1"/>
    <col min="8706" max="8706" width="18.5703125" style="552" customWidth="1"/>
    <col min="8707" max="8708" width="17.42578125" style="552" customWidth="1"/>
    <col min="8709" max="8709" width="23.140625" style="552" customWidth="1"/>
    <col min="8710" max="8710" width="11" style="552" customWidth="1"/>
    <col min="8711" max="8711" width="20.28515625" style="552" customWidth="1"/>
    <col min="8712" max="8712" width="23" style="552" customWidth="1"/>
    <col min="8713" max="8713" width="23.28515625" style="552" customWidth="1"/>
    <col min="8714" max="8714" width="18.7109375" style="552" customWidth="1"/>
    <col min="8715" max="8715" width="13.28515625" style="552" customWidth="1"/>
    <col min="8716" max="8716" width="27.28515625" style="552" customWidth="1"/>
    <col min="8717" max="8717" width="68.7109375" style="552" customWidth="1"/>
    <col min="8718" max="8718" width="14.42578125" style="552" customWidth="1"/>
    <col min="8719" max="8719" width="50" style="552" customWidth="1"/>
    <col min="8720" max="8960" width="9.140625" style="552"/>
    <col min="8961" max="8961" width="7.140625" style="552" customWidth="1"/>
    <col min="8962" max="8962" width="18.5703125" style="552" customWidth="1"/>
    <col min="8963" max="8964" width="17.42578125" style="552" customWidth="1"/>
    <col min="8965" max="8965" width="23.140625" style="552" customWidth="1"/>
    <col min="8966" max="8966" width="11" style="552" customWidth="1"/>
    <col min="8967" max="8967" width="20.28515625" style="552" customWidth="1"/>
    <col min="8968" max="8968" width="23" style="552" customWidth="1"/>
    <col min="8969" max="8969" width="23.28515625" style="552" customWidth="1"/>
    <col min="8970" max="8970" width="18.7109375" style="552" customWidth="1"/>
    <col min="8971" max="8971" width="13.28515625" style="552" customWidth="1"/>
    <col min="8972" max="8972" width="27.28515625" style="552" customWidth="1"/>
    <col min="8973" max="8973" width="68.7109375" style="552" customWidth="1"/>
    <col min="8974" max="8974" width="14.42578125" style="552" customWidth="1"/>
    <col min="8975" max="8975" width="50" style="552" customWidth="1"/>
    <col min="8976" max="9216" width="9.140625" style="552"/>
    <col min="9217" max="9217" width="7.140625" style="552" customWidth="1"/>
    <col min="9218" max="9218" width="18.5703125" style="552" customWidth="1"/>
    <col min="9219" max="9220" width="17.42578125" style="552" customWidth="1"/>
    <col min="9221" max="9221" width="23.140625" style="552" customWidth="1"/>
    <col min="9222" max="9222" width="11" style="552" customWidth="1"/>
    <col min="9223" max="9223" width="20.28515625" style="552" customWidth="1"/>
    <col min="9224" max="9224" width="23" style="552" customWidth="1"/>
    <col min="9225" max="9225" width="23.28515625" style="552" customWidth="1"/>
    <col min="9226" max="9226" width="18.7109375" style="552" customWidth="1"/>
    <col min="9227" max="9227" width="13.28515625" style="552" customWidth="1"/>
    <col min="9228" max="9228" width="27.28515625" style="552" customWidth="1"/>
    <col min="9229" max="9229" width="68.7109375" style="552" customWidth="1"/>
    <col min="9230" max="9230" width="14.42578125" style="552" customWidth="1"/>
    <col min="9231" max="9231" width="50" style="552" customWidth="1"/>
    <col min="9232" max="9472" width="9.140625" style="552"/>
    <col min="9473" max="9473" width="7.140625" style="552" customWidth="1"/>
    <col min="9474" max="9474" width="18.5703125" style="552" customWidth="1"/>
    <col min="9475" max="9476" width="17.42578125" style="552" customWidth="1"/>
    <col min="9477" max="9477" width="23.140625" style="552" customWidth="1"/>
    <col min="9478" max="9478" width="11" style="552" customWidth="1"/>
    <col min="9479" max="9479" width="20.28515625" style="552" customWidth="1"/>
    <col min="9480" max="9480" width="23" style="552" customWidth="1"/>
    <col min="9481" max="9481" width="23.28515625" style="552" customWidth="1"/>
    <col min="9482" max="9482" width="18.7109375" style="552" customWidth="1"/>
    <col min="9483" max="9483" width="13.28515625" style="552" customWidth="1"/>
    <col min="9484" max="9484" width="27.28515625" style="552" customWidth="1"/>
    <col min="9485" max="9485" width="68.7109375" style="552" customWidth="1"/>
    <col min="9486" max="9486" width="14.42578125" style="552" customWidth="1"/>
    <col min="9487" max="9487" width="50" style="552" customWidth="1"/>
    <col min="9488" max="9728" width="9.140625" style="552"/>
    <col min="9729" max="9729" width="7.140625" style="552" customWidth="1"/>
    <col min="9730" max="9730" width="18.5703125" style="552" customWidth="1"/>
    <col min="9731" max="9732" width="17.42578125" style="552" customWidth="1"/>
    <col min="9733" max="9733" width="23.140625" style="552" customWidth="1"/>
    <col min="9734" max="9734" width="11" style="552" customWidth="1"/>
    <col min="9735" max="9735" width="20.28515625" style="552" customWidth="1"/>
    <col min="9736" max="9736" width="23" style="552" customWidth="1"/>
    <col min="9737" max="9737" width="23.28515625" style="552" customWidth="1"/>
    <col min="9738" max="9738" width="18.7109375" style="552" customWidth="1"/>
    <col min="9739" max="9739" width="13.28515625" style="552" customWidth="1"/>
    <col min="9740" max="9740" width="27.28515625" style="552" customWidth="1"/>
    <col min="9741" max="9741" width="68.7109375" style="552" customWidth="1"/>
    <col min="9742" max="9742" width="14.42578125" style="552" customWidth="1"/>
    <col min="9743" max="9743" width="50" style="552" customWidth="1"/>
    <col min="9744" max="9984" width="9.140625" style="552"/>
    <col min="9985" max="9985" width="7.140625" style="552" customWidth="1"/>
    <col min="9986" max="9986" width="18.5703125" style="552" customWidth="1"/>
    <col min="9987" max="9988" width="17.42578125" style="552" customWidth="1"/>
    <col min="9989" max="9989" width="23.140625" style="552" customWidth="1"/>
    <col min="9990" max="9990" width="11" style="552" customWidth="1"/>
    <col min="9991" max="9991" width="20.28515625" style="552" customWidth="1"/>
    <col min="9992" max="9992" width="23" style="552" customWidth="1"/>
    <col min="9993" max="9993" width="23.28515625" style="552" customWidth="1"/>
    <col min="9994" max="9994" width="18.7109375" style="552" customWidth="1"/>
    <col min="9995" max="9995" width="13.28515625" style="552" customWidth="1"/>
    <col min="9996" max="9996" width="27.28515625" style="552" customWidth="1"/>
    <col min="9997" max="9997" width="68.7109375" style="552" customWidth="1"/>
    <col min="9998" max="9998" width="14.42578125" style="552" customWidth="1"/>
    <col min="9999" max="9999" width="50" style="552" customWidth="1"/>
    <col min="10000" max="10240" width="9.140625" style="552"/>
    <col min="10241" max="10241" width="7.140625" style="552" customWidth="1"/>
    <col min="10242" max="10242" width="18.5703125" style="552" customWidth="1"/>
    <col min="10243" max="10244" width="17.42578125" style="552" customWidth="1"/>
    <col min="10245" max="10245" width="23.140625" style="552" customWidth="1"/>
    <col min="10246" max="10246" width="11" style="552" customWidth="1"/>
    <col min="10247" max="10247" width="20.28515625" style="552" customWidth="1"/>
    <col min="10248" max="10248" width="23" style="552" customWidth="1"/>
    <col min="10249" max="10249" width="23.28515625" style="552" customWidth="1"/>
    <col min="10250" max="10250" width="18.7109375" style="552" customWidth="1"/>
    <col min="10251" max="10251" width="13.28515625" style="552" customWidth="1"/>
    <col min="10252" max="10252" width="27.28515625" style="552" customWidth="1"/>
    <col min="10253" max="10253" width="68.7109375" style="552" customWidth="1"/>
    <col min="10254" max="10254" width="14.42578125" style="552" customWidth="1"/>
    <col min="10255" max="10255" width="50" style="552" customWidth="1"/>
    <col min="10256" max="10496" width="9.140625" style="552"/>
    <col min="10497" max="10497" width="7.140625" style="552" customWidth="1"/>
    <col min="10498" max="10498" width="18.5703125" style="552" customWidth="1"/>
    <col min="10499" max="10500" width="17.42578125" style="552" customWidth="1"/>
    <col min="10501" max="10501" width="23.140625" style="552" customWidth="1"/>
    <col min="10502" max="10502" width="11" style="552" customWidth="1"/>
    <col min="10503" max="10503" width="20.28515625" style="552" customWidth="1"/>
    <col min="10504" max="10504" width="23" style="552" customWidth="1"/>
    <col min="10505" max="10505" width="23.28515625" style="552" customWidth="1"/>
    <col min="10506" max="10506" width="18.7109375" style="552" customWidth="1"/>
    <col min="10507" max="10507" width="13.28515625" style="552" customWidth="1"/>
    <col min="10508" max="10508" width="27.28515625" style="552" customWidth="1"/>
    <col min="10509" max="10509" width="68.7109375" style="552" customWidth="1"/>
    <col min="10510" max="10510" width="14.42578125" style="552" customWidth="1"/>
    <col min="10511" max="10511" width="50" style="552" customWidth="1"/>
    <col min="10512" max="10752" width="9.140625" style="552"/>
    <col min="10753" max="10753" width="7.140625" style="552" customWidth="1"/>
    <col min="10754" max="10754" width="18.5703125" style="552" customWidth="1"/>
    <col min="10755" max="10756" width="17.42578125" style="552" customWidth="1"/>
    <col min="10757" max="10757" width="23.140625" style="552" customWidth="1"/>
    <col min="10758" max="10758" width="11" style="552" customWidth="1"/>
    <col min="10759" max="10759" width="20.28515625" style="552" customWidth="1"/>
    <col min="10760" max="10760" width="23" style="552" customWidth="1"/>
    <col min="10761" max="10761" width="23.28515625" style="552" customWidth="1"/>
    <col min="10762" max="10762" width="18.7109375" style="552" customWidth="1"/>
    <col min="10763" max="10763" width="13.28515625" style="552" customWidth="1"/>
    <col min="10764" max="10764" width="27.28515625" style="552" customWidth="1"/>
    <col min="10765" max="10765" width="68.7109375" style="552" customWidth="1"/>
    <col min="10766" max="10766" width="14.42578125" style="552" customWidth="1"/>
    <col min="10767" max="10767" width="50" style="552" customWidth="1"/>
    <col min="10768" max="11008" width="9.140625" style="552"/>
    <col min="11009" max="11009" width="7.140625" style="552" customWidth="1"/>
    <col min="11010" max="11010" width="18.5703125" style="552" customWidth="1"/>
    <col min="11011" max="11012" width="17.42578125" style="552" customWidth="1"/>
    <col min="11013" max="11013" width="23.140625" style="552" customWidth="1"/>
    <col min="11014" max="11014" width="11" style="552" customWidth="1"/>
    <col min="11015" max="11015" width="20.28515625" style="552" customWidth="1"/>
    <col min="11016" max="11016" width="23" style="552" customWidth="1"/>
    <col min="11017" max="11017" width="23.28515625" style="552" customWidth="1"/>
    <col min="11018" max="11018" width="18.7109375" style="552" customWidth="1"/>
    <col min="11019" max="11019" width="13.28515625" style="552" customWidth="1"/>
    <col min="11020" max="11020" width="27.28515625" style="552" customWidth="1"/>
    <col min="11021" max="11021" width="68.7109375" style="552" customWidth="1"/>
    <col min="11022" max="11022" width="14.42578125" style="552" customWidth="1"/>
    <col min="11023" max="11023" width="50" style="552" customWidth="1"/>
    <col min="11024" max="11264" width="9.140625" style="552"/>
    <col min="11265" max="11265" width="7.140625" style="552" customWidth="1"/>
    <col min="11266" max="11266" width="18.5703125" style="552" customWidth="1"/>
    <col min="11267" max="11268" width="17.42578125" style="552" customWidth="1"/>
    <col min="11269" max="11269" width="23.140625" style="552" customWidth="1"/>
    <col min="11270" max="11270" width="11" style="552" customWidth="1"/>
    <col min="11271" max="11271" width="20.28515625" style="552" customWidth="1"/>
    <col min="11272" max="11272" width="23" style="552" customWidth="1"/>
    <col min="11273" max="11273" width="23.28515625" style="552" customWidth="1"/>
    <col min="11274" max="11274" width="18.7109375" style="552" customWidth="1"/>
    <col min="11275" max="11275" width="13.28515625" style="552" customWidth="1"/>
    <col min="11276" max="11276" width="27.28515625" style="552" customWidth="1"/>
    <col min="11277" max="11277" width="68.7109375" style="552" customWidth="1"/>
    <col min="11278" max="11278" width="14.42578125" style="552" customWidth="1"/>
    <col min="11279" max="11279" width="50" style="552" customWidth="1"/>
    <col min="11280" max="11520" width="9.140625" style="552"/>
    <col min="11521" max="11521" width="7.140625" style="552" customWidth="1"/>
    <col min="11522" max="11522" width="18.5703125" style="552" customWidth="1"/>
    <col min="11523" max="11524" width="17.42578125" style="552" customWidth="1"/>
    <col min="11525" max="11525" width="23.140625" style="552" customWidth="1"/>
    <col min="11526" max="11526" width="11" style="552" customWidth="1"/>
    <col min="11527" max="11527" width="20.28515625" style="552" customWidth="1"/>
    <col min="11528" max="11528" width="23" style="552" customWidth="1"/>
    <col min="11529" max="11529" width="23.28515625" style="552" customWidth="1"/>
    <col min="11530" max="11530" width="18.7109375" style="552" customWidth="1"/>
    <col min="11531" max="11531" width="13.28515625" style="552" customWidth="1"/>
    <col min="11532" max="11532" width="27.28515625" style="552" customWidth="1"/>
    <col min="11533" max="11533" width="68.7109375" style="552" customWidth="1"/>
    <col min="11534" max="11534" width="14.42578125" style="552" customWidth="1"/>
    <col min="11535" max="11535" width="50" style="552" customWidth="1"/>
    <col min="11536" max="11776" width="9.140625" style="552"/>
    <col min="11777" max="11777" width="7.140625" style="552" customWidth="1"/>
    <col min="11778" max="11778" width="18.5703125" style="552" customWidth="1"/>
    <col min="11779" max="11780" width="17.42578125" style="552" customWidth="1"/>
    <col min="11781" max="11781" width="23.140625" style="552" customWidth="1"/>
    <col min="11782" max="11782" width="11" style="552" customWidth="1"/>
    <col min="11783" max="11783" width="20.28515625" style="552" customWidth="1"/>
    <col min="11784" max="11784" width="23" style="552" customWidth="1"/>
    <col min="11785" max="11785" width="23.28515625" style="552" customWidth="1"/>
    <col min="11786" max="11786" width="18.7109375" style="552" customWidth="1"/>
    <col min="11787" max="11787" width="13.28515625" style="552" customWidth="1"/>
    <col min="11788" max="11788" width="27.28515625" style="552" customWidth="1"/>
    <col min="11789" max="11789" width="68.7109375" style="552" customWidth="1"/>
    <col min="11790" max="11790" width="14.42578125" style="552" customWidth="1"/>
    <col min="11791" max="11791" width="50" style="552" customWidth="1"/>
    <col min="11792" max="12032" width="9.140625" style="552"/>
    <col min="12033" max="12033" width="7.140625" style="552" customWidth="1"/>
    <col min="12034" max="12034" width="18.5703125" style="552" customWidth="1"/>
    <col min="12035" max="12036" width="17.42578125" style="552" customWidth="1"/>
    <col min="12037" max="12037" width="23.140625" style="552" customWidth="1"/>
    <col min="12038" max="12038" width="11" style="552" customWidth="1"/>
    <col min="12039" max="12039" width="20.28515625" style="552" customWidth="1"/>
    <col min="12040" max="12040" width="23" style="552" customWidth="1"/>
    <col min="12041" max="12041" width="23.28515625" style="552" customWidth="1"/>
    <col min="12042" max="12042" width="18.7109375" style="552" customWidth="1"/>
    <col min="12043" max="12043" width="13.28515625" style="552" customWidth="1"/>
    <col min="12044" max="12044" width="27.28515625" style="552" customWidth="1"/>
    <col min="12045" max="12045" width="68.7109375" style="552" customWidth="1"/>
    <col min="12046" max="12046" width="14.42578125" style="552" customWidth="1"/>
    <col min="12047" max="12047" width="50" style="552" customWidth="1"/>
    <col min="12048" max="12288" width="9.140625" style="552"/>
    <col min="12289" max="12289" width="7.140625" style="552" customWidth="1"/>
    <col min="12290" max="12290" width="18.5703125" style="552" customWidth="1"/>
    <col min="12291" max="12292" width="17.42578125" style="552" customWidth="1"/>
    <col min="12293" max="12293" width="23.140625" style="552" customWidth="1"/>
    <col min="12294" max="12294" width="11" style="552" customWidth="1"/>
    <col min="12295" max="12295" width="20.28515625" style="552" customWidth="1"/>
    <col min="12296" max="12296" width="23" style="552" customWidth="1"/>
    <col min="12297" max="12297" width="23.28515625" style="552" customWidth="1"/>
    <col min="12298" max="12298" width="18.7109375" style="552" customWidth="1"/>
    <col min="12299" max="12299" width="13.28515625" style="552" customWidth="1"/>
    <col min="12300" max="12300" width="27.28515625" style="552" customWidth="1"/>
    <col min="12301" max="12301" width="68.7109375" style="552" customWidth="1"/>
    <col min="12302" max="12302" width="14.42578125" style="552" customWidth="1"/>
    <col min="12303" max="12303" width="50" style="552" customWidth="1"/>
    <col min="12304" max="12544" width="9.140625" style="552"/>
    <col min="12545" max="12545" width="7.140625" style="552" customWidth="1"/>
    <col min="12546" max="12546" width="18.5703125" style="552" customWidth="1"/>
    <col min="12547" max="12548" width="17.42578125" style="552" customWidth="1"/>
    <col min="12549" max="12549" width="23.140625" style="552" customWidth="1"/>
    <col min="12550" max="12550" width="11" style="552" customWidth="1"/>
    <col min="12551" max="12551" width="20.28515625" style="552" customWidth="1"/>
    <col min="12552" max="12552" width="23" style="552" customWidth="1"/>
    <col min="12553" max="12553" width="23.28515625" style="552" customWidth="1"/>
    <col min="12554" max="12554" width="18.7109375" style="552" customWidth="1"/>
    <col min="12555" max="12555" width="13.28515625" style="552" customWidth="1"/>
    <col min="12556" max="12556" width="27.28515625" style="552" customWidth="1"/>
    <col min="12557" max="12557" width="68.7109375" style="552" customWidth="1"/>
    <col min="12558" max="12558" width="14.42578125" style="552" customWidth="1"/>
    <col min="12559" max="12559" width="50" style="552" customWidth="1"/>
    <col min="12560" max="12800" width="9.140625" style="552"/>
    <col min="12801" max="12801" width="7.140625" style="552" customWidth="1"/>
    <col min="12802" max="12802" width="18.5703125" style="552" customWidth="1"/>
    <col min="12803" max="12804" width="17.42578125" style="552" customWidth="1"/>
    <col min="12805" max="12805" width="23.140625" style="552" customWidth="1"/>
    <col min="12806" max="12806" width="11" style="552" customWidth="1"/>
    <col min="12807" max="12807" width="20.28515625" style="552" customWidth="1"/>
    <col min="12808" max="12808" width="23" style="552" customWidth="1"/>
    <col min="12809" max="12809" width="23.28515625" style="552" customWidth="1"/>
    <col min="12810" max="12810" width="18.7109375" style="552" customWidth="1"/>
    <col min="12811" max="12811" width="13.28515625" style="552" customWidth="1"/>
    <col min="12812" max="12812" width="27.28515625" style="552" customWidth="1"/>
    <col min="12813" max="12813" width="68.7109375" style="552" customWidth="1"/>
    <col min="12814" max="12814" width="14.42578125" style="552" customWidth="1"/>
    <col min="12815" max="12815" width="50" style="552" customWidth="1"/>
    <col min="12816" max="13056" width="9.140625" style="552"/>
    <col min="13057" max="13057" width="7.140625" style="552" customWidth="1"/>
    <col min="13058" max="13058" width="18.5703125" style="552" customWidth="1"/>
    <col min="13059" max="13060" width="17.42578125" style="552" customWidth="1"/>
    <col min="13061" max="13061" width="23.140625" style="552" customWidth="1"/>
    <col min="13062" max="13062" width="11" style="552" customWidth="1"/>
    <col min="13063" max="13063" width="20.28515625" style="552" customWidth="1"/>
    <col min="13064" max="13064" width="23" style="552" customWidth="1"/>
    <col min="13065" max="13065" width="23.28515625" style="552" customWidth="1"/>
    <col min="13066" max="13066" width="18.7109375" style="552" customWidth="1"/>
    <col min="13067" max="13067" width="13.28515625" style="552" customWidth="1"/>
    <col min="13068" max="13068" width="27.28515625" style="552" customWidth="1"/>
    <col min="13069" max="13069" width="68.7109375" style="552" customWidth="1"/>
    <col min="13070" max="13070" width="14.42578125" style="552" customWidth="1"/>
    <col min="13071" max="13071" width="50" style="552" customWidth="1"/>
    <col min="13072" max="13312" width="9.140625" style="552"/>
    <col min="13313" max="13313" width="7.140625" style="552" customWidth="1"/>
    <col min="13314" max="13314" width="18.5703125" style="552" customWidth="1"/>
    <col min="13315" max="13316" width="17.42578125" style="552" customWidth="1"/>
    <col min="13317" max="13317" width="23.140625" style="552" customWidth="1"/>
    <col min="13318" max="13318" width="11" style="552" customWidth="1"/>
    <col min="13319" max="13319" width="20.28515625" style="552" customWidth="1"/>
    <col min="13320" max="13320" width="23" style="552" customWidth="1"/>
    <col min="13321" max="13321" width="23.28515625" style="552" customWidth="1"/>
    <col min="13322" max="13322" width="18.7109375" style="552" customWidth="1"/>
    <col min="13323" max="13323" width="13.28515625" style="552" customWidth="1"/>
    <col min="13324" max="13324" width="27.28515625" style="552" customWidth="1"/>
    <col min="13325" max="13325" width="68.7109375" style="552" customWidth="1"/>
    <col min="13326" max="13326" width="14.42578125" style="552" customWidth="1"/>
    <col min="13327" max="13327" width="50" style="552" customWidth="1"/>
    <col min="13328" max="13568" width="9.140625" style="552"/>
    <col min="13569" max="13569" width="7.140625" style="552" customWidth="1"/>
    <col min="13570" max="13570" width="18.5703125" style="552" customWidth="1"/>
    <col min="13571" max="13572" width="17.42578125" style="552" customWidth="1"/>
    <col min="13573" max="13573" width="23.140625" style="552" customWidth="1"/>
    <col min="13574" max="13574" width="11" style="552" customWidth="1"/>
    <col min="13575" max="13575" width="20.28515625" style="552" customWidth="1"/>
    <col min="13576" max="13576" width="23" style="552" customWidth="1"/>
    <col min="13577" max="13577" width="23.28515625" style="552" customWidth="1"/>
    <col min="13578" max="13578" width="18.7109375" style="552" customWidth="1"/>
    <col min="13579" max="13579" width="13.28515625" style="552" customWidth="1"/>
    <col min="13580" max="13580" width="27.28515625" style="552" customWidth="1"/>
    <col min="13581" max="13581" width="68.7109375" style="552" customWidth="1"/>
    <col min="13582" max="13582" width="14.42578125" style="552" customWidth="1"/>
    <col min="13583" max="13583" width="50" style="552" customWidth="1"/>
    <col min="13584" max="13824" width="9.140625" style="552"/>
    <col min="13825" max="13825" width="7.140625" style="552" customWidth="1"/>
    <col min="13826" max="13826" width="18.5703125" style="552" customWidth="1"/>
    <col min="13827" max="13828" width="17.42578125" style="552" customWidth="1"/>
    <col min="13829" max="13829" width="23.140625" style="552" customWidth="1"/>
    <col min="13830" max="13830" width="11" style="552" customWidth="1"/>
    <col min="13831" max="13831" width="20.28515625" style="552" customWidth="1"/>
    <col min="13832" max="13832" width="23" style="552" customWidth="1"/>
    <col min="13833" max="13833" width="23.28515625" style="552" customWidth="1"/>
    <col min="13834" max="13834" width="18.7109375" style="552" customWidth="1"/>
    <col min="13835" max="13835" width="13.28515625" style="552" customWidth="1"/>
    <col min="13836" max="13836" width="27.28515625" style="552" customWidth="1"/>
    <col min="13837" max="13837" width="68.7109375" style="552" customWidth="1"/>
    <col min="13838" max="13838" width="14.42578125" style="552" customWidth="1"/>
    <col min="13839" max="13839" width="50" style="552" customWidth="1"/>
    <col min="13840" max="14080" width="9.140625" style="552"/>
    <col min="14081" max="14081" width="7.140625" style="552" customWidth="1"/>
    <col min="14082" max="14082" width="18.5703125" style="552" customWidth="1"/>
    <col min="14083" max="14084" width="17.42578125" style="552" customWidth="1"/>
    <col min="14085" max="14085" width="23.140625" style="552" customWidth="1"/>
    <col min="14086" max="14086" width="11" style="552" customWidth="1"/>
    <col min="14087" max="14087" width="20.28515625" style="552" customWidth="1"/>
    <col min="14088" max="14088" width="23" style="552" customWidth="1"/>
    <col min="14089" max="14089" width="23.28515625" style="552" customWidth="1"/>
    <col min="14090" max="14090" width="18.7109375" style="552" customWidth="1"/>
    <col min="14091" max="14091" width="13.28515625" style="552" customWidth="1"/>
    <col min="14092" max="14092" width="27.28515625" style="552" customWidth="1"/>
    <col min="14093" max="14093" width="68.7109375" style="552" customWidth="1"/>
    <col min="14094" max="14094" width="14.42578125" style="552" customWidth="1"/>
    <col min="14095" max="14095" width="50" style="552" customWidth="1"/>
    <col min="14096" max="14336" width="9.140625" style="552"/>
    <col min="14337" max="14337" width="7.140625" style="552" customWidth="1"/>
    <col min="14338" max="14338" width="18.5703125" style="552" customWidth="1"/>
    <col min="14339" max="14340" width="17.42578125" style="552" customWidth="1"/>
    <col min="14341" max="14341" width="23.140625" style="552" customWidth="1"/>
    <col min="14342" max="14342" width="11" style="552" customWidth="1"/>
    <col min="14343" max="14343" width="20.28515625" style="552" customWidth="1"/>
    <col min="14344" max="14344" width="23" style="552" customWidth="1"/>
    <col min="14345" max="14345" width="23.28515625" style="552" customWidth="1"/>
    <col min="14346" max="14346" width="18.7109375" style="552" customWidth="1"/>
    <col min="14347" max="14347" width="13.28515625" style="552" customWidth="1"/>
    <col min="14348" max="14348" width="27.28515625" style="552" customWidth="1"/>
    <col min="14349" max="14349" width="68.7109375" style="552" customWidth="1"/>
    <col min="14350" max="14350" width="14.42578125" style="552" customWidth="1"/>
    <col min="14351" max="14351" width="50" style="552" customWidth="1"/>
    <col min="14352" max="14592" width="9.140625" style="552"/>
    <col min="14593" max="14593" width="7.140625" style="552" customWidth="1"/>
    <col min="14594" max="14594" width="18.5703125" style="552" customWidth="1"/>
    <col min="14595" max="14596" width="17.42578125" style="552" customWidth="1"/>
    <col min="14597" max="14597" width="23.140625" style="552" customWidth="1"/>
    <col min="14598" max="14598" width="11" style="552" customWidth="1"/>
    <col min="14599" max="14599" width="20.28515625" style="552" customWidth="1"/>
    <col min="14600" max="14600" width="23" style="552" customWidth="1"/>
    <col min="14601" max="14601" width="23.28515625" style="552" customWidth="1"/>
    <col min="14602" max="14602" width="18.7109375" style="552" customWidth="1"/>
    <col min="14603" max="14603" width="13.28515625" style="552" customWidth="1"/>
    <col min="14604" max="14604" width="27.28515625" style="552" customWidth="1"/>
    <col min="14605" max="14605" width="68.7109375" style="552" customWidth="1"/>
    <col min="14606" max="14606" width="14.42578125" style="552" customWidth="1"/>
    <col min="14607" max="14607" width="50" style="552" customWidth="1"/>
    <col min="14608" max="14848" width="9.140625" style="552"/>
    <col min="14849" max="14849" width="7.140625" style="552" customWidth="1"/>
    <col min="14850" max="14850" width="18.5703125" style="552" customWidth="1"/>
    <col min="14851" max="14852" width="17.42578125" style="552" customWidth="1"/>
    <col min="14853" max="14853" width="23.140625" style="552" customWidth="1"/>
    <col min="14854" max="14854" width="11" style="552" customWidth="1"/>
    <col min="14855" max="14855" width="20.28515625" style="552" customWidth="1"/>
    <col min="14856" max="14856" width="23" style="552" customWidth="1"/>
    <col min="14857" max="14857" width="23.28515625" style="552" customWidth="1"/>
    <col min="14858" max="14858" width="18.7109375" style="552" customWidth="1"/>
    <col min="14859" max="14859" width="13.28515625" style="552" customWidth="1"/>
    <col min="14860" max="14860" width="27.28515625" style="552" customWidth="1"/>
    <col min="14861" max="14861" width="68.7109375" style="552" customWidth="1"/>
    <col min="14862" max="14862" width="14.42578125" style="552" customWidth="1"/>
    <col min="14863" max="14863" width="50" style="552" customWidth="1"/>
    <col min="14864" max="15104" width="9.140625" style="552"/>
    <col min="15105" max="15105" width="7.140625" style="552" customWidth="1"/>
    <col min="15106" max="15106" width="18.5703125" style="552" customWidth="1"/>
    <col min="15107" max="15108" width="17.42578125" style="552" customWidth="1"/>
    <col min="15109" max="15109" width="23.140625" style="552" customWidth="1"/>
    <col min="15110" max="15110" width="11" style="552" customWidth="1"/>
    <col min="15111" max="15111" width="20.28515625" style="552" customWidth="1"/>
    <col min="15112" max="15112" width="23" style="552" customWidth="1"/>
    <col min="15113" max="15113" width="23.28515625" style="552" customWidth="1"/>
    <col min="15114" max="15114" width="18.7109375" style="552" customWidth="1"/>
    <col min="15115" max="15115" width="13.28515625" style="552" customWidth="1"/>
    <col min="15116" max="15116" width="27.28515625" style="552" customWidth="1"/>
    <col min="15117" max="15117" width="68.7109375" style="552" customWidth="1"/>
    <col min="15118" max="15118" width="14.42578125" style="552" customWidth="1"/>
    <col min="15119" max="15119" width="50" style="552" customWidth="1"/>
    <col min="15120" max="15360" width="9.140625" style="552"/>
    <col min="15361" max="15361" width="7.140625" style="552" customWidth="1"/>
    <col min="15362" max="15362" width="18.5703125" style="552" customWidth="1"/>
    <col min="15363" max="15364" width="17.42578125" style="552" customWidth="1"/>
    <col min="15365" max="15365" width="23.140625" style="552" customWidth="1"/>
    <col min="15366" max="15366" width="11" style="552" customWidth="1"/>
    <col min="15367" max="15367" width="20.28515625" style="552" customWidth="1"/>
    <col min="15368" max="15368" width="23" style="552" customWidth="1"/>
    <col min="15369" max="15369" width="23.28515625" style="552" customWidth="1"/>
    <col min="15370" max="15370" width="18.7109375" style="552" customWidth="1"/>
    <col min="15371" max="15371" width="13.28515625" style="552" customWidth="1"/>
    <col min="15372" max="15372" width="27.28515625" style="552" customWidth="1"/>
    <col min="15373" max="15373" width="68.7109375" style="552" customWidth="1"/>
    <col min="15374" max="15374" width="14.42578125" style="552" customWidth="1"/>
    <col min="15375" max="15375" width="50" style="552" customWidth="1"/>
    <col min="15376" max="15616" width="9.140625" style="552"/>
    <col min="15617" max="15617" width="7.140625" style="552" customWidth="1"/>
    <col min="15618" max="15618" width="18.5703125" style="552" customWidth="1"/>
    <col min="15619" max="15620" width="17.42578125" style="552" customWidth="1"/>
    <col min="15621" max="15621" width="23.140625" style="552" customWidth="1"/>
    <col min="15622" max="15622" width="11" style="552" customWidth="1"/>
    <col min="15623" max="15623" width="20.28515625" style="552" customWidth="1"/>
    <col min="15624" max="15624" width="23" style="552" customWidth="1"/>
    <col min="15625" max="15625" width="23.28515625" style="552" customWidth="1"/>
    <col min="15626" max="15626" width="18.7109375" style="552" customWidth="1"/>
    <col min="15627" max="15627" width="13.28515625" style="552" customWidth="1"/>
    <col min="15628" max="15628" width="27.28515625" style="552" customWidth="1"/>
    <col min="15629" max="15629" width="68.7109375" style="552" customWidth="1"/>
    <col min="15630" max="15630" width="14.42578125" style="552" customWidth="1"/>
    <col min="15631" max="15631" width="50" style="552" customWidth="1"/>
    <col min="15632" max="15872" width="9.140625" style="552"/>
    <col min="15873" max="15873" width="7.140625" style="552" customWidth="1"/>
    <col min="15874" max="15874" width="18.5703125" style="552" customWidth="1"/>
    <col min="15875" max="15876" width="17.42578125" style="552" customWidth="1"/>
    <col min="15877" max="15877" width="23.140625" style="552" customWidth="1"/>
    <col min="15878" max="15878" width="11" style="552" customWidth="1"/>
    <col min="15879" max="15879" width="20.28515625" style="552" customWidth="1"/>
    <col min="15880" max="15880" width="23" style="552" customWidth="1"/>
    <col min="15881" max="15881" width="23.28515625" style="552" customWidth="1"/>
    <col min="15882" max="15882" width="18.7109375" style="552" customWidth="1"/>
    <col min="15883" max="15883" width="13.28515625" style="552" customWidth="1"/>
    <col min="15884" max="15884" width="27.28515625" style="552" customWidth="1"/>
    <col min="15885" max="15885" width="68.7109375" style="552" customWidth="1"/>
    <col min="15886" max="15886" width="14.42578125" style="552" customWidth="1"/>
    <col min="15887" max="15887" width="50" style="552" customWidth="1"/>
    <col min="15888" max="16128" width="9.140625" style="552"/>
    <col min="16129" max="16129" width="7.140625" style="552" customWidth="1"/>
    <col min="16130" max="16130" width="18.5703125" style="552" customWidth="1"/>
    <col min="16131" max="16132" width="17.42578125" style="552" customWidth="1"/>
    <col min="16133" max="16133" width="23.140625" style="552" customWidth="1"/>
    <col min="16134" max="16134" width="11" style="552" customWidth="1"/>
    <col min="16135" max="16135" width="20.28515625" style="552" customWidth="1"/>
    <col min="16136" max="16136" width="23" style="552" customWidth="1"/>
    <col min="16137" max="16137" width="23.28515625" style="552" customWidth="1"/>
    <col min="16138" max="16138" width="18.7109375" style="552" customWidth="1"/>
    <col min="16139" max="16139" width="13.28515625" style="552" customWidth="1"/>
    <col min="16140" max="16140" width="27.28515625" style="552" customWidth="1"/>
    <col min="16141" max="16141" width="68.7109375" style="552" customWidth="1"/>
    <col min="16142" max="16142" width="14.42578125" style="552" customWidth="1"/>
    <col min="16143" max="16143" width="50" style="552" customWidth="1"/>
    <col min="16144" max="16384" width="9.140625" style="552"/>
  </cols>
  <sheetData>
    <row r="1" spans="1:15" ht="18.75" customHeight="1">
      <c r="L1" s="573" t="s">
        <v>62</v>
      </c>
    </row>
    <row r="2" spans="1:15" ht="75" customHeight="1" thickBot="1">
      <c r="A2" s="1159" t="s">
        <v>860</v>
      </c>
      <c r="B2" s="1159"/>
      <c r="C2" s="1159"/>
      <c r="D2" s="1159"/>
      <c r="E2" s="1159"/>
      <c r="F2" s="1159"/>
      <c r="G2" s="1159"/>
      <c r="H2" s="1159"/>
      <c r="I2" s="1159"/>
      <c r="J2" s="1159"/>
      <c r="K2" s="1159"/>
      <c r="L2" s="1159"/>
      <c r="O2" s="553"/>
    </row>
    <row r="3" spans="1:15" s="554" customFormat="1" ht="62.25" customHeight="1">
      <c r="A3" s="695" t="s">
        <v>63</v>
      </c>
      <c r="B3" s="698" t="s">
        <v>64</v>
      </c>
      <c r="C3" s="892" t="s">
        <v>65</v>
      </c>
      <c r="D3" s="894" t="s">
        <v>66</v>
      </c>
      <c r="E3" s="698" t="s">
        <v>67</v>
      </c>
      <c r="F3" s="698"/>
      <c r="G3" s="698"/>
      <c r="H3" s="1153" t="s">
        <v>2</v>
      </c>
      <c r="I3" s="1153"/>
      <c r="J3" s="1160" t="s">
        <v>68</v>
      </c>
      <c r="K3" s="1160" t="s">
        <v>69</v>
      </c>
      <c r="L3" s="1160" t="s">
        <v>70</v>
      </c>
      <c r="M3" s="1153" t="s">
        <v>71</v>
      </c>
      <c r="N3" s="1154"/>
      <c r="O3" s="901" t="s">
        <v>72</v>
      </c>
    </row>
    <row r="4" spans="1:15" s="554" customFormat="1" ht="15" customHeight="1">
      <c r="A4" s="696"/>
      <c r="B4" s="699"/>
      <c r="C4" s="893"/>
      <c r="D4" s="895"/>
      <c r="E4" s="904" t="s">
        <v>73</v>
      </c>
      <c r="F4" s="904" t="s">
        <v>74</v>
      </c>
      <c r="G4" s="904" t="s">
        <v>46</v>
      </c>
      <c r="H4" s="906" t="s">
        <v>17</v>
      </c>
      <c r="I4" s="906" t="s">
        <v>18</v>
      </c>
      <c r="J4" s="1161"/>
      <c r="K4" s="1161"/>
      <c r="L4" s="1161"/>
      <c r="M4" s="1155" t="s">
        <v>75</v>
      </c>
      <c r="N4" s="1157" t="s">
        <v>76</v>
      </c>
      <c r="O4" s="902"/>
    </row>
    <row r="5" spans="1:15" s="554" customFormat="1" ht="113.25" customHeight="1" thickBot="1">
      <c r="A5" s="890"/>
      <c r="B5" s="891"/>
      <c r="C5" s="893"/>
      <c r="D5" s="896"/>
      <c r="E5" s="905"/>
      <c r="F5" s="905"/>
      <c r="G5" s="905"/>
      <c r="H5" s="907"/>
      <c r="I5" s="907"/>
      <c r="J5" s="1161"/>
      <c r="K5" s="1161"/>
      <c r="L5" s="1161"/>
      <c r="M5" s="1156"/>
      <c r="N5" s="1158"/>
      <c r="O5" s="903"/>
    </row>
    <row r="6" spans="1:15" s="554" customFormat="1" ht="18.75" customHeight="1" thickBot="1">
      <c r="A6" s="574">
        <v>1</v>
      </c>
      <c r="B6" s="575">
        <v>2</v>
      </c>
      <c r="C6" s="576">
        <v>3</v>
      </c>
      <c r="D6" s="576">
        <v>4</v>
      </c>
      <c r="E6" s="576">
        <v>5</v>
      </c>
      <c r="F6" s="576">
        <v>6</v>
      </c>
      <c r="G6" s="576">
        <v>7</v>
      </c>
      <c r="H6" s="520">
        <v>8</v>
      </c>
      <c r="I6" s="520">
        <v>9</v>
      </c>
      <c r="J6" s="576">
        <v>10</v>
      </c>
      <c r="K6" s="576">
        <v>11</v>
      </c>
      <c r="L6" s="576">
        <v>12</v>
      </c>
      <c r="M6" s="576">
        <v>13</v>
      </c>
      <c r="N6" s="577">
        <v>14</v>
      </c>
      <c r="O6" s="578">
        <v>15</v>
      </c>
    </row>
    <row r="7" spans="1:15" s="557" customFormat="1" ht="75.75" customHeight="1" thickBot="1">
      <c r="A7" s="579">
        <v>1</v>
      </c>
      <c r="B7" s="580" t="s">
        <v>780</v>
      </c>
      <c r="C7" s="581" t="s">
        <v>828</v>
      </c>
      <c r="D7" s="581" t="s">
        <v>829</v>
      </c>
      <c r="E7" s="582" t="s">
        <v>830</v>
      </c>
      <c r="F7" s="616">
        <v>0.13395000000000001</v>
      </c>
      <c r="G7" s="617">
        <v>0.13395000000000001</v>
      </c>
      <c r="H7" s="599">
        <v>0</v>
      </c>
      <c r="I7" s="600">
        <v>0</v>
      </c>
      <c r="J7" s="600">
        <v>0</v>
      </c>
      <c r="K7" s="581">
        <v>0</v>
      </c>
      <c r="L7" s="581" t="s">
        <v>781</v>
      </c>
      <c r="M7" s="581" t="s">
        <v>782</v>
      </c>
      <c r="N7" s="585">
        <v>100</v>
      </c>
      <c r="O7" s="583" t="s">
        <v>785</v>
      </c>
    </row>
    <row r="8" spans="1:15" s="557" customFormat="1" ht="75.75" customHeight="1" thickBot="1">
      <c r="A8" s="579">
        <v>2</v>
      </c>
      <c r="B8" s="580" t="s">
        <v>783</v>
      </c>
      <c r="C8" s="581" t="s">
        <v>784</v>
      </c>
      <c r="D8" s="581" t="s">
        <v>831</v>
      </c>
      <c r="E8" s="582" t="s">
        <v>830</v>
      </c>
      <c r="F8" s="556">
        <v>8.8132900000000003</v>
      </c>
      <c r="G8" s="596">
        <v>8.8132900000000003</v>
      </c>
      <c r="H8" s="599">
        <v>0</v>
      </c>
      <c r="I8" s="600">
        <v>0</v>
      </c>
      <c r="J8" s="600">
        <v>0</v>
      </c>
      <c r="K8" s="581">
        <v>0</v>
      </c>
      <c r="L8" s="581" t="s">
        <v>832</v>
      </c>
      <c r="M8" s="581" t="s">
        <v>833</v>
      </c>
      <c r="N8" s="585">
        <v>10</v>
      </c>
      <c r="O8" s="583" t="s">
        <v>785</v>
      </c>
    </row>
    <row r="9" spans="1:15" s="557" customFormat="1" ht="75.75" customHeight="1" thickBot="1">
      <c r="A9" s="579">
        <v>3</v>
      </c>
      <c r="B9" s="580" t="s">
        <v>783</v>
      </c>
      <c r="C9" s="581" t="s">
        <v>834</v>
      </c>
      <c r="D9" s="581" t="s">
        <v>835</v>
      </c>
      <c r="E9" s="582" t="s">
        <v>830</v>
      </c>
      <c r="F9" s="556">
        <v>0.35</v>
      </c>
      <c r="G9" s="596">
        <v>0.35</v>
      </c>
      <c r="H9" s="599">
        <v>0</v>
      </c>
      <c r="I9" s="600">
        <v>0</v>
      </c>
      <c r="J9" s="600">
        <v>55000</v>
      </c>
      <c r="K9" s="581">
        <v>10</v>
      </c>
      <c r="L9" s="581" t="s">
        <v>786</v>
      </c>
      <c r="M9" s="581" t="s">
        <v>787</v>
      </c>
      <c r="N9" s="585">
        <v>45</v>
      </c>
      <c r="O9" s="583" t="s">
        <v>785</v>
      </c>
    </row>
    <row r="10" spans="1:15" s="557" customFormat="1" ht="75.75" customHeight="1" thickBot="1">
      <c r="A10" s="567">
        <v>4</v>
      </c>
      <c r="B10" s="566" t="s">
        <v>783</v>
      </c>
      <c r="C10" s="563" t="s">
        <v>836</v>
      </c>
      <c r="D10" s="563" t="s">
        <v>837</v>
      </c>
      <c r="E10" s="568" t="s">
        <v>830</v>
      </c>
      <c r="F10" s="556">
        <v>0.32</v>
      </c>
      <c r="G10" s="596">
        <v>0.32</v>
      </c>
      <c r="H10" s="601">
        <v>0</v>
      </c>
      <c r="I10" s="602">
        <v>0</v>
      </c>
      <c r="J10" s="602">
        <v>15000</v>
      </c>
      <c r="K10" s="563">
        <v>4</v>
      </c>
      <c r="L10" s="563" t="s">
        <v>788</v>
      </c>
      <c r="M10" s="563" t="s">
        <v>787</v>
      </c>
      <c r="N10" s="584">
        <v>95</v>
      </c>
      <c r="O10" s="618" t="s">
        <v>785</v>
      </c>
    </row>
    <row r="11" spans="1:15" s="557" customFormat="1" ht="75.75" customHeight="1" thickBot="1">
      <c r="A11" s="579">
        <v>5</v>
      </c>
      <c r="B11" s="580" t="s">
        <v>783</v>
      </c>
      <c r="C11" s="581" t="s">
        <v>838</v>
      </c>
      <c r="D11" s="581" t="s">
        <v>839</v>
      </c>
      <c r="E11" s="582" t="s">
        <v>830</v>
      </c>
      <c r="F11" s="556">
        <v>0.153</v>
      </c>
      <c r="G11" s="596">
        <v>0.153</v>
      </c>
      <c r="H11" s="599">
        <v>0</v>
      </c>
      <c r="I11" s="600">
        <v>0</v>
      </c>
      <c r="J11" s="600">
        <v>5000</v>
      </c>
      <c r="K11" s="581">
        <v>1</v>
      </c>
      <c r="L11" s="581" t="s">
        <v>789</v>
      </c>
      <c r="M11" s="581" t="s">
        <v>787</v>
      </c>
      <c r="N11" s="585">
        <v>95</v>
      </c>
      <c r="O11" s="583" t="s">
        <v>785</v>
      </c>
    </row>
    <row r="12" spans="1:15" s="557" customFormat="1" ht="90" customHeight="1" thickBot="1">
      <c r="A12" s="567">
        <v>6</v>
      </c>
      <c r="B12" s="566" t="s">
        <v>783</v>
      </c>
      <c r="C12" s="563" t="s">
        <v>840</v>
      </c>
      <c r="D12" s="563" t="s">
        <v>841</v>
      </c>
      <c r="E12" s="568" t="s">
        <v>830</v>
      </c>
      <c r="F12" s="556">
        <v>7.6179999999999998E-2</v>
      </c>
      <c r="G12" s="596">
        <v>7.6179999999999998E-2</v>
      </c>
      <c r="H12" s="601">
        <v>0</v>
      </c>
      <c r="I12" s="602">
        <v>0</v>
      </c>
      <c r="J12" s="602">
        <v>15000</v>
      </c>
      <c r="K12" s="563">
        <v>3</v>
      </c>
      <c r="L12" s="563" t="s">
        <v>788</v>
      </c>
      <c r="M12" s="563" t="s">
        <v>787</v>
      </c>
      <c r="N12" s="584">
        <v>100</v>
      </c>
      <c r="O12" s="618" t="s">
        <v>785</v>
      </c>
    </row>
    <row r="13" spans="1:15" s="557" customFormat="1" ht="87.75" customHeight="1" thickBot="1">
      <c r="A13" s="579">
        <v>7</v>
      </c>
      <c r="B13" s="580" t="s">
        <v>790</v>
      </c>
      <c r="C13" s="581" t="s">
        <v>791</v>
      </c>
      <c r="D13" s="581" t="s">
        <v>792</v>
      </c>
      <c r="E13" s="582" t="s">
        <v>842</v>
      </c>
      <c r="F13" s="556">
        <v>0.28694999999999998</v>
      </c>
      <c r="G13" s="596">
        <v>0.28694999999999998</v>
      </c>
      <c r="H13" s="599">
        <v>49.5</v>
      </c>
      <c r="I13" s="599">
        <v>49.5</v>
      </c>
      <c r="J13" s="600">
        <v>40000</v>
      </c>
      <c r="K13" s="581">
        <v>50</v>
      </c>
      <c r="L13" s="581" t="s">
        <v>843</v>
      </c>
      <c r="M13" s="581" t="s">
        <v>793</v>
      </c>
      <c r="N13" s="586">
        <v>1</v>
      </c>
      <c r="O13" s="583" t="s">
        <v>785</v>
      </c>
    </row>
    <row r="14" spans="1:15" s="557" customFormat="1" ht="199.5" customHeight="1" thickBot="1">
      <c r="A14" s="567">
        <v>8</v>
      </c>
      <c r="B14" s="566" t="s">
        <v>794</v>
      </c>
      <c r="C14" s="563" t="s">
        <v>795</v>
      </c>
      <c r="D14" s="563" t="s">
        <v>844</v>
      </c>
      <c r="E14" s="568" t="s">
        <v>842</v>
      </c>
      <c r="F14" s="556">
        <v>8.4290000000000004E-2</v>
      </c>
      <c r="G14" s="596">
        <v>8.4290000000000004E-2</v>
      </c>
      <c r="H14" s="601">
        <v>0</v>
      </c>
      <c r="I14" s="602">
        <v>0</v>
      </c>
      <c r="J14" s="602">
        <v>0</v>
      </c>
      <c r="K14" s="563">
        <v>0</v>
      </c>
      <c r="L14" s="581" t="s">
        <v>797</v>
      </c>
      <c r="M14" s="563" t="s">
        <v>845</v>
      </c>
      <c r="N14" s="587">
        <v>1</v>
      </c>
      <c r="O14" s="618" t="s">
        <v>796</v>
      </c>
    </row>
    <row r="15" spans="1:15" s="557" customFormat="1" ht="162" customHeight="1" thickBot="1">
      <c r="A15" s="579">
        <v>9</v>
      </c>
      <c r="B15" s="580" t="s">
        <v>794</v>
      </c>
      <c r="C15" s="581" t="s">
        <v>798</v>
      </c>
      <c r="D15" s="581" t="s">
        <v>799</v>
      </c>
      <c r="E15" s="582" t="s">
        <v>830</v>
      </c>
      <c r="F15" s="556">
        <v>0.14000000000000001</v>
      </c>
      <c r="G15" s="596">
        <v>0.14000000000000001</v>
      </c>
      <c r="H15" s="599">
        <v>0</v>
      </c>
      <c r="I15" s="600">
        <v>0</v>
      </c>
      <c r="J15" s="600">
        <v>0</v>
      </c>
      <c r="K15" s="581">
        <v>0</v>
      </c>
      <c r="L15" s="581" t="s">
        <v>800</v>
      </c>
      <c r="M15" s="581" t="s">
        <v>845</v>
      </c>
      <c r="N15" s="586">
        <v>0</v>
      </c>
      <c r="O15" s="583" t="s">
        <v>801</v>
      </c>
    </row>
    <row r="16" spans="1:15" s="557" customFormat="1" ht="199.5" customHeight="1" thickBot="1">
      <c r="A16" s="560">
        <v>10</v>
      </c>
      <c r="B16" s="561" t="s">
        <v>802</v>
      </c>
      <c r="C16" s="562" t="s">
        <v>846</v>
      </c>
      <c r="D16" s="563" t="s">
        <v>847</v>
      </c>
      <c r="E16" s="559" t="s">
        <v>830</v>
      </c>
      <c r="F16" s="556">
        <v>6.0499999999999998E-2</v>
      </c>
      <c r="G16" s="596">
        <v>6.0499999999999998E-2</v>
      </c>
      <c r="H16" s="603">
        <v>0</v>
      </c>
      <c r="I16" s="604">
        <v>0</v>
      </c>
      <c r="J16" s="604">
        <v>0</v>
      </c>
      <c r="K16" s="562">
        <v>0</v>
      </c>
      <c r="L16" s="581" t="s">
        <v>848</v>
      </c>
      <c r="M16" s="562" t="s">
        <v>845</v>
      </c>
      <c r="N16" s="588">
        <v>0.5</v>
      </c>
      <c r="O16" s="619" t="s">
        <v>803</v>
      </c>
    </row>
    <row r="17" spans="1:15" s="557" customFormat="1" ht="342.75" customHeight="1" thickBot="1">
      <c r="A17" s="558">
        <v>11</v>
      </c>
      <c r="B17" s="561" t="s">
        <v>856</v>
      </c>
      <c r="C17" s="562" t="s">
        <v>849</v>
      </c>
      <c r="D17" s="564"/>
      <c r="E17" s="559" t="s">
        <v>830</v>
      </c>
      <c r="F17" s="556">
        <v>1.307E-2</v>
      </c>
      <c r="G17" s="596">
        <v>1.307E-2</v>
      </c>
      <c r="H17" s="605">
        <v>0</v>
      </c>
      <c r="I17" s="606">
        <v>0</v>
      </c>
      <c r="J17" s="606">
        <v>0</v>
      </c>
      <c r="K17" s="565">
        <v>0</v>
      </c>
      <c r="L17" s="581" t="s">
        <v>848</v>
      </c>
      <c r="M17" s="565" t="s">
        <v>845</v>
      </c>
      <c r="N17" s="588">
        <v>1</v>
      </c>
      <c r="O17" s="620" t="s">
        <v>859</v>
      </c>
    </row>
    <row r="18" spans="1:15" s="557" customFormat="1" ht="199.5" customHeight="1" thickBot="1">
      <c r="A18" s="589">
        <v>12</v>
      </c>
      <c r="B18" s="566" t="s">
        <v>804</v>
      </c>
      <c r="C18" s="563" t="s">
        <v>805</v>
      </c>
      <c r="D18" s="563" t="s">
        <v>806</v>
      </c>
      <c r="E18" s="568" t="s">
        <v>830</v>
      </c>
      <c r="F18" s="556">
        <v>0.02</v>
      </c>
      <c r="G18" s="596">
        <v>0.02</v>
      </c>
      <c r="H18" s="597">
        <v>0</v>
      </c>
      <c r="I18" s="598">
        <v>0</v>
      </c>
      <c r="J18" s="598">
        <v>0</v>
      </c>
      <c r="K18" s="555">
        <v>1</v>
      </c>
      <c r="L18" s="581" t="s">
        <v>808</v>
      </c>
      <c r="M18" s="555" t="s">
        <v>845</v>
      </c>
      <c r="N18" s="587">
        <v>1</v>
      </c>
      <c r="O18" s="621" t="s">
        <v>807</v>
      </c>
    </row>
    <row r="19" spans="1:15" s="557" customFormat="1" ht="114" customHeight="1" thickBot="1">
      <c r="A19" s="579">
        <v>13</v>
      </c>
      <c r="B19" s="580" t="s">
        <v>809</v>
      </c>
      <c r="C19" s="581" t="s">
        <v>857</v>
      </c>
      <c r="D19" s="581" t="s">
        <v>810</v>
      </c>
      <c r="E19" s="582" t="s">
        <v>80</v>
      </c>
      <c r="F19" s="556">
        <v>0.28667999999999999</v>
      </c>
      <c r="G19" s="596">
        <v>0.28667999999999999</v>
      </c>
      <c r="H19" s="599">
        <v>0</v>
      </c>
      <c r="I19" s="600">
        <v>0</v>
      </c>
      <c r="J19" s="600">
        <v>0</v>
      </c>
      <c r="K19" s="581">
        <v>0</v>
      </c>
      <c r="L19" s="581" t="s">
        <v>850</v>
      </c>
      <c r="M19" s="581" t="s">
        <v>845</v>
      </c>
      <c r="N19" s="590">
        <v>0</v>
      </c>
      <c r="O19" s="583" t="s">
        <v>785</v>
      </c>
    </row>
    <row r="20" spans="1:15" s="557" customFormat="1" ht="96" customHeight="1" thickBot="1">
      <c r="A20" s="567">
        <v>14</v>
      </c>
      <c r="B20" s="566" t="s">
        <v>809</v>
      </c>
      <c r="C20" s="563" t="s">
        <v>811</v>
      </c>
      <c r="D20" s="563" t="s">
        <v>812</v>
      </c>
      <c r="E20" s="568" t="s">
        <v>830</v>
      </c>
      <c r="F20" s="556">
        <v>0.10969</v>
      </c>
      <c r="G20" s="556">
        <v>0.10969</v>
      </c>
      <c r="H20" s="601">
        <v>0</v>
      </c>
      <c r="I20" s="602">
        <v>0</v>
      </c>
      <c r="J20" s="602">
        <v>0</v>
      </c>
      <c r="K20" s="563">
        <v>1</v>
      </c>
      <c r="L20" s="581" t="s">
        <v>848</v>
      </c>
      <c r="M20" s="563" t="s">
        <v>845</v>
      </c>
      <c r="N20" s="591">
        <v>1</v>
      </c>
      <c r="O20" s="622" t="s">
        <v>858</v>
      </c>
    </row>
    <row r="21" spans="1:15" s="557" customFormat="1" ht="63" customHeight="1" thickBot="1">
      <c r="A21" s="579">
        <v>15</v>
      </c>
      <c r="B21" s="580" t="s">
        <v>809</v>
      </c>
      <c r="C21" s="581" t="s">
        <v>813</v>
      </c>
      <c r="D21" s="581" t="s">
        <v>814</v>
      </c>
      <c r="E21" s="582" t="s">
        <v>842</v>
      </c>
      <c r="F21" s="556">
        <v>0.22370999999999999</v>
      </c>
      <c r="G21" s="596">
        <v>0.22370999999999999</v>
      </c>
      <c r="H21" s="600">
        <v>285.23099999999999</v>
      </c>
      <c r="I21" s="600">
        <v>285.23099999999999</v>
      </c>
      <c r="J21" s="600">
        <v>20000</v>
      </c>
      <c r="K21" s="581">
        <v>5</v>
      </c>
      <c r="L21" s="581" t="s">
        <v>848</v>
      </c>
      <c r="M21" s="581" t="s">
        <v>845</v>
      </c>
      <c r="N21" s="590">
        <v>1</v>
      </c>
      <c r="O21" s="583" t="s">
        <v>785</v>
      </c>
    </row>
    <row r="22" spans="1:15" s="557" customFormat="1" ht="63" customHeight="1" thickBot="1">
      <c r="A22" s="567">
        <v>16</v>
      </c>
      <c r="B22" s="566" t="s">
        <v>815</v>
      </c>
      <c r="C22" s="563" t="s">
        <v>816</v>
      </c>
      <c r="D22" s="563" t="s">
        <v>817</v>
      </c>
      <c r="E22" s="568" t="s">
        <v>830</v>
      </c>
      <c r="F22" s="556">
        <v>0.02</v>
      </c>
      <c r="G22" s="596">
        <v>0.02</v>
      </c>
      <c r="H22" s="608">
        <v>0</v>
      </c>
      <c r="I22" s="602">
        <v>0</v>
      </c>
      <c r="J22" s="602">
        <v>11000</v>
      </c>
      <c r="K22" s="563">
        <v>2</v>
      </c>
      <c r="L22" s="581" t="s">
        <v>736</v>
      </c>
      <c r="M22" s="563" t="s">
        <v>818</v>
      </c>
      <c r="N22" s="591">
        <v>1</v>
      </c>
      <c r="O22" s="618" t="s">
        <v>819</v>
      </c>
    </row>
    <row r="23" spans="1:15" s="557" customFormat="1" ht="77.25" customHeight="1" thickBot="1">
      <c r="A23" s="579">
        <v>17</v>
      </c>
      <c r="B23" s="580" t="s">
        <v>851</v>
      </c>
      <c r="C23" s="581" t="s">
        <v>852</v>
      </c>
      <c r="D23" s="581" t="s">
        <v>820</v>
      </c>
      <c r="E23" s="582" t="s">
        <v>830</v>
      </c>
      <c r="F23" s="556">
        <v>1.7580499999999999</v>
      </c>
      <c r="G23" s="596">
        <v>1.7580499999999999</v>
      </c>
      <c r="H23" s="607">
        <v>0</v>
      </c>
      <c r="I23" s="600">
        <v>0</v>
      </c>
      <c r="J23" s="600">
        <v>2000</v>
      </c>
      <c r="K23" s="581">
        <v>2</v>
      </c>
      <c r="L23" s="581" t="s">
        <v>821</v>
      </c>
      <c r="M23" s="581" t="s">
        <v>822</v>
      </c>
      <c r="N23" s="590">
        <v>0.1</v>
      </c>
      <c r="O23" s="583" t="s">
        <v>819</v>
      </c>
    </row>
    <row r="24" spans="1:15" s="557" customFormat="1" ht="183.75" customHeight="1" thickBot="1">
      <c r="A24" s="567">
        <v>18</v>
      </c>
      <c r="B24" s="566" t="s">
        <v>815</v>
      </c>
      <c r="C24" s="563" t="s">
        <v>823</v>
      </c>
      <c r="D24" s="563" t="s">
        <v>824</v>
      </c>
      <c r="E24" s="568" t="s">
        <v>842</v>
      </c>
      <c r="F24" s="556">
        <v>1.9140000000000001E-2</v>
      </c>
      <c r="G24" s="596">
        <v>1.9140000000000001E-2</v>
      </c>
      <c r="H24" s="608">
        <v>0</v>
      </c>
      <c r="I24" s="602">
        <v>0</v>
      </c>
      <c r="J24" s="602">
        <v>25000</v>
      </c>
      <c r="K24" s="563">
        <v>2</v>
      </c>
      <c r="L24" s="581" t="s">
        <v>825</v>
      </c>
      <c r="M24" s="563" t="s">
        <v>818</v>
      </c>
      <c r="N24" s="591">
        <v>1</v>
      </c>
      <c r="O24" s="618" t="s">
        <v>785</v>
      </c>
    </row>
    <row r="25" spans="1:15" s="557" customFormat="1" ht="175.5" customHeight="1" thickBot="1">
      <c r="A25" s="579">
        <v>19</v>
      </c>
      <c r="B25" s="580" t="s">
        <v>853</v>
      </c>
      <c r="C25" s="581" t="s">
        <v>826</v>
      </c>
      <c r="D25" s="581" t="s">
        <v>854</v>
      </c>
      <c r="E25" s="582" t="s">
        <v>842</v>
      </c>
      <c r="F25" s="556">
        <v>1</v>
      </c>
      <c r="G25" s="596">
        <v>1</v>
      </c>
      <c r="H25" s="607">
        <v>0</v>
      </c>
      <c r="I25" s="600">
        <v>0</v>
      </c>
      <c r="J25" s="600">
        <v>15000</v>
      </c>
      <c r="K25" s="581">
        <v>4</v>
      </c>
      <c r="L25" s="581" t="s">
        <v>855</v>
      </c>
      <c r="M25" s="581" t="s">
        <v>827</v>
      </c>
      <c r="N25" s="590">
        <v>1</v>
      </c>
      <c r="O25" s="583" t="s">
        <v>785</v>
      </c>
    </row>
    <row r="26" spans="1:15" ht="17.25" thickBot="1">
      <c r="A26" s="1151" t="s">
        <v>56</v>
      </c>
      <c r="B26" s="1152"/>
      <c r="C26" s="569"/>
      <c r="D26" s="569"/>
      <c r="E26" s="569"/>
      <c r="F26" s="569">
        <f>SUM(F7:F25)</f>
        <v>13.868500000000001</v>
      </c>
      <c r="G26" s="569">
        <f>SUM(G7:G25)</f>
        <v>13.868500000000001</v>
      </c>
      <c r="H26" s="569">
        <f>SUM(H8:H25)</f>
        <v>334.73099999999999</v>
      </c>
      <c r="I26" s="623">
        <f>SUM(I8:I25)</f>
        <v>334.73099999999999</v>
      </c>
      <c r="J26" s="569">
        <f>SUM(J8:J25)</f>
        <v>203000</v>
      </c>
      <c r="K26" s="569">
        <f>SUM(K8:K25)</f>
        <v>85</v>
      </c>
      <c r="L26" s="570"/>
      <c r="M26" s="570"/>
      <c r="N26" s="592"/>
      <c r="O26" s="571"/>
    </row>
    <row r="27" spans="1:15">
      <c r="B27" s="572"/>
      <c r="C27" s="572"/>
      <c r="D27" s="572"/>
      <c r="E27" s="572"/>
      <c r="F27" s="572"/>
      <c r="G27" s="572"/>
    </row>
    <row r="28" spans="1:15">
      <c r="B28" s="572"/>
      <c r="C28" s="572"/>
      <c r="D28" s="572"/>
      <c r="E28" s="572"/>
      <c r="F28" s="572"/>
      <c r="G28" s="572"/>
    </row>
    <row r="29" spans="1:15">
      <c r="B29" s="572"/>
      <c r="C29" s="572"/>
      <c r="D29" s="572"/>
      <c r="E29" s="572"/>
      <c r="F29" s="572"/>
      <c r="G29" s="572"/>
    </row>
    <row r="30" spans="1:15">
      <c r="B30" s="572"/>
      <c r="C30" s="572"/>
      <c r="D30" s="572"/>
      <c r="E30" s="572"/>
      <c r="F30" s="572"/>
      <c r="G30" s="572"/>
      <c r="I30" s="593"/>
      <c r="J30" s="594"/>
      <c r="K30" s="594"/>
      <c r="L30" s="594"/>
      <c r="M30" s="593"/>
    </row>
    <row r="31" spans="1:15">
      <c r="B31" s="572"/>
      <c r="C31" s="572"/>
      <c r="D31" s="572"/>
      <c r="E31" s="572"/>
      <c r="F31" s="572"/>
      <c r="G31" s="572"/>
    </row>
    <row r="32" spans="1:15">
      <c r="B32" s="572"/>
      <c r="C32" s="572"/>
      <c r="D32" s="572"/>
      <c r="E32" s="572"/>
      <c r="F32" s="572"/>
      <c r="G32" s="572"/>
    </row>
    <row r="33" spans="2:12">
      <c r="B33" s="572"/>
      <c r="C33" s="572"/>
      <c r="D33" s="572"/>
      <c r="E33" s="572"/>
      <c r="F33" s="572"/>
      <c r="G33" s="572"/>
    </row>
    <row r="34" spans="2:12">
      <c r="B34" s="572"/>
      <c r="C34" s="572"/>
      <c r="D34" s="572"/>
      <c r="E34" s="572"/>
      <c r="F34" s="572"/>
      <c r="G34" s="572"/>
      <c r="L34" s="595"/>
    </row>
    <row r="35" spans="2:12">
      <c r="B35" s="572"/>
      <c r="C35" s="572"/>
      <c r="D35" s="572"/>
      <c r="E35" s="572"/>
      <c r="F35" s="572"/>
      <c r="G35" s="572"/>
    </row>
    <row r="36" spans="2:12">
      <c r="B36" s="572"/>
      <c r="C36" s="572"/>
      <c r="D36" s="572"/>
      <c r="E36" s="572"/>
      <c r="F36" s="572"/>
      <c r="G36" s="572"/>
    </row>
  </sheetData>
  <mergeCells count="20">
    <mergeCell ref="A2:L2"/>
    <mergeCell ref="A3:A5"/>
    <mergeCell ref="B3:B5"/>
    <mergeCell ref="C3:C5"/>
    <mergeCell ref="D3:D5"/>
    <mergeCell ref="E3:G3"/>
    <mergeCell ref="H3:I3"/>
    <mergeCell ref="J3:J5"/>
    <mergeCell ref="K3:K5"/>
    <mergeCell ref="L3:L5"/>
    <mergeCell ref="A26:B26"/>
    <mergeCell ref="M3:N3"/>
    <mergeCell ref="O3:O5"/>
    <mergeCell ref="E4:E5"/>
    <mergeCell ref="F4:F5"/>
    <mergeCell ref="G4:G5"/>
    <mergeCell ref="H4:H5"/>
    <mergeCell ref="I4:I5"/>
    <mergeCell ref="M4:M5"/>
    <mergeCell ref="N4:N5"/>
  </mergeCells>
  <pageMargins left="0" right="0" top="0.75" bottom="0.5" header="0" footer="0.3"/>
  <pageSetup paperSize="9" scale="80" orientation="landscape" r:id="rId1"/>
  <ignoredErrors>
    <ignoredError sqref="F26:K2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200"/>
  <sheetViews>
    <sheetView zoomScale="68" zoomScaleNormal="68" workbookViewId="0">
      <selection activeCell="E138" sqref="E138:F139"/>
    </sheetView>
  </sheetViews>
  <sheetFormatPr defaultColWidth="13.7109375" defaultRowHeight="19.5"/>
  <cols>
    <col min="1" max="1" width="8.28515625" style="108" customWidth="1"/>
    <col min="2" max="2" width="19.42578125" style="112" customWidth="1"/>
    <col min="3" max="4" width="14.42578125" style="165" customWidth="1"/>
    <col min="5" max="5" width="16.140625" style="112" customWidth="1"/>
    <col min="6" max="6" width="15.85546875" style="112" customWidth="1"/>
    <col min="7" max="7" width="17.7109375" style="112" customWidth="1"/>
    <col min="8" max="8" width="19" style="166" customWidth="1"/>
    <col min="9" max="9" width="13" style="112" customWidth="1"/>
    <col min="10" max="10" width="15.7109375" style="112" customWidth="1"/>
    <col min="11" max="11" width="12.42578125" style="112" customWidth="1"/>
    <col min="12" max="13" width="11.42578125" style="112" customWidth="1"/>
    <col min="14" max="14" width="7.7109375" style="112" customWidth="1"/>
    <col min="15" max="15" width="15" style="112" customWidth="1"/>
    <col min="16" max="17" width="13.7109375" style="112" customWidth="1"/>
    <col min="18" max="18" width="14.42578125" style="112" customWidth="1"/>
    <col min="19" max="19" width="8.85546875" style="112" customWidth="1"/>
    <col min="20" max="20" width="9.5703125" style="112" customWidth="1"/>
    <col min="21" max="21" width="8.140625" style="112" customWidth="1"/>
    <col min="22" max="22" width="12.42578125" style="112" customWidth="1"/>
    <col min="23" max="23" width="9.7109375" style="112" customWidth="1"/>
    <col min="24" max="24" width="9.85546875" style="112" customWidth="1"/>
    <col min="25" max="25" width="8.5703125" style="112" customWidth="1"/>
    <col min="26" max="26" width="9.7109375" style="112" customWidth="1"/>
    <col min="27" max="27" width="17.140625" style="166" customWidth="1"/>
    <col min="28" max="28" width="13.7109375" style="111"/>
    <col min="29" max="253" width="13.7109375" style="112"/>
    <col min="254" max="254" width="21.140625" style="112" customWidth="1"/>
    <col min="255" max="256" width="14.42578125" style="112" customWidth="1"/>
    <col min="257" max="257" width="16.140625" style="112" customWidth="1"/>
    <col min="258" max="258" width="14.42578125" style="112" customWidth="1"/>
    <col min="259" max="259" width="16.42578125" style="112" customWidth="1"/>
    <col min="260" max="260" width="16.7109375" style="112" customWidth="1"/>
    <col min="261" max="261" width="12" style="112" customWidth="1"/>
    <col min="262" max="262" width="13.7109375" style="112" customWidth="1"/>
    <col min="263" max="264" width="10.7109375" style="112" customWidth="1"/>
    <col min="265" max="265" width="12.42578125" style="112" customWidth="1"/>
    <col min="266" max="266" width="6.85546875" style="112" customWidth="1"/>
    <col min="267" max="267" width="15" style="112" customWidth="1"/>
    <col min="268" max="269" width="13.7109375" style="112" customWidth="1"/>
    <col min="270" max="270" width="14.42578125" style="112" customWidth="1"/>
    <col min="271" max="271" width="8.85546875" style="112" customWidth="1"/>
    <col min="272" max="272" width="9.5703125" style="112" customWidth="1"/>
    <col min="273" max="273" width="7.140625" style="112" customWidth="1"/>
    <col min="274" max="274" width="12.42578125" style="112" customWidth="1"/>
    <col min="275" max="275" width="9.7109375" style="112" customWidth="1"/>
    <col min="276" max="276" width="9.85546875" style="112" customWidth="1"/>
    <col min="277" max="277" width="7.28515625" style="112" customWidth="1"/>
    <col min="278" max="278" width="9.7109375" style="112" customWidth="1"/>
    <col min="279" max="279" width="15.28515625" style="112" customWidth="1"/>
    <col min="280" max="509" width="13.7109375" style="112"/>
    <col min="510" max="510" width="21.140625" style="112" customWidth="1"/>
    <col min="511" max="512" width="14.42578125" style="112" customWidth="1"/>
    <col min="513" max="513" width="16.140625" style="112" customWidth="1"/>
    <col min="514" max="514" width="14.42578125" style="112" customWidth="1"/>
    <col min="515" max="515" width="16.42578125" style="112" customWidth="1"/>
    <col min="516" max="516" width="16.7109375" style="112" customWidth="1"/>
    <col min="517" max="517" width="12" style="112" customWidth="1"/>
    <col min="518" max="518" width="13.7109375" style="112" customWidth="1"/>
    <col min="519" max="520" width="10.7109375" style="112" customWidth="1"/>
    <col min="521" max="521" width="12.42578125" style="112" customWidth="1"/>
    <col min="522" max="522" width="6.85546875" style="112" customWidth="1"/>
    <col min="523" max="523" width="15" style="112" customWidth="1"/>
    <col min="524" max="525" width="13.7109375" style="112" customWidth="1"/>
    <col min="526" max="526" width="14.42578125" style="112" customWidth="1"/>
    <col min="527" max="527" width="8.85546875" style="112" customWidth="1"/>
    <col min="528" max="528" width="9.5703125" style="112" customWidth="1"/>
    <col min="529" max="529" width="7.140625" style="112" customWidth="1"/>
    <col min="530" max="530" width="12.42578125" style="112" customWidth="1"/>
    <col min="531" max="531" width="9.7109375" style="112" customWidth="1"/>
    <col min="532" max="532" width="9.85546875" style="112" customWidth="1"/>
    <col min="533" max="533" width="7.28515625" style="112" customWidth="1"/>
    <col min="534" max="534" width="9.7109375" style="112" customWidth="1"/>
    <col min="535" max="535" width="15.28515625" style="112" customWidth="1"/>
    <col min="536" max="765" width="13.7109375" style="112"/>
    <col min="766" max="766" width="21.140625" style="112" customWidth="1"/>
    <col min="767" max="768" width="14.42578125" style="112" customWidth="1"/>
    <col min="769" max="769" width="16.140625" style="112" customWidth="1"/>
    <col min="770" max="770" width="14.42578125" style="112" customWidth="1"/>
    <col min="771" max="771" width="16.42578125" style="112" customWidth="1"/>
    <col min="772" max="772" width="16.7109375" style="112" customWidth="1"/>
    <col min="773" max="773" width="12" style="112" customWidth="1"/>
    <col min="774" max="774" width="13.7109375" style="112" customWidth="1"/>
    <col min="775" max="776" width="10.7109375" style="112" customWidth="1"/>
    <col min="777" max="777" width="12.42578125" style="112" customWidth="1"/>
    <col min="778" max="778" width="6.85546875" style="112" customWidth="1"/>
    <col min="779" max="779" width="15" style="112" customWidth="1"/>
    <col min="780" max="781" width="13.7109375" style="112" customWidth="1"/>
    <col min="782" max="782" width="14.42578125" style="112" customWidth="1"/>
    <col min="783" max="783" width="8.85546875" style="112" customWidth="1"/>
    <col min="784" max="784" width="9.5703125" style="112" customWidth="1"/>
    <col min="785" max="785" width="7.140625" style="112" customWidth="1"/>
    <col min="786" max="786" width="12.42578125" style="112" customWidth="1"/>
    <col min="787" max="787" width="9.7109375" style="112" customWidth="1"/>
    <col min="788" max="788" width="9.85546875" style="112" customWidth="1"/>
    <col min="789" max="789" width="7.28515625" style="112" customWidth="1"/>
    <col min="790" max="790" width="9.7109375" style="112" customWidth="1"/>
    <col min="791" max="791" width="15.28515625" style="112" customWidth="1"/>
    <col min="792" max="1021" width="13.7109375" style="112"/>
    <col min="1022" max="1022" width="21.140625" style="112" customWidth="1"/>
    <col min="1023" max="1024" width="14.42578125" style="112" customWidth="1"/>
    <col min="1025" max="1025" width="16.140625" style="112" customWidth="1"/>
    <col min="1026" max="1026" width="14.42578125" style="112" customWidth="1"/>
    <col min="1027" max="1027" width="16.42578125" style="112" customWidth="1"/>
    <col min="1028" max="1028" width="16.7109375" style="112" customWidth="1"/>
    <col min="1029" max="1029" width="12" style="112" customWidth="1"/>
    <col min="1030" max="1030" width="13.7109375" style="112" customWidth="1"/>
    <col min="1031" max="1032" width="10.7109375" style="112" customWidth="1"/>
    <col min="1033" max="1033" width="12.42578125" style="112" customWidth="1"/>
    <col min="1034" max="1034" width="6.85546875" style="112" customWidth="1"/>
    <col min="1035" max="1035" width="15" style="112" customWidth="1"/>
    <col min="1036" max="1037" width="13.7109375" style="112" customWidth="1"/>
    <col min="1038" max="1038" width="14.42578125" style="112" customWidth="1"/>
    <col min="1039" max="1039" width="8.85546875" style="112" customWidth="1"/>
    <col min="1040" max="1040" width="9.5703125" style="112" customWidth="1"/>
    <col min="1041" max="1041" width="7.140625" style="112" customWidth="1"/>
    <col min="1042" max="1042" width="12.42578125" style="112" customWidth="1"/>
    <col min="1043" max="1043" width="9.7109375" style="112" customWidth="1"/>
    <col min="1044" max="1044" width="9.85546875" style="112" customWidth="1"/>
    <col min="1045" max="1045" width="7.28515625" style="112" customWidth="1"/>
    <col min="1046" max="1046" width="9.7109375" style="112" customWidth="1"/>
    <col min="1047" max="1047" width="15.28515625" style="112" customWidth="1"/>
    <col min="1048" max="1277" width="13.7109375" style="112"/>
    <col min="1278" max="1278" width="21.140625" style="112" customWidth="1"/>
    <col min="1279" max="1280" width="14.42578125" style="112" customWidth="1"/>
    <col min="1281" max="1281" width="16.140625" style="112" customWidth="1"/>
    <col min="1282" max="1282" width="14.42578125" style="112" customWidth="1"/>
    <col min="1283" max="1283" width="16.42578125" style="112" customWidth="1"/>
    <col min="1284" max="1284" width="16.7109375" style="112" customWidth="1"/>
    <col min="1285" max="1285" width="12" style="112" customWidth="1"/>
    <col min="1286" max="1286" width="13.7109375" style="112" customWidth="1"/>
    <col min="1287" max="1288" width="10.7109375" style="112" customWidth="1"/>
    <col min="1289" max="1289" width="12.42578125" style="112" customWidth="1"/>
    <col min="1290" max="1290" width="6.85546875" style="112" customWidth="1"/>
    <col min="1291" max="1291" width="15" style="112" customWidth="1"/>
    <col min="1292" max="1293" width="13.7109375" style="112" customWidth="1"/>
    <col min="1294" max="1294" width="14.42578125" style="112" customWidth="1"/>
    <col min="1295" max="1295" width="8.85546875" style="112" customWidth="1"/>
    <col min="1296" max="1296" width="9.5703125" style="112" customWidth="1"/>
    <col min="1297" max="1297" width="7.140625" style="112" customWidth="1"/>
    <col min="1298" max="1298" width="12.42578125" style="112" customWidth="1"/>
    <col min="1299" max="1299" width="9.7109375" style="112" customWidth="1"/>
    <col min="1300" max="1300" width="9.85546875" style="112" customWidth="1"/>
    <col min="1301" max="1301" width="7.28515625" style="112" customWidth="1"/>
    <col min="1302" max="1302" width="9.7109375" style="112" customWidth="1"/>
    <col min="1303" max="1303" width="15.28515625" style="112" customWidth="1"/>
    <col min="1304" max="1533" width="13.7109375" style="112"/>
    <col min="1534" max="1534" width="21.140625" style="112" customWidth="1"/>
    <col min="1535" max="1536" width="14.42578125" style="112" customWidth="1"/>
    <col min="1537" max="1537" width="16.140625" style="112" customWidth="1"/>
    <col min="1538" max="1538" width="14.42578125" style="112" customWidth="1"/>
    <col min="1539" max="1539" width="16.42578125" style="112" customWidth="1"/>
    <col min="1540" max="1540" width="16.7109375" style="112" customWidth="1"/>
    <col min="1541" max="1541" width="12" style="112" customWidth="1"/>
    <col min="1542" max="1542" width="13.7109375" style="112" customWidth="1"/>
    <col min="1543" max="1544" width="10.7109375" style="112" customWidth="1"/>
    <col min="1545" max="1545" width="12.42578125" style="112" customWidth="1"/>
    <col min="1546" max="1546" width="6.85546875" style="112" customWidth="1"/>
    <col min="1547" max="1547" width="15" style="112" customWidth="1"/>
    <col min="1548" max="1549" width="13.7109375" style="112" customWidth="1"/>
    <col min="1550" max="1550" width="14.42578125" style="112" customWidth="1"/>
    <col min="1551" max="1551" width="8.85546875" style="112" customWidth="1"/>
    <col min="1552" max="1552" width="9.5703125" style="112" customWidth="1"/>
    <col min="1553" max="1553" width="7.140625" style="112" customWidth="1"/>
    <col min="1554" max="1554" width="12.42578125" style="112" customWidth="1"/>
    <col min="1555" max="1555" width="9.7109375" style="112" customWidth="1"/>
    <col min="1556" max="1556" width="9.85546875" style="112" customWidth="1"/>
    <col min="1557" max="1557" width="7.28515625" style="112" customWidth="1"/>
    <col min="1558" max="1558" width="9.7109375" style="112" customWidth="1"/>
    <col min="1559" max="1559" width="15.28515625" style="112" customWidth="1"/>
    <col min="1560" max="1789" width="13.7109375" style="112"/>
    <col min="1790" max="1790" width="21.140625" style="112" customWidth="1"/>
    <col min="1791" max="1792" width="14.42578125" style="112" customWidth="1"/>
    <col min="1793" max="1793" width="16.140625" style="112" customWidth="1"/>
    <col min="1794" max="1794" width="14.42578125" style="112" customWidth="1"/>
    <col min="1795" max="1795" width="16.42578125" style="112" customWidth="1"/>
    <col min="1796" max="1796" width="16.7109375" style="112" customWidth="1"/>
    <col min="1797" max="1797" width="12" style="112" customWidth="1"/>
    <col min="1798" max="1798" width="13.7109375" style="112" customWidth="1"/>
    <col min="1799" max="1800" width="10.7109375" style="112" customWidth="1"/>
    <col min="1801" max="1801" width="12.42578125" style="112" customWidth="1"/>
    <col min="1802" max="1802" width="6.85546875" style="112" customWidth="1"/>
    <col min="1803" max="1803" width="15" style="112" customWidth="1"/>
    <col min="1804" max="1805" width="13.7109375" style="112" customWidth="1"/>
    <col min="1806" max="1806" width="14.42578125" style="112" customWidth="1"/>
    <col min="1807" max="1807" width="8.85546875" style="112" customWidth="1"/>
    <col min="1808" max="1808" width="9.5703125" style="112" customWidth="1"/>
    <col min="1809" max="1809" width="7.140625" style="112" customWidth="1"/>
    <col min="1810" max="1810" width="12.42578125" style="112" customWidth="1"/>
    <col min="1811" max="1811" width="9.7109375" style="112" customWidth="1"/>
    <col min="1812" max="1812" width="9.85546875" style="112" customWidth="1"/>
    <col min="1813" max="1813" width="7.28515625" style="112" customWidth="1"/>
    <col min="1814" max="1814" width="9.7109375" style="112" customWidth="1"/>
    <col min="1815" max="1815" width="15.28515625" style="112" customWidth="1"/>
    <col min="1816" max="2045" width="13.7109375" style="112"/>
    <col min="2046" max="2046" width="21.140625" style="112" customWidth="1"/>
    <col min="2047" max="2048" width="14.42578125" style="112" customWidth="1"/>
    <col min="2049" max="2049" width="16.140625" style="112" customWidth="1"/>
    <col min="2050" max="2050" width="14.42578125" style="112" customWidth="1"/>
    <col min="2051" max="2051" width="16.42578125" style="112" customWidth="1"/>
    <col min="2052" max="2052" width="16.7109375" style="112" customWidth="1"/>
    <col min="2053" max="2053" width="12" style="112" customWidth="1"/>
    <col min="2054" max="2054" width="13.7109375" style="112" customWidth="1"/>
    <col min="2055" max="2056" width="10.7109375" style="112" customWidth="1"/>
    <col min="2057" max="2057" width="12.42578125" style="112" customWidth="1"/>
    <col min="2058" max="2058" width="6.85546875" style="112" customWidth="1"/>
    <col min="2059" max="2059" width="15" style="112" customWidth="1"/>
    <col min="2060" max="2061" width="13.7109375" style="112" customWidth="1"/>
    <col min="2062" max="2062" width="14.42578125" style="112" customWidth="1"/>
    <col min="2063" max="2063" width="8.85546875" style="112" customWidth="1"/>
    <col min="2064" max="2064" width="9.5703125" style="112" customWidth="1"/>
    <col min="2065" max="2065" width="7.140625" style="112" customWidth="1"/>
    <col min="2066" max="2066" width="12.42578125" style="112" customWidth="1"/>
    <col min="2067" max="2067" width="9.7109375" style="112" customWidth="1"/>
    <col min="2068" max="2068" width="9.85546875" style="112" customWidth="1"/>
    <col min="2069" max="2069" width="7.28515625" style="112" customWidth="1"/>
    <col min="2070" max="2070" width="9.7109375" style="112" customWidth="1"/>
    <col min="2071" max="2071" width="15.28515625" style="112" customWidth="1"/>
    <col min="2072" max="2301" width="13.7109375" style="112"/>
    <col min="2302" max="2302" width="21.140625" style="112" customWidth="1"/>
    <col min="2303" max="2304" width="14.42578125" style="112" customWidth="1"/>
    <col min="2305" max="2305" width="16.140625" style="112" customWidth="1"/>
    <col min="2306" max="2306" width="14.42578125" style="112" customWidth="1"/>
    <col min="2307" max="2307" width="16.42578125" style="112" customWidth="1"/>
    <col min="2308" max="2308" width="16.7109375" style="112" customWidth="1"/>
    <col min="2309" max="2309" width="12" style="112" customWidth="1"/>
    <col min="2310" max="2310" width="13.7109375" style="112" customWidth="1"/>
    <col min="2311" max="2312" width="10.7109375" style="112" customWidth="1"/>
    <col min="2313" max="2313" width="12.42578125" style="112" customWidth="1"/>
    <col min="2314" max="2314" width="6.85546875" style="112" customWidth="1"/>
    <col min="2315" max="2315" width="15" style="112" customWidth="1"/>
    <col min="2316" max="2317" width="13.7109375" style="112" customWidth="1"/>
    <col min="2318" max="2318" width="14.42578125" style="112" customWidth="1"/>
    <col min="2319" max="2319" width="8.85546875" style="112" customWidth="1"/>
    <col min="2320" max="2320" width="9.5703125" style="112" customWidth="1"/>
    <col min="2321" max="2321" width="7.140625" style="112" customWidth="1"/>
    <col min="2322" max="2322" width="12.42578125" style="112" customWidth="1"/>
    <col min="2323" max="2323" width="9.7109375" style="112" customWidth="1"/>
    <col min="2324" max="2324" width="9.85546875" style="112" customWidth="1"/>
    <col min="2325" max="2325" width="7.28515625" style="112" customWidth="1"/>
    <col min="2326" max="2326" width="9.7109375" style="112" customWidth="1"/>
    <col min="2327" max="2327" width="15.28515625" style="112" customWidth="1"/>
    <col min="2328" max="2557" width="13.7109375" style="112"/>
    <col min="2558" max="2558" width="21.140625" style="112" customWidth="1"/>
    <col min="2559" max="2560" width="14.42578125" style="112" customWidth="1"/>
    <col min="2561" max="2561" width="16.140625" style="112" customWidth="1"/>
    <col min="2562" max="2562" width="14.42578125" style="112" customWidth="1"/>
    <col min="2563" max="2563" width="16.42578125" style="112" customWidth="1"/>
    <col min="2564" max="2564" width="16.7109375" style="112" customWidth="1"/>
    <col min="2565" max="2565" width="12" style="112" customWidth="1"/>
    <col min="2566" max="2566" width="13.7109375" style="112" customWidth="1"/>
    <col min="2567" max="2568" width="10.7109375" style="112" customWidth="1"/>
    <col min="2569" max="2569" width="12.42578125" style="112" customWidth="1"/>
    <col min="2570" max="2570" width="6.85546875" style="112" customWidth="1"/>
    <col min="2571" max="2571" width="15" style="112" customWidth="1"/>
    <col min="2572" max="2573" width="13.7109375" style="112" customWidth="1"/>
    <col min="2574" max="2574" width="14.42578125" style="112" customWidth="1"/>
    <col min="2575" max="2575" width="8.85546875" style="112" customWidth="1"/>
    <col min="2576" max="2576" width="9.5703125" style="112" customWidth="1"/>
    <col min="2577" max="2577" width="7.140625" style="112" customWidth="1"/>
    <col min="2578" max="2578" width="12.42578125" style="112" customWidth="1"/>
    <col min="2579" max="2579" width="9.7109375" style="112" customWidth="1"/>
    <col min="2580" max="2580" width="9.85546875" style="112" customWidth="1"/>
    <col min="2581" max="2581" width="7.28515625" style="112" customWidth="1"/>
    <col min="2582" max="2582" width="9.7109375" style="112" customWidth="1"/>
    <col min="2583" max="2583" width="15.28515625" style="112" customWidth="1"/>
    <col min="2584" max="2813" width="13.7109375" style="112"/>
    <col min="2814" max="2814" width="21.140625" style="112" customWidth="1"/>
    <col min="2815" max="2816" width="14.42578125" style="112" customWidth="1"/>
    <col min="2817" max="2817" width="16.140625" style="112" customWidth="1"/>
    <col min="2818" max="2818" width="14.42578125" style="112" customWidth="1"/>
    <col min="2819" max="2819" width="16.42578125" style="112" customWidth="1"/>
    <col min="2820" max="2820" width="16.7109375" style="112" customWidth="1"/>
    <col min="2821" max="2821" width="12" style="112" customWidth="1"/>
    <col min="2822" max="2822" width="13.7109375" style="112" customWidth="1"/>
    <col min="2823" max="2824" width="10.7109375" style="112" customWidth="1"/>
    <col min="2825" max="2825" width="12.42578125" style="112" customWidth="1"/>
    <col min="2826" max="2826" width="6.85546875" style="112" customWidth="1"/>
    <col min="2827" max="2827" width="15" style="112" customWidth="1"/>
    <col min="2828" max="2829" width="13.7109375" style="112" customWidth="1"/>
    <col min="2830" max="2830" width="14.42578125" style="112" customWidth="1"/>
    <col min="2831" max="2831" width="8.85546875" style="112" customWidth="1"/>
    <col min="2832" max="2832" width="9.5703125" style="112" customWidth="1"/>
    <col min="2833" max="2833" width="7.140625" style="112" customWidth="1"/>
    <col min="2834" max="2834" width="12.42578125" style="112" customWidth="1"/>
    <col min="2835" max="2835" width="9.7109375" style="112" customWidth="1"/>
    <col min="2836" max="2836" width="9.85546875" style="112" customWidth="1"/>
    <col min="2837" max="2837" width="7.28515625" style="112" customWidth="1"/>
    <col min="2838" max="2838" width="9.7109375" style="112" customWidth="1"/>
    <col min="2839" max="2839" width="15.28515625" style="112" customWidth="1"/>
    <col min="2840" max="3069" width="13.7109375" style="112"/>
    <col min="3070" max="3070" width="21.140625" style="112" customWidth="1"/>
    <col min="3071" max="3072" width="14.42578125" style="112" customWidth="1"/>
    <col min="3073" max="3073" width="16.140625" style="112" customWidth="1"/>
    <col min="3074" max="3074" width="14.42578125" style="112" customWidth="1"/>
    <col min="3075" max="3075" width="16.42578125" style="112" customWidth="1"/>
    <col min="3076" max="3076" width="16.7109375" style="112" customWidth="1"/>
    <col min="3077" max="3077" width="12" style="112" customWidth="1"/>
    <col min="3078" max="3078" width="13.7109375" style="112" customWidth="1"/>
    <col min="3079" max="3080" width="10.7109375" style="112" customWidth="1"/>
    <col min="3081" max="3081" width="12.42578125" style="112" customWidth="1"/>
    <col min="3082" max="3082" width="6.85546875" style="112" customWidth="1"/>
    <col min="3083" max="3083" width="15" style="112" customWidth="1"/>
    <col min="3084" max="3085" width="13.7109375" style="112" customWidth="1"/>
    <col min="3086" max="3086" width="14.42578125" style="112" customWidth="1"/>
    <col min="3087" max="3087" width="8.85546875" style="112" customWidth="1"/>
    <col min="3088" max="3088" width="9.5703125" style="112" customWidth="1"/>
    <col min="3089" max="3089" width="7.140625" style="112" customWidth="1"/>
    <col min="3090" max="3090" width="12.42578125" style="112" customWidth="1"/>
    <col min="3091" max="3091" width="9.7109375" style="112" customWidth="1"/>
    <col min="3092" max="3092" width="9.85546875" style="112" customWidth="1"/>
    <col min="3093" max="3093" width="7.28515625" style="112" customWidth="1"/>
    <col min="3094" max="3094" width="9.7109375" style="112" customWidth="1"/>
    <col min="3095" max="3095" width="15.28515625" style="112" customWidth="1"/>
    <col min="3096" max="3325" width="13.7109375" style="112"/>
    <col min="3326" max="3326" width="21.140625" style="112" customWidth="1"/>
    <col min="3327" max="3328" width="14.42578125" style="112" customWidth="1"/>
    <col min="3329" max="3329" width="16.140625" style="112" customWidth="1"/>
    <col min="3330" max="3330" width="14.42578125" style="112" customWidth="1"/>
    <col min="3331" max="3331" width="16.42578125" style="112" customWidth="1"/>
    <col min="3332" max="3332" width="16.7109375" style="112" customWidth="1"/>
    <col min="3333" max="3333" width="12" style="112" customWidth="1"/>
    <col min="3334" max="3334" width="13.7109375" style="112" customWidth="1"/>
    <col min="3335" max="3336" width="10.7109375" style="112" customWidth="1"/>
    <col min="3337" max="3337" width="12.42578125" style="112" customWidth="1"/>
    <col min="3338" max="3338" width="6.85546875" style="112" customWidth="1"/>
    <col min="3339" max="3339" width="15" style="112" customWidth="1"/>
    <col min="3340" max="3341" width="13.7109375" style="112" customWidth="1"/>
    <col min="3342" max="3342" width="14.42578125" style="112" customWidth="1"/>
    <col min="3343" max="3343" width="8.85546875" style="112" customWidth="1"/>
    <col min="3344" max="3344" width="9.5703125" style="112" customWidth="1"/>
    <col min="3345" max="3345" width="7.140625" style="112" customWidth="1"/>
    <col min="3346" max="3346" width="12.42578125" style="112" customWidth="1"/>
    <col min="3347" max="3347" width="9.7109375" style="112" customWidth="1"/>
    <col min="3348" max="3348" width="9.85546875" style="112" customWidth="1"/>
    <col min="3349" max="3349" width="7.28515625" style="112" customWidth="1"/>
    <col min="3350" max="3350" width="9.7109375" style="112" customWidth="1"/>
    <col min="3351" max="3351" width="15.28515625" style="112" customWidth="1"/>
    <col min="3352" max="3581" width="13.7109375" style="112"/>
    <col min="3582" max="3582" width="21.140625" style="112" customWidth="1"/>
    <col min="3583" max="3584" width="14.42578125" style="112" customWidth="1"/>
    <col min="3585" max="3585" width="16.140625" style="112" customWidth="1"/>
    <col min="3586" max="3586" width="14.42578125" style="112" customWidth="1"/>
    <col min="3587" max="3587" width="16.42578125" style="112" customWidth="1"/>
    <col min="3588" max="3588" width="16.7109375" style="112" customWidth="1"/>
    <col min="3589" max="3589" width="12" style="112" customWidth="1"/>
    <col min="3590" max="3590" width="13.7109375" style="112" customWidth="1"/>
    <col min="3591" max="3592" width="10.7109375" style="112" customWidth="1"/>
    <col min="3593" max="3593" width="12.42578125" style="112" customWidth="1"/>
    <col min="3594" max="3594" width="6.85546875" style="112" customWidth="1"/>
    <col min="3595" max="3595" width="15" style="112" customWidth="1"/>
    <col min="3596" max="3597" width="13.7109375" style="112" customWidth="1"/>
    <col min="3598" max="3598" width="14.42578125" style="112" customWidth="1"/>
    <col min="3599" max="3599" width="8.85546875" style="112" customWidth="1"/>
    <col min="3600" max="3600" width="9.5703125" style="112" customWidth="1"/>
    <col min="3601" max="3601" width="7.140625" style="112" customWidth="1"/>
    <col min="3602" max="3602" width="12.42578125" style="112" customWidth="1"/>
    <col min="3603" max="3603" width="9.7109375" style="112" customWidth="1"/>
    <col min="3604" max="3604" width="9.85546875" style="112" customWidth="1"/>
    <col min="3605" max="3605" width="7.28515625" style="112" customWidth="1"/>
    <col min="3606" max="3606" width="9.7109375" style="112" customWidth="1"/>
    <col min="3607" max="3607" width="15.28515625" style="112" customWidth="1"/>
    <col min="3608" max="3837" width="13.7109375" style="112"/>
    <col min="3838" max="3838" width="21.140625" style="112" customWidth="1"/>
    <col min="3839" max="3840" width="14.42578125" style="112" customWidth="1"/>
    <col min="3841" max="3841" width="16.140625" style="112" customWidth="1"/>
    <col min="3842" max="3842" width="14.42578125" style="112" customWidth="1"/>
    <col min="3843" max="3843" width="16.42578125" style="112" customWidth="1"/>
    <col min="3844" max="3844" width="16.7109375" style="112" customWidth="1"/>
    <col min="3845" max="3845" width="12" style="112" customWidth="1"/>
    <col min="3846" max="3846" width="13.7109375" style="112" customWidth="1"/>
    <col min="3847" max="3848" width="10.7109375" style="112" customWidth="1"/>
    <col min="3849" max="3849" width="12.42578125" style="112" customWidth="1"/>
    <col min="3850" max="3850" width="6.85546875" style="112" customWidth="1"/>
    <col min="3851" max="3851" width="15" style="112" customWidth="1"/>
    <col min="3852" max="3853" width="13.7109375" style="112" customWidth="1"/>
    <col min="3854" max="3854" width="14.42578125" style="112" customWidth="1"/>
    <col min="3855" max="3855" width="8.85546875" style="112" customWidth="1"/>
    <col min="3856" max="3856" width="9.5703125" style="112" customWidth="1"/>
    <col min="3857" max="3857" width="7.140625" style="112" customWidth="1"/>
    <col min="3858" max="3858" width="12.42578125" style="112" customWidth="1"/>
    <col min="3859" max="3859" width="9.7109375" style="112" customWidth="1"/>
    <col min="3860" max="3860" width="9.85546875" style="112" customWidth="1"/>
    <col min="3861" max="3861" width="7.28515625" style="112" customWidth="1"/>
    <col min="3862" max="3862" width="9.7109375" style="112" customWidth="1"/>
    <col min="3863" max="3863" width="15.28515625" style="112" customWidth="1"/>
    <col min="3864" max="4093" width="13.7109375" style="112"/>
    <col min="4094" max="4094" width="21.140625" style="112" customWidth="1"/>
    <col min="4095" max="4096" width="14.42578125" style="112" customWidth="1"/>
    <col min="4097" max="4097" width="16.140625" style="112" customWidth="1"/>
    <col min="4098" max="4098" width="14.42578125" style="112" customWidth="1"/>
    <col min="4099" max="4099" width="16.42578125" style="112" customWidth="1"/>
    <col min="4100" max="4100" width="16.7109375" style="112" customWidth="1"/>
    <col min="4101" max="4101" width="12" style="112" customWidth="1"/>
    <col min="4102" max="4102" width="13.7109375" style="112" customWidth="1"/>
    <col min="4103" max="4104" width="10.7109375" style="112" customWidth="1"/>
    <col min="4105" max="4105" width="12.42578125" style="112" customWidth="1"/>
    <col min="4106" max="4106" width="6.85546875" style="112" customWidth="1"/>
    <col min="4107" max="4107" width="15" style="112" customWidth="1"/>
    <col min="4108" max="4109" width="13.7109375" style="112" customWidth="1"/>
    <col min="4110" max="4110" width="14.42578125" style="112" customWidth="1"/>
    <col min="4111" max="4111" width="8.85546875" style="112" customWidth="1"/>
    <col min="4112" max="4112" width="9.5703125" style="112" customWidth="1"/>
    <col min="4113" max="4113" width="7.140625" style="112" customWidth="1"/>
    <col min="4114" max="4114" width="12.42578125" style="112" customWidth="1"/>
    <col min="4115" max="4115" width="9.7109375" style="112" customWidth="1"/>
    <col min="4116" max="4116" width="9.85546875" style="112" customWidth="1"/>
    <col min="4117" max="4117" width="7.28515625" style="112" customWidth="1"/>
    <col min="4118" max="4118" width="9.7109375" style="112" customWidth="1"/>
    <col min="4119" max="4119" width="15.28515625" style="112" customWidth="1"/>
    <col min="4120" max="4349" width="13.7109375" style="112"/>
    <col min="4350" max="4350" width="21.140625" style="112" customWidth="1"/>
    <col min="4351" max="4352" width="14.42578125" style="112" customWidth="1"/>
    <col min="4353" max="4353" width="16.140625" style="112" customWidth="1"/>
    <col min="4354" max="4354" width="14.42578125" style="112" customWidth="1"/>
    <col min="4355" max="4355" width="16.42578125" style="112" customWidth="1"/>
    <col min="4356" max="4356" width="16.7109375" style="112" customWidth="1"/>
    <col min="4357" max="4357" width="12" style="112" customWidth="1"/>
    <col min="4358" max="4358" width="13.7109375" style="112" customWidth="1"/>
    <col min="4359" max="4360" width="10.7109375" style="112" customWidth="1"/>
    <col min="4361" max="4361" width="12.42578125" style="112" customWidth="1"/>
    <col min="4362" max="4362" width="6.85546875" style="112" customWidth="1"/>
    <col min="4363" max="4363" width="15" style="112" customWidth="1"/>
    <col min="4364" max="4365" width="13.7109375" style="112" customWidth="1"/>
    <col min="4366" max="4366" width="14.42578125" style="112" customWidth="1"/>
    <col min="4367" max="4367" width="8.85546875" style="112" customWidth="1"/>
    <col min="4368" max="4368" width="9.5703125" style="112" customWidth="1"/>
    <col min="4369" max="4369" width="7.140625" style="112" customWidth="1"/>
    <col min="4370" max="4370" width="12.42578125" style="112" customWidth="1"/>
    <col min="4371" max="4371" width="9.7109375" style="112" customWidth="1"/>
    <col min="4372" max="4372" width="9.85546875" style="112" customWidth="1"/>
    <col min="4373" max="4373" width="7.28515625" style="112" customWidth="1"/>
    <col min="4374" max="4374" width="9.7109375" style="112" customWidth="1"/>
    <col min="4375" max="4375" width="15.28515625" style="112" customWidth="1"/>
    <col min="4376" max="4605" width="13.7109375" style="112"/>
    <col min="4606" max="4606" width="21.140625" style="112" customWidth="1"/>
    <col min="4607" max="4608" width="14.42578125" style="112" customWidth="1"/>
    <col min="4609" max="4609" width="16.140625" style="112" customWidth="1"/>
    <col min="4610" max="4610" width="14.42578125" style="112" customWidth="1"/>
    <col min="4611" max="4611" width="16.42578125" style="112" customWidth="1"/>
    <col min="4612" max="4612" width="16.7109375" style="112" customWidth="1"/>
    <col min="4613" max="4613" width="12" style="112" customWidth="1"/>
    <col min="4614" max="4614" width="13.7109375" style="112" customWidth="1"/>
    <col min="4615" max="4616" width="10.7109375" style="112" customWidth="1"/>
    <col min="4617" max="4617" width="12.42578125" style="112" customWidth="1"/>
    <col min="4618" max="4618" width="6.85546875" style="112" customWidth="1"/>
    <col min="4619" max="4619" width="15" style="112" customWidth="1"/>
    <col min="4620" max="4621" width="13.7109375" style="112" customWidth="1"/>
    <col min="4622" max="4622" width="14.42578125" style="112" customWidth="1"/>
    <col min="4623" max="4623" width="8.85546875" style="112" customWidth="1"/>
    <col min="4624" max="4624" width="9.5703125" style="112" customWidth="1"/>
    <col min="4625" max="4625" width="7.140625" style="112" customWidth="1"/>
    <col min="4626" max="4626" width="12.42578125" style="112" customWidth="1"/>
    <col min="4627" max="4627" width="9.7109375" style="112" customWidth="1"/>
    <col min="4628" max="4628" width="9.85546875" style="112" customWidth="1"/>
    <col min="4629" max="4629" width="7.28515625" style="112" customWidth="1"/>
    <col min="4630" max="4630" width="9.7109375" style="112" customWidth="1"/>
    <col min="4631" max="4631" width="15.28515625" style="112" customWidth="1"/>
    <col min="4632" max="4861" width="13.7109375" style="112"/>
    <col min="4862" max="4862" width="21.140625" style="112" customWidth="1"/>
    <col min="4863" max="4864" width="14.42578125" style="112" customWidth="1"/>
    <col min="4865" max="4865" width="16.140625" style="112" customWidth="1"/>
    <col min="4866" max="4866" width="14.42578125" style="112" customWidth="1"/>
    <col min="4867" max="4867" width="16.42578125" style="112" customWidth="1"/>
    <col min="4868" max="4868" width="16.7109375" style="112" customWidth="1"/>
    <col min="4869" max="4869" width="12" style="112" customWidth="1"/>
    <col min="4870" max="4870" width="13.7109375" style="112" customWidth="1"/>
    <col min="4871" max="4872" width="10.7109375" style="112" customWidth="1"/>
    <col min="4873" max="4873" width="12.42578125" style="112" customWidth="1"/>
    <col min="4874" max="4874" width="6.85546875" style="112" customWidth="1"/>
    <col min="4875" max="4875" width="15" style="112" customWidth="1"/>
    <col min="4876" max="4877" width="13.7109375" style="112" customWidth="1"/>
    <col min="4878" max="4878" width="14.42578125" style="112" customWidth="1"/>
    <col min="4879" max="4879" width="8.85546875" style="112" customWidth="1"/>
    <col min="4880" max="4880" width="9.5703125" style="112" customWidth="1"/>
    <col min="4881" max="4881" width="7.140625" style="112" customWidth="1"/>
    <col min="4882" max="4882" width="12.42578125" style="112" customWidth="1"/>
    <col min="4883" max="4883" width="9.7109375" style="112" customWidth="1"/>
    <col min="4884" max="4884" width="9.85546875" style="112" customWidth="1"/>
    <col min="4885" max="4885" width="7.28515625" style="112" customWidth="1"/>
    <col min="4886" max="4886" width="9.7109375" style="112" customWidth="1"/>
    <col min="4887" max="4887" width="15.28515625" style="112" customWidth="1"/>
    <col min="4888" max="5117" width="13.7109375" style="112"/>
    <col min="5118" max="5118" width="21.140625" style="112" customWidth="1"/>
    <col min="5119" max="5120" width="14.42578125" style="112" customWidth="1"/>
    <col min="5121" max="5121" width="16.140625" style="112" customWidth="1"/>
    <col min="5122" max="5122" width="14.42578125" style="112" customWidth="1"/>
    <col min="5123" max="5123" width="16.42578125" style="112" customWidth="1"/>
    <col min="5124" max="5124" width="16.7109375" style="112" customWidth="1"/>
    <col min="5125" max="5125" width="12" style="112" customWidth="1"/>
    <col min="5126" max="5126" width="13.7109375" style="112" customWidth="1"/>
    <col min="5127" max="5128" width="10.7109375" style="112" customWidth="1"/>
    <col min="5129" max="5129" width="12.42578125" style="112" customWidth="1"/>
    <col min="5130" max="5130" width="6.85546875" style="112" customWidth="1"/>
    <col min="5131" max="5131" width="15" style="112" customWidth="1"/>
    <col min="5132" max="5133" width="13.7109375" style="112" customWidth="1"/>
    <col min="5134" max="5134" width="14.42578125" style="112" customWidth="1"/>
    <col min="5135" max="5135" width="8.85546875" style="112" customWidth="1"/>
    <col min="5136" max="5136" width="9.5703125" style="112" customWidth="1"/>
    <col min="5137" max="5137" width="7.140625" style="112" customWidth="1"/>
    <col min="5138" max="5138" width="12.42578125" style="112" customWidth="1"/>
    <col min="5139" max="5139" width="9.7109375" style="112" customWidth="1"/>
    <col min="5140" max="5140" width="9.85546875" style="112" customWidth="1"/>
    <col min="5141" max="5141" width="7.28515625" style="112" customWidth="1"/>
    <col min="5142" max="5142" width="9.7109375" style="112" customWidth="1"/>
    <col min="5143" max="5143" width="15.28515625" style="112" customWidth="1"/>
    <col min="5144" max="5373" width="13.7109375" style="112"/>
    <col min="5374" max="5374" width="21.140625" style="112" customWidth="1"/>
    <col min="5375" max="5376" width="14.42578125" style="112" customWidth="1"/>
    <col min="5377" max="5377" width="16.140625" style="112" customWidth="1"/>
    <col min="5378" max="5378" width="14.42578125" style="112" customWidth="1"/>
    <col min="5379" max="5379" width="16.42578125" style="112" customWidth="1"/>
    <col min="5380" max="5380" width="16.7109375" style="112" customWidth="1"/>
    <col min="5381" max="5381" width="12" style="112" customWidth="1"/>
    <col min="5382" max="5382" width="13.7109375" style="112" customWidth="1"/>
    <col min="5383" max="5384" width="10.7109375" style="112" customWidth="1"/>
    <col min="5385" max="5385" width="12.42578125" style="112" customWidth="1"/>
    <col min="5386" max="5386" width="6.85546875" style="112" customWidth="1"/>
    <col min="5387" max="5387" width="15" style="112" customWidth="1"/>
    <col min="5388" max="5389" width="13.7109375" style="112" customWidth="1"/>
    <col min="5390" max="5390" width="14.42578125" style="112" customWidth="1"/>
    <col min="5391" max="5391" width="8.85546875" style="112" customWidth="1"/>
    <col min="5392" max="5392" width="9.5703125" style="112" customWidth="1"/>
    <col min="5393" max="5393" width="7.140625" style="112" customWidth="1"/>
    <col min="5394" max="5394" width="12.42578125" style="112" customWidth="1"/>
    <col min="5395" max="5395" width="9.7109375" style="112" customWidth="1"/>
    <col min="5396" max="5396" width="9.85546875" style="112" customWidth="1"/>
    <col min="5397" max="5397" width="7.28515625" style="112" customWidth="1"/>
    <col min="5398" max="5398" width="9.7109375" style="112" customWidth="1"/>
    <col min="5399" max="5399" width="15.28515625" style="112" customWidth="1"/>
    <col min="5400" max="5629" width="13.7109375" style="112"/>
    <col min="5630" max="5630" width="21.140625" style="112" customWidth="1"/>
    <col min="5631" max="5632" width="14.42578125" style="112" customWidth="1"/>
    <col min="5633" max="5633" width="16.140625" style="112" customWidth="1"/>
    <col min="5634" max="5634" width="14.42578125" style="112" customWidth="1"/>
    <col min="5635" max="5635" width="16.42578125" style="112" customWidth="1"/>
    <col min="5636" max="5636" width="16.7109375" style="112" customWidth="1"/>
    <col min="5637" max="5637" width="12" style="112" customWidth="1"/>
    <col min="5638" max="5638" width="13.7109375" style="112" customWidth="1"/>
    <col min="5639" max="5640" width="10.7109375" style="112" customWidth="1"/>
    <col min="5641" max="5641" width="12.42578125" style="112" customWidth="1"/>
    <col min="5642" max="5642" width="6.85546875" style="112" customWidth="1"/>
    <col min="5643" max="5643" width="15" style="112" customWidth="1"/>
    <col min="5644" max="5645" width="13.7109375" style="112" customWidth="1"/>
    <col min="5646" max="5646" width="14.42578125" style="112" customWidth="1"/>
    <col min="5647" max="5647" width="8.85546875" style="112" customWidth="1"/>
    <col min="5648" max="5648" width="9.5703125" style="112" customWidth="1"/>
    <col min="5649" max="5649" width="7.140625" style="112" customWidth="1"/>
    <col min="5650" max="5650" width="12.42578125" style="112" customWidth="1"/>
    <col min="5651" max="5651" width="9.7109375" style="112" customWidth="1"/>
    <col min="5652" max="5652" width="9.85546875" style="112" customWidth="1"/>
    <col min="5653" max="5653" width="7.28515625" style="112" customWidth="1"/>
    <col min="5654" max="5654" width="9.7109375" style="112" customWidth="1"/>
    <col min="5655" max="5655" width="15.28515625" style="112" customWidth="1"/>
    <col min="5656" max="5885" width="13.7109375" style="112"/>
    <col min="5886" max="5886" width="21.140625" style="112" customWidth="1"/>
    <col min="5887" max="5888" width="14.42578125" style="112" customWidth="1"/>
    <col min="5889" max="5889" width="16.140625" style="112" customWidth="1"/>
    <col min="5890" max="5890" width="14.42578125" style="112" customWidth="1"/>
    <col min="5891" max="5891" width="16.42578125" style="112" customWidth="1"/>
    <col min="5892" max="5892" width="16.7109375" style="112" customWidth="1"/>
    <col min="5893" max="5893" width="12" style="112" customWidth="1"/>
    <col min="5894" max="5894" width="13.7109375" style="112" customWidth="1"/>
    <col min="5895" max="5896" width="10.7109375" style="112" customWidth="1"/>
    <col min="5897" max="5897" width="12.42578125" style="112" customWidth="1"/>
    <col min="5898" max="5898" width="6.85546875" style="112" customWidth="1"/>
    <col min="5899" max="5899" width="15" style="112" customWidth="1"/>
    <col min="5900" max="5901" width="13.7109375" style="112" customWidth="1"/>
    <col min="5902" max="5902" width="14.42578125" style="112" customWidth="1"/>
    <col min="5903" max="5903" width="8.85546875" style="112" customWidth="1"/>
    <col min="5904" max="5904" width="9.5703125" style="112" customWidth="1"/>
    <col min="5905" max="5905" width="7.140625" style="112" customWidth="1"/>
    <col min="5906" max="5906" width="12.42578125" style="112" customWidth="1"/>
    <col min="5907" max="5907" width="9.7109375" style="112" customWidth="1"/>
    <col min="5908" max="5908" width="9.85546875" style="112" customWidth="1"/>
    <col min="5909" max="5909" width="7.28515625" style="112" customWidth="1"/>
    <col min="5910" max="5910" width="9.7109375" style="112" customWidth="1"/>
    <col min="5911" max="5911" width="15.28515625" style="112" customWidth="1"/>
    <col min="5912" max="6141" width="13.7109375" style="112"/>
    <col min="6142" max="6142" width="21.140625" style="112" customWidth="1"/>
    <col min="6143" max="6144" width="14.42578125" style="112" customWidth="1"/>
    <col min="6145" max="6145" width="16.140625" style="112" customWidth="1"/>
    <col min="6146" max="6146" width="14.42578125" style="112" customWidth="1"/>
    <col min="6147" max="6147" width="16.42578125" style="112" customWidth="1"/>
    <col min="6148" max="6148" width="16.7109375" style="112" customWidth="1"/>
    <col min="6149" max="6149" width="12" style="112" customWidth="1"/>
    <col min="6150" max="6150" width="13.7109375" style="112" customWidth="1"/>
    <col min="6151" max="6152" width="10.7109375" style="112" customWidth="1"/>
    <col min="6153" max="6153" width="12.42578125" style="112" customWidth="1"/>
    <col min="6154" max="6154" width="6.85546875" style="112" customWidth="1"/>
    <col min="6155" max="6155" width="15" style="112" customWidth="1"/>
    <col min="6156" max="6157" width="13.7109375" style="112" customWidth="1"/>
    <col min="6158" max="6158" width="14.42578125" style="112" customWidth="1"/>
    <col min="6159" max="6159" width="8.85546875" style="112" customWidth="1"/>
    <col min="6160" max="6160" width="9.5703125" style="112" customWidth="1"/>
    <col min="6161" max="6161" width="7.140625" style="112" customWidth="1"/>
    <col min="6162" max="6162" width="12.42578125" style="112" customWidth="1"/>
    <col min="6163" max="6163" width="9.7109375" style="112" customWidth="1"/>
    <col min="6164" max="6164" width="9.85546875" style="112" customWidth="1"/>
    <col min="6165" max="6165" width="7.28515625" style="112" customWidth="1"/>
    <col min="6166" max="6166" width="9.7109375" style="112" customWidth="1"/>
    <col min="6167" max="6167" width="15.28515625" style="112" customWidth="1"/>
    <col min="6168" max="6397" width="13.7109375" style="112"/>
    <col min="6398" max="6398" width="21.140625" style="112" customWidth="1"/>
    <col min="6399" max="6400" width="14.42578125" style="112" customWidth="1"/>
    <col min="6401" max="6401" width="16.140625" style="112" customWidth="1"/>
    <col min="6402" max="6402" width="14.42578125" style="112" customWidth="1"/>
    <col min="6403" max="6403" width="16.42578125" style="112" customWidth="1"/>
    <col min="6404" max="6404" width="16.7109375" style="112" customWidth="1"/>
    <col min="6405" max="6405" width="12" style="112" customWidth="1"/>
    <col min="6406" max="6406" width="13.7109375" style="112" customWidth="1"/>
    <col min="6407" max="6408" width="10.7109375" style="112" customWidth="1"/>
    <col min="6409" max="6409" width="12.42578125" style="112" customWidth="1"/>
    <col min="6410" max="6410" width="6.85546875" style="112" customWidth="1"/>
    <col min="6411" max="6411" width="15" style="112" customWidth="1"/>
    <col min="6412" max="6413" width="13.7109375" style="112" customWidth="1"/>
    <col min="6414" max="6414" width="14.42578125" style="112" customWidth="1"/>
    <col min="6415" max="6415" width="8.85546875" style="112" customWidth="1"/>
    <col min="6416" max="6416" width="9.5703125" style="112" customWidth="1"/>
    <col min="6417" max="6417" width="7.140625" style="112" customWidth="1"/>
    <col min="6418" max="6418" width="12.42578125" style="112" customWidth="1"/>
    <col min="6419" max="6419" width="9.7109375" style="112" customWidth="1"/>
    <col min="6420" max="6420" width="9.85546875" style="112" customWidth="1"/>
    <col min="6421" max="6421" width="7.28515625" style="112" customWidth="1"/>
    <col min="6422" max="6422" width="9.7109375" style="112" customWidth="1"/>
    <col min="6423" max="6423" width="15.28515625" style="112" customWidth="1"/>
    <col min="6424" max="6653" width="13.7109375" style="112"/>
    <col min="6654" max="6654" width="21.140625" style="112" customWidth="1"/>
    <col min="6655" max="6656" width="14.42578125" style="112" customWidth="1"/>
    <col min="6657" max="6657" width="16.140625" style="112" customWidth="1"/>
    <col min="6658" max="6658" width="14.42578125" style="112" customWidth="1"/>
    <col min="6659" max="6659" width="16.42578125" style="112" customWidth="1"/>
    <col min="6660" max="6660" width="16.7109375" style="112" customWidth="1"/>
    <col min="6661" max="6661" width="12" style="112" customWidth="1"/>
    <col min="6662" max="6662" width="13.7109375" style="112" customWidth="1"/>
    <col min="6663" max="6664" width="10.7109375" style="112" customWidth="1"/>
    <col min="6665" max="6665" width="12.42578125" style="112" customWidth="1"/>
    <col min="6666" max="6666" width="6.85546875" style="112" customWidth="1"/>
    <col min="6667" max="6667" width="15" style="112" customWidth="1"/>
    <col min="6668" max="6669" width="13.7109375" style="112" customWidth="1"/>
    <col min="6670" max="6670" width="14.42578125" style="112" customWidth="1"/>
    <col min="6671" max="6671" width="8.85546875" style="112" customWidth="1"/>
    <col min="6672" max="6672" width="9.5703125" style="112" customWidth="1"/>
    <col min="6673" max="6673" width="7.140625" style="112" customWidth="1"/>
    <col min="6674" max="6674" width="12.42578125" style="112" customWidth="1"/>
    <col min="6675" max="6675" width="9.7109375" style="112" customWidth="1"/>
    <col min="6676" max="6676" width="9.85546875" style="112" customWidth="1"/>
    <col min="6677" max="6677" width="7.28515625" style="112" customWidth="1"/>
    <col min="6678" max="6678" width="9.7109375" style="112" customWidth="1"/>
    <col min="6679" max="6679" width="15.28515625" style="112" customWidth="1"/>
    <col min="6680" max="6909" width="13.7109375" style="112"/>
    <col min="6910" max="6910" width="21.140625" style="112" customWidth="1"/>
    <col min="6911" max="6912" width="14.42578125" style="112" customWidth="1"/>
    <col min="6913" max="6913" width="16.140625" style="112" customWidth="1"/>
    <col min="6914" max="6914" width="14.42578125" style="112" customWidth="1"/>
    <col min="6915" max="6915" width="16.42578125" style="112" customWidth="1"/>
    <col min="6916" max="6916" width="16.7109375" style="112" customWidth="1"/>
    <col min="6917" max="6917" width="12" style="112" customWidth="1"/>
    <col min="6918" max="6918" width="13.7109375" style="112" customWidth="1"/>
    <col min="6919" max="6920" width="10.7109375" style="112" customWidth="1"/>
    <col min="6921" max="6921" width="12.42578125" style="112" customWidth="1"/>
    <col min="6922" max="6922" width="6.85546875" style="112" customWidth="1"/>
    <col min="6923" max="6923" width="15" style="112" customWidth="1"/>
    <col min="6924" max="6925" width="13.7109375" style="112" customWidth="1"/>
    <col min="6926" max="6926" width="14.42578125" style="112" customWidth="1"/>
    <col min="6927" max="6927" width="8.85546875" style="112" customWidth="1"/>
    <col min="6928" max="6928" width="9.5703125" style="112" customWidth="1"/>
    <col min="6929" max="6929" width="7.140625" style="112" customWidth="1"/>
    <col min="6930" max="6930" width="12.42578125" style="112" customWidth="1"/>
    <col min="6931" max="6931" width="9.7109375" style="112" customWidth="1"/>
    <col min="6932" max="6932" width="9.85546875" style="112" customWidth="1"/>
    <col min="6933" max="6933" width="7.28515625" style="112" customWidth="1"/>
    <col min="6934" max="6934" width="9.7109375" style="112" customWidth="1"/>
    <col min="6935" max="6935" width="15.28515625" style="112" customWidth="1"/>
    <col min="6936" max="7165" width="13.7109375" style="112"/>
    <col min="7166" max="7166" width="21.140625" style="112" customWidth="1"/>
    <col min="7167" max="7168" width="14.42578125" style="112" customWidth="1"/>
    <col min="7169" max="7169" width="16.140625" style="112" customWidth="1"/>
    <col min="7170" max="7170" width="14.42578125" style="112" customWidth="1"/>
    <col min="7171" max="7171" width="16.42578125" style="112" customWidth="1"/>
    <col min="7172" max="7172" width="16.7109375" style="112" customWidth="1"/>
    <col min="7173" max="7173" width="12" style="112" customWidth="1"/>
    <col min="7174" max="7174" width="13.7109375" style="112" customWidth="1"/>
    <col min="7175" max="7176" width="10.7109375" style="112" customWidth="1"/>
    <col min="7177" max="7177" width="12.42578125" style="112" customWidth="1"/>
    <col min="7178" max="7178" width="6.85546875" style="112" customWidth="1"/>
    <col min="7179" max="7179" width="15" style="112" customWidth="1"/>
    <col min="7180" max="7181" width="13.7109375" style="112" customWidth="1"/>
    <col min="7182" max="7182" width="14.42578125" style="112" customWidth="1"/>
    <col min="7183" max="7183" width="8.85546875" style="112" customWidth="1"/>
    <col min="7184" max="7184" width="9.5703125" style="112" customWidth="1"/>
    <col min="7185" max="7185" width="7.140625" style="112" customWidth="1"/>
    <col min="7186" max="7186" width="12.42578125" style="112" customWidth="1"/>
    <col min="7187" max="7187" width="9.7109375" style="112" customWidth="1"/>
    <col min="7188" max="7188" width="9.85546875" style="112" customWidth="1"/>
    <col min="7189" max="7189" width="7.28515625" style="112" customWidth="1"/>
    <col min="7190" max="7190" width="9.7109375" style="112" customWidth="1"/>
    <col min="7191" max="7191" width="15.28515625" style="112" customWidth="1"/>
    <col min="7192" max="7421" width="13.7109375" style="112"/>
    <col min="7422" max="7422" width="21.140625" style="112" customWidth="1"/>
    <col min="7423" max="7424" width="14.42578125" style="112" customWidth="1"/>
    <col min="7425" max="7425" width="16.140625" style="112" customWidth="1"/>
    <col min="7426" max="7426" width="14.42578125" style="112" customWidth="1"/>
    <col min="7427" max="7427" width="16.42578125" style="112" customWidth="1"/>
    <col min="7428" max="7428" width="16.7109375" style="112" customWidth="1"/>
    <col min="7429" max="7429" width="12" style="112" customWidth="1"/>
    <col min="7430" max="7430" width="13.7109375" style="112" customWidth="1"/>
    <col min="7431" max="7432" width="10.7109375" style="112" customWidth="1"/>
    <col min="7433" max="7433" width="12.42578125" style="112" customWidth="1"/>
    <col min="7434" max="7434" width="6.85546875" style="112" customWidth="1"/>
    <col min="7435" max="7435" width="15" style="112" customWidth="1"/>
    <col min="7436" max="7437" width="13.7109375" style="112" customWidth="1"/>
    <col min="7438" max="7438" width="14.42578125" style="112" customWidth="1"/>
    <col min="7439" max="7439" width="8.85546875" style="112" customWidth="1"/>
    <col min="7440" max="7440" width="9.5703125" style="112" customWidth="1"/>
    <col min="7441" max="7441" width="7.140625" style="112" customWidth="1"/>
    <col min="7442" max="7442" width="12.42578125" style="112" customWidth="1"/>
    <col min="7443" max="7443" width="9.7109375" style="112" customWidth="1"/>
    <col min="7444" max="7444" width="9.85546875" style="112" customWidth="1"/>
    <col min="7445" max="7445" width="7.28515625" style="112" customWidth="1"/>
    <col min="7446" max="7446" width="9.7109375" style="112" customWidth="1"/>
    <col min="7447" max="7447" width="15.28515625" style="112" customWidth="1"/>
    <col min="7448" max="7677" width="13.7109375" style="112"/>
    <col min="7678" max="7678" width="21.140625" style="112" customWidth="1"/>
    <col min="7679" max="7680" width="14.42578125" style="112" customWidth="1"/>
    <col min="7681" max="7681" width="16.140625" style="112" customWidth="1"/>
    <col min="7682" max="7682" width="14.42578125" style="112" customWidth="1"/>
    <col min="7683" max="7683" width="16.42578125" style="112" customWidth="1"/>
    <col min="7684" max="7684" width="16.7109375" style="112" customWidth="1"/>
    <col min="7685" max="7685" width="12" style="112" customWidth="1"/>
    <col min="7686" max="7686" width="13.7109375" style="112" customWidth="1"/>
    <col min="7687" max="7688" width="10.7109375" style="112" customWidth="1"/>
    <col min="7689" max="7689" width="12.42578125" style="112" customWidth="1"/>
    <col min="7690" max="7690" width="6.85546875" style="112" customWidth="1"/>
    <col min="7691" max="7691" width="15" style="112" customWidth="1"/>
    <col min="7692" max="7693" width="13.7109375" style="112" customWidth="1"/>
    <col min="7694" max="7694" width="14.42578125" style="112" customWidth="1"/>
    <col min="7695" max="7695" width="8.85546875" style="112" customWidth="1"/>
    <col min="7696" max="7696" width="9.5703125" style="112" customWidth="1"/>
    <col min="7697" max="7697" width="7.140625" style="112" customWidth="1"/>
    <col min="7698" max="7698" width="12.42578125" style="112" customWidth="1"/>
    <col min="7699" max="7699" width="9.7109375" style="112" customWidth="1"/>
    <col min="7700" max="7700" width="9.85546875" style="112" customWidth="1"/>
    <col min="7701" max="7701" width="7.28515625" style="112" customWidth="1"/>
    <col min="7702" max="7702" width="9.7109375" style="112" customWidth="1"/>
    <col min="7703" max="7703" width="15.28515625" style="112" customWidth="1"/>
    <col min="7704" max="7933" width="13.7109375" style="112"/>
    <col min="7934" max="7934" width="21.140625" style="112" customWidth="1"/>
    <col min="7935" max="7936" width="14.42578125" style="112" customWidth="1"/>
    <col min="7937" max="7937" width="16.140625" style="112" customWidth="1"/>
    <col min="7938" max="7938" width="14.42578125" style="112" customWidth="1"/>
    <col min="7939" max="7939" width="16.42578125" style="112" customWidth="1"/>
    <col min="7940" max="7940" width="16.7109375" style="112" customWidth="1"/>
    <col min="7941" max="7941" width="12" style="112" customWidth="1"/>
    <col min="7942" max="7942" width="13.7109375" style="112" customWidth="1"/>
    <col min="7943" max="7944" width="10.7109375" style="112" customWidth="1"/>
    <col min="7945" max="7945" width="12.42578125" style="112" customWidth="1"/>
    <col min="7946" max="7946" width="6.85546875" style="112" customWidth="1"/>
    <col min="7947" max="7947" width="15" style="112" customWidth="1"/>
    <col min="7948" max="7949" width="13.7109375" style="112" customWidth="1"/>
    <col min="7950" max="7950" width="14.42578125" style="112" customWidth="1"/>
    <col min="7951" max="7951" width="8.85546875" style="112" customWidth="1"/>
    <col min="7952" max="7952" width="9.5703125" style="112" customWidth="1"/>
    <col min="7953" max="7953" width="7.140625" style="112" customWidth="1"/>
    <col min="7954" max="7954" width="12.42578125" style="112" customWidth="1"/>
    <col min="7955" max="7955" width="9.7109375" style="112" customWidth="1"/>
    <col min="7956" max="7956" width="9.85546875" style="112" customWidth="1"/>
    <col min="7957" max="7957" width="7.28515625" style="112" customWidth="1"/>
    <col min="7958" max="7958" width="9.7109375" style="112" customWidth="1"/>
    <col min="7959" max="7959" width="15.28515625" style="112" customWidth="1"/>
    <col min="7960" max="8189" width="13.7109375" style="112"/>
    <col min="8190" max="8190" width="21.140625" style="112" customWidth="1"/>
    <col min="8191" max="8192" width="14.42578125" style="112" customWidth="1"/>
    <col min="8193" max="8193" width="16.140625" style="112" customWidth="1"/>
    <col min="8194" max="8194" width="14.42578125" style="112" customWidth="1"/>
    <col min="8195" max="8195" width="16.42578125" style="112" customWidth="1"/>
    <col min="8196" max="8196" width="16.7109375" style="112" customWidth="1"/>
    <col min="8197" max="8197" width="12" style="112" customWidth="1"/>
    <col min="8198" max="8198" width="13.7109375" style="112" customWidth="1"/>
    <col min="8199" max="8200" width="10.7109375" style="112" customWidth="1"/>
    <col min="8201" max="8201" width="12.42578125" style="112" customWidth="1"/>
    <col min="8202" max="8202" width="6.85546875" style="112" customWidth="1"/>
    <col min="8203" max="8203" width="15" style="112" customWidth="1"/>
    <col min="8204" max="8205" width="13.7109375" style="112" customWidth="1"/>
    <col min="8206" max="8206" width="14.42578125" style="112" customWidth="1"/>
    <col min="8207" max="8207" width="8.85546875" style="112" customWidth="1"/>
    <col min="8208" max="8208" width="9.5703125" style="112" customWidth="1"/>
    <col min="8209" max="8209" width="7.140625" style="112" customWidth="1"/>
    <col min="8210" max="8210" width="12.42578125" style="112" customWidth="1"/>
    <col min="8211" max="8211" width="9.7109375" style="112" customWidth="1"/>
    <col min="8212" max="8212" width="9.85546875" style="112" customWidth="1"/>
    <col min="8213" max="8213" width="7.28515625" style="112" customWidth="1"/>
    <col min="8214" max="8214" width="9.7109375" style="112" customWidth="1"/>
    <col min="8215" max="8215" width="15.28515625" style="112" customWidth="1"/>
    <col min="8216" max="8445" width="13.7109375" style="112"/>
    <col min="8446" max="8446" width="21.140625" style="112" customWidth="1"/>
    <col min="8447" max="8448" width="14.42578125" style="112" customWidth="1"/>
    <col min="8449" max="8449" width="16.140625" style="112" customWidth="1"/>
    <col min="8450" max="8450" width="14.42578125" style="112" customWidth="1"/>
    <col min="8451" max="8451" width="16.42578125" style="112" customWidth="1"/>
    <col min="8452" max="8452" width="16.7109375" style="112" customWidth="1"/>
    <col min="8453" max="8453" width="12" style="112" customWidth="1"/>
    <col min="8454" max="8454" width="13.7109375" style="112" customWidth="1"/>
    <col min="8455" max="8456" width="10.7109375" style="112" customWidth="1"/>
    <col min="8457" max="8457" width="12.42578125" style="112" customWidth="1"/>
    <col min="8458" max="8458" width="6.85546875" style="112" customWidth="1"/>
    <col min="8459" max="8459" width="15" style="112" customWidth="1"/>
    <col min="8460" max="8461" width="13.7109375" style="112" customWidth="1"/>
    <col min="8462" max="8462" width="14.42578125" style="112" customWidth="1"/>
    <col min="8463" max="8463" width="8.85546875" style="112" customWidth="1"/>
    <col min="8464" max="8464" width="9.5703125" style="112" customWidth="1"/>
    <col min="8465" max="8465" width="7.140625" style="112" customWidth="1"/>
    <col min="8466" max="8466" width="12.42578125" style="112" customWidth="1"/>
    <col min="8467" max="8467" width="9.7109375" style="112" customWidth="1"/>
    <col min="8468" max="8468" width="9.85546875" style="112" customWidth="1"/>
    <col min="8469" max="8469" width="7.28515625" style="112" customWidth="1"/>
    <col min="8470" max="8470" width="9.7109375" style="112" customWidth="1"/>
    <col min="8471" max="8471" width="15.28515625" style="112" customWidth="1"/>
    <col min="8472" max="8701" width="13.7109375" style="112"/>
    <col min="8702" max="8702" width="21.140625" style="112" customWidth="1"/>
    <col min="8703" max="8704" width="14.42578125" style="112" customWidth="1"/>
    <col min="8705" max="8705" width="16.140625" style="112" customWidth="1"/>
    <col min="8706" max="8706" width="14.42578125" style="112" customWidth="1"/>
    <col min="8707" max="8707" width="16.42578125" style="112" customWidth="1"/>
    <col min="8708" max="8708" width="16.7109375" style="112" customWidth="1"/>
    <col min="8709" max="8709" width="12" style="112" customWidth="1"/>
    <col min="8710" max="8710" width="13.7109375" style="112" customWidth="1"/>
    <col min="8711" max="8712" width="10.7109375" style="112" customWidth="1"/>
    <col min="8713" max="8713" width="12.42578125" style="112" customWidth="1"/>
    <col min="8714" max="8714" width="6.85546875" style="112" customWidth="1"/>
    <col min="8715" max="8715" width="15" style="112" customWidth="1"/>
    <col min="8716" max="8717" width="13.7109375" style="112" customWidth="1"/>
    <col min="8718" max="8718" width="14.42578125" style="112" customWidth="1"/>
    <col min="8719" max="8719" width="8.85546875" style="112" customWidth="1"/>
    <col min="8720" max="8720" width="9.5703125" style="112" customWidth="1"/>
    <col min="8721" max="8721" width="7.140625" style="112" customWidth="1"/>
    <col min="8722" max="8722" width="12.42578125" style="112" customWidth="1"/>
    <col min="8723" max="8723" width="9.7109375" style="112" customWidth="1"/>
    <col min="8724" max="8724" width="9.85546875" style="112" customWidth="1"/>
    <col min="8725" max="8725" width="7.28515625" style="112" customWidth="1"/>
    <col min="8726" max="8726" width="9.7109375" style="112" customWidth="1"/>
    <col min="8727" max="8727" width="15.28515625" style="112" customWidth="1"/>
    <col min="8728" max="8957" width="13.7109375" style="112"/>
    <col min="8958" max="8958" width="21.140625" style="112" customWidth="1"/>
    <col min="8959" max="8960" width="14.42578125" style="112" customWidth="1"/>
    <col min="8961" max="8961" width="16.140625" style="112" customWidth="1"/>
    <col min="8962" max="8962" width="14.42578125" style="112" customWidth="1"/>
    <col min="8963" max="8963" width="16.42578125" style="112" customWidth="1"/>
    <col min="8964" max="8964" width="16.7109375" style="112" customWidth="1"/>
    <col min="8965" max="8965" width="12" style="112" customWidth="1"/>
    <col min="8966" max="8966" width="13.7109375" style="112" customWidth="1"/>
    <col min="8967" max="8968" width="10.7109375" style="112" customWidth="1"/>
    <col min="8969" max="8969" width="12.42578125" style="112" customWidth="1"/>
    <col min="8970" max="8970" width="6.85546875" style="112" customWidth="1"/>
    <col min="8971" max="8971" width="15" style="112" customWidth="1"/>
    <col min="8972" max="8973" width="13.7109375" style="112" customWidth="1"/>
    <col min="8974" max="8974" width="14.42578125" style="112" customWidth="1"/>
    <col min="8975" max="8975" width="8.85546875" style="112" customWidth="1"/>
    <col min="8976" max="8976" width="9.5703125" style="112" customWidth="1"/>
    <col min="8977" max="8977" width="7.140625" style="112" customWidth="1"/>
    <col min="8978" max="8978" width="12.42578125" style="112" customWidth="1"/>
    <col min="8979" max="8979" width="9.7109375" style="112" customWidth="1"/>
    <col min="8980" max="8980" width="9.85546875" style="112" customWidth="1"/>
    <col min="8981" max="8981" width="7.28515625" style="112" customWidth="1"/>
    <col min="8982" max="8982" width="9.7109375" style="112" customWidth="1"/>
    <col min="8983" max="8983" width="15.28515625" style="112" customWidth="1"/>
    <col min="8984" max="9213" width="13.7109375" style="112"/>
    <col min="9214" max="9214" width="21.140625" style="112" customWidth="1"/>
    <col min="9215" max="9216" width="14.42578125" style="112" customWidth="1"/>
    <col min="9217" max="9217" width="16.140625" style="112" customWidth="1"/>
    <col min="9218" max="9218" width="14.42578125" style="112" customWidth="1"/>
    <col min="9219" max="9219" width="16.42578125" style="112" customWidth="1"/>
    <col min="9220" max="9220" width="16.7109375" style="112" customWidth="1"/>
    <col min="9221" max="9221" width="12" style="112" customWidth="1"/>
    <col min="9222" max="9222" width="13.7109375" style="112" customWidth="1"/>
    <col min="9223" max="9224" width="10.7109375" style="112" customWidth="1"/>
    <col min="9225" max="9225" width="12.42578125" style="112" customWidth="1"/>
    <col min="9226" max="9226" width="6.85546875" style="112" customWidth="1"/>
    <col min="9227" max="9227" width="15" style="112" customWidth="1"/>
    <col min="9228" max="9229" width="13.7109375" style="112" customWidth="1"/>
    <col min="9230" max="9230" width="14.42578125" style="112" customWidth="1"/>
    <col min="9231" max="9231" width="8.85546875" style="112" customWidth="1"/>
    <col min="9232" max="9232" width="9.5703125" style="112" customWidth="1"/>
    <col min="9233" max="9233" width="7.140625" style="112" customWidth="1"/>
    <col min="9234" max="9234" width="12.42578125" style="112" customWidth="1"/>
    <col min="9235" max="9235" width="9.7109375" style="112" customWidth="1"/>
    <col min="9236" max="9236" width="9.85546875" style="112" customWidth="1"/>
    <col min="9237" max="9237" width="7.28515625" style="112" customWidth="1"/>
    <col min="9238" max="9238" width="9.7109375" style="112" customWidth="1"/>
    <col min="9239" max="9239" width="15.28515625" style="112" customWidth="1"/>
    <col min="9240" max="9469" width="13.7109375" style="112"/>
    <col min="9470" max="9470" width="21.140625" style="112" customWidth="1"/>
    <col min="9471" max="9472" width="14.42578125" style="112" customWidth="1"/>
    <col min="9473" max="9473" width="16.140625" style="112" customWidth="1"/>
    <col min="9474" max="9474" width="14.42578125" style="112" customWidth="1"/>
    <col min="9475" max="9475" width="16.42578125" style="112" customWidth="1"/>
    <col min="9476" max="9476" width="16.7109375" style="112" customWidth="1"/>
    <col min="9477" max="9477" width="12" style="112" customWidth="1"/>
    <col min="9478" max="9478" width="13.7109375" style="112" customWidth="1"/>
    <col min="9479" max="9480" width="10.7109375" style="112" customWidth="1"/>
    <col min="9481" max="9481" width="12.42578125" style="112" customWidth="1"/>
    <col min="9482" max="9482" width="6.85546875" style="112" customWidth="1"/>
    <col min="9483" max="9483" width="15" style="112" customWidth="1"/>
    <col min="9484" max="9485" width="13.7109375" style="112" customWidth="1"/>
    <col min="9486" max="9486" width="14.42578125" style="112" customWidth="1"/>
    <col min="9487" max="9487" width="8.85546875" style="112" customWidth="1"/>
    <col min="9488" max="9488" width="9.5703125" style="112" customWidth="1"/>
    <col min="9489" max="9489" width="7.140625" style="112" customWidth="1"/>
    <col min="9490" max="9490" width="12.42578125" style="112" customWidth="1"/>
    <col min="9491" max="9491" width="9.7109375" style="112" customWidth="1"/>
    <col min="9492" max="9492" width="9.85546875" style="112" customWidth="1"/>
    <col min="9493" max="9493" width="7.28515625" style="112" customWidth="1"/>
    <col min="9494" max="9494" width="9.7109375" style="112" customWidth="1"/>
    <col min="9495" max="9495" width="15.28515625" style="112" customWidth="1"/>
    <col min="9496" max="9725" width="13.7109375" style="112"/>
    <col min="9726" max="9726" width="21.140625" style="112" customWidth="1"/>
    <col min="9727" max="9728" width="14.42578125" style="112" customWidth="1"/>
    <col min="9729" max="9729" width="16.140625" style="112" customWidth="1"/>
    <col min="9730" max="9730" width="14.42578125" style="112" customWidth="1"/>
    <col min="9731" max="9731" width="16.42578125" style="112" customWidth="1"/>
    <col min="9732" max="9732" width="16.7109375" style="112" customWidth="1"/>
    <col min="9733" max="9733" width="12" style="112" customWidth="1"/>
    <col min="9734" max="9734" width="13.7109375" style="112" customWidth="1"/>
    <col min="9735" max="9736" width="10.7109375" style="112" customWidth="1"/>
    <col min="9737" max="9737" width="12.42578125" style="112" customWidth="1"/>
    <col min="9738" max="9738" width="6.85546875" style="112" customWidth="1"/>
    <col min="9739" max="9739" width="15" style="112" customWidth="1"/>
    <col min="9740" max="9741" width="13.7109375" style="112" customWidth="1"/>
    <col min="9742" max="9742" width="14.42578125" style="112" customWidth="1"/>
    <col min="9743" max="9743" width="8.85546875" style="112" customWidth="1"/>
    <col min="9744" max="9744" width="9.5703125" style="112" customWidth="1"/>
    <col min="9745" max="9745" width="7.140625" style="112" customWidth="1"/>
    <col min="9746" max="9746" width="12.42578125" style="112" customWidth="1"/>
    <col min="9747" max="9747" width="9.7109375" style="112" customWidth="1"/>
    <col min="9748" max="9748" width="9.85546875" style="112" customWidth="1"/>
    <col min="9749" max="9749" width="7.28515625" style="112" customWidth="1"/>
    <col min="9750" max="9750" width="9.7109375" style="112" customWidth="1"/>
    <col min="9751" max="9751" width="15.28515625" style="112" customWidth="1"/>
    <col min="9752" max="9981" width="13.7109375" style="112"/>
    <col min="9982" max="9982" width="21.140625" style="112" customWidth="1"/>
    <col min="9983" max="9984" width="14.42578125" style="112" customWidth="1"/>
    <col min="9985" max="9985" width="16.140625" style="112" customWidth="1"/>
    <col min="9986" max="9986" width="14.42578125" style="112" customWidth="1"/>
    <col min="9987" max="9987" width="16.42578125" style="112" customWidth="1"/>
    <col min="9988" max="9988" width="16.7109375" style="112" customWidth="1"/>
    <col min="9989" max="9989" width="12" style="112" customWidth="1"/>
    <col min="9990" max="9990" width="13.7109375" style="112" customWidth="1"/>
    <col min="9991" max="9992" width="10.7109375" style="112" customWidth="1"/>
    <col min="9993" max="9993" width="12.42578125" style="112" customWidth="1"/>
    <col min="9994" max="9994" width="6.85546875" style="112" customWidth="1"/>
    <col min="9995" max="9995" width="15" style="112" customWidth="1"/>
    <col min="9996" max="9997" width="13.7109375" style="112" customWidth="1"/>
    <col min="9998" max="9998" width="14.42578125" style="112" customWidth="1"/>
    <col min="9999" max="9999" width="8.85546875" style="112" customWidth="1"/>
    <col min="10000" max="10000" width="9.5703125" style="112" customWidth="1"/>
    <col min="10001" max="10001" width="7.140625" style="112" customWidth="1"/>
    <col min="10002" max="10002" width="12.42578125" style="112" customWidth="1"/>
    <col min="10003" max="10003" width="9.7109375" style="112" customWidth="1"/>
    <col min="10004" max="10004" width="9.85546875" style="112" customWidth="1"/>
    <col min="10005" max="10005" width="7.28515625" style="112" customWidth="1"/>
    <col min="10006" max="10006" width="9.7109375" style="112" customWidth="1"/>
    <col min="10007" max="10007" width="15.28515625" style="112" customWidth="1"/>
    <col min="10008" max="10237" width="13.7109375" style="112"/>
    <col min="10238" max="10238" width="21.140625" style="112" customWidth="1"/>
    <col min="10239" max="10240" width="14.42578125" style="112" customWidth="1"/>
    <col min="10241" max="10241" width="16.140625" style="112" customWidth="1"/>
    <col min="10242" max="10242" width="14.42578125" style="112" customWidth="1"/>
    <col min="10243" max="10243" width="16.42578125" style="112" customWidth="1"/>
    <col min="10244" max="10244" width="16.7109375" style="112" customWidth="1"/>
    <col min="10245" max="10245" width="12" style="112" customWidth="1"/>
    <col min="10246" max="10246" width="13.7109375" style="112" customWidth="1"/>
    <col min="10247" max="10248" width="10.7109375" style="112" customWidth="1"/>
    <col min="10249" max="10249" width="12.42578125" style="112" customWidth="1"/>
    <col min="10250" max="10250" width="6.85546875" style="112" customWidth="1"/>
    <col min="10251" max="10251" width="15" style="112" customWidth="1"/>
    <col min="10252" max="10253" width="13.7109375" style="112" customWidth="1"/>
    <col min="10254" max="10254" width="14.42578125" style="112" customWidth="1"/>
    <col min="10255" max="10255" width="8.85546875" style="112" customWidth="1"/>
    <col min="10256" max="10256" width="9.5703125" style="112" customWidth="1"/>
    <col min="10257" max="10257" width="7.140625" style="112" customWidth="1"/>
    <col min="10258" max="10258" width="12.42578125" style="112" customWidth="1"/>
    <col min="10259" max="10259" width="9.7109375" style="112" customWidth="1"/>
    <col min="10260" max="10260" width="9.85546875" style="112" customWidth="1"/>
    <col min="10261" max="10261" width="7.28515625" style="112" customWidth="1"/>
    <col min="10262" max="10262" width="9.7109375" style="112" customWidth="1"/>
    <col min="10263" max="10263" width="15.28515625" style="112" customWidth="1"/>
    <col min="10264" max="10493" width="13.7109375" style="112"/>
    <col min="10494" max="10494" width="21.140625" style="112" customWidth="1"/>
    <col min="10495" max="10496" width="14.42578125" style="112" customWidth="1"/>
    <col min="10497" max="10497" width="16.140625" style="112" customWidth="1"/>
    <col min="10498" max="10498" width="14.42578125" style="112" customWidth="1"/>
    <col min="10499" max="10499" width="16.42578125" style="112" customWidth="1"/>
    <col min="10500" max="10500" width="16.7109375" style="112" customWidth="1"/>
    <col min="10501" max="10501" width="12" style="112" customWidth="1"/>
    <col min="10502" max="10502" width="13.7109375" style="112" customWidth="1"/>
    <col min="10503" max="10504" width="10.7109375" style="112" customWidth="1"/>
    <col min="10505" max="10505" width="12.42578125" style="112" customWidth="1"/>
    <col min="10506" max="10506" width="6.85546875" style="112" customWidth="1"/>
    <col min="10507" max="10507" width="15" style="112" customWidth="1"/>
    <col min="10508" max="10509" width="13.7109375" style="112" customWidth="1"/>
    <col min="10510" max="10510" width="14.42578125" style="112" customWidth="1"/>
    <col min="10511" max="10511" width="8.85546875" style="112" customWidth="1"/>
    <col min="10512" max="10512" width="9.5703125" style="112" customWidth="1"/>
    <col min="10513" max="10513" width="7.140625" style="112" customWidth="1"/>
    <col min="10514" max="10514" width="12.42578125" style="112" customWidth="1"/>
    <col min="10515" max="10515" width="9.7109375" style="112" customWidth="1"/>
    <col min="10516" max="10516" width="9.85546875" style="112" customWidth="1"/>
    <col min="10517" max="10517" width="7.28515625" style="112" customWidth="1"/>
    <col min="10518" max="10518" width="9.7109375" style="112" customWidth="1"/>
    <col min="10519" max="10519" width="15.28515625" style="112" customWidth="1"/>
    <col min="10520" max="10749" width="13.7109375" style="112"/>
    <col min="10750" max="10750" width="21.140625" style="112" customWidth="1"/>
    <col min="10751" max="10752" width="14.42578125" style="112" customWidth="1"/>
    <col min="10753" max="10753" width="16.140625" style="112" customWidth="1"/>
    <col min="10754" max="10754" width="14.42578125" style="112" customWidth="1"/>
    <col min="10755" max="10755" width="16.42578125" style="112" customWidth="1"/>
    <col min="10756" max="10756" width="16.7109375" style="112" customWidth="1"/>
    <col min="10757" max="10757" width="12" style="112" customWidth="1"/>
    <col min="10758" max="10758" width="13.7109375" style="112" customWidth="1"/>
    <col min="10759" max="10760" width="10.7109375" style="112" customWidth="1"/>
    <col min="10761" max="10761" width="12.42578125" style="112" customWidth="1"/>
    <col min="10762" max="10762" width="6.85546875" style="112" customWidth="1"/>
    <col min="10763" max="10763" width="15" style="112" customWidth="1"/>
    <col min="10764" max="10765" width="13.7109375" style="112" customWidth="1"/>
    <col min="10766" max="10766" width="14.42578125" style="112" customWidth="1"/>
    <col min="10767" max="10767" width="8.85546875" style="112" customWidth="1"/>
    <col min="10768" max="10768" width="9.5703125" style="112" customWidth="1"/>
    <col min="10769" max="10769" width="7.140625" style="112" customWidth="1"/>
    <col min="10770" max="10770" width="12.42578125" style="112" customWidth="1"/>
    <col min="10771" max="10771" width="9.7109375" style="112" customWidth="1"/>
    <col min="10772" max="10772" width="9.85546875" style="112" customWidth="1"/>
    <col min="10773" max="10773" width="7.28515625" style="112" customWidth="1"/>
    <col min="10774" max="10774" width="9.7109375" style="112" customWidth="1"/>
    <col min="10775" max="10775" width="15.28515625" style="112" customWidth="1"/>
    <col min="10776" max="11005" width="13.7109375" style="112"/>
    <col min="11006" max="11006" width="21.140625" style="112" customWidth="1"/>
    <col min="11007" max="11008" width="14.42578125" style="112" customWidth="1"/>
    <col min="11009" max="11009" width="16.140625" style="112" customWidth="1"/>
    <col min="11010" max="11010" width="14.42578125" style="112" customWidth="1"/>
    <col min="11011" max="11011" width="16.42578125" style="112" customWidth="1"/>
    <col min="11012" max="11012" width="16.7109375" style="112" customWidth="1"/>
    <col min="11013" max="11013" width="12" style="112" customWidth="1"/>
    <col min="11014" max="11014" width="13.7109375" style="112" customWidth="1"/>
    <col min="11015" max="11016" width="10.7109375" style="112" customWidth="1"/>
    <col min="11017" max="11017" width="12.42578125" style="112" customWidth="1"/>
    <col min="11018" max="11018" width="6.85546875" style="112" customWidth="1"/>
    <col min="11019" max="11019" width="15" style="112" customWidth="1"/>
    <col min="11020" max="11021" width="13.7109375" style="112" customWidth="1"/>
    <col min="11022" max="11022" width="14.42578125" style="112" customWidth="1"/>
    <col min="11023" max="11023" width="8.85546875" style="112" customWidth="1"/>
    <col min="11024" max="11024" width="9.5703125" style="112" customWidth="1"/>
    <col min="11025" max="11025" width="7.140625" style="112" customWidth="1"/>
    <col min="11026" max="11026" width="12.42578125" style="112" customWidth="1"/>
    <col min="11027" max="11027" width="9.7109375" style="112" customWidth="1"/>
    <col min="11028" max="11028" width="9.85546875" style="112" customWidth="1"/>
    <col min="11029" max="11029" width="7.28515625" style="112" customWidth="1"/>
    <col min="11030" max="11030" width="9.7109375" style="112" customWidth="1"/>
    <col min="11031" max="11031" width="15.28515625" style="112" customWidth="1"/>
    <col min="11032" max="11261" width="13.7109375" style="112"/>
    <col min="11262" max="11262" width="21.140625" style="112" customWidth="1"/>
    <col min="11263" max="11264" width="14.42578125" style="112" customWidth="1"/>
    <col min="11265" max="11265" width="16.140625" style="112" customWidth="1"/>
    <col min="11266" max="11266" width="14.42578125" style="112" customWidth="1"/>
    <col min="11267" max="11267" width="16.42578125" style="112" customWidth="1"/>
    <col min="11268" max="11268" width="16.7109375" style="112" customWidth="1"/>
    <col min="11269" max="11269" width="12" style="112" customWidth="1"/>
    <col min="11270" max="11270" width="13.7109375" style="112" customWidth="1"/>
    <col min="11271" max="11272" width="10.7109375" style="112" customWidth="1"/>
    <col min="11273" max="11273" width="12.42578125" style="112" customWidth="1"/>
    <col min="11274" max="11274" width="6.85546875" style="112" customWidth="1"/>
    <col min="11275" max="11275" width="15" style="112" customWidth="1"/>
    <col min="11276" max="11277" width="13.7109375" style="112" customWidth="1"/>
    <col min="11278" max="11278" width="14.42578125" style="112" customWidth="1"/>
    <col min="11279" max="11279" width="8.85546875" style="112" customWidth="1"/>
    <col min="11280" max="11280" width="9.5703125" style="112" customWidth="1"/>
    <col min="11281" max="11281" width="7.140625" style="112" customWidth="1"/>
    <col min="11282" max="11282" width="12.42578125" style="112" customWidth="1"/>
    <col min="11283" max="11283" width="9.7109375" style="112" customWidth="1"/>
    <col min="11284" max="11284" width="9.85546875" style="112" customWidth="1"/>
    <col min="11285" max="11285" width="7.28515625" style="112" customWidth="1"/>
    <col min="11286" max="11286" width="9.7109375" style="112" customWidth="1"/>
    <col min="11287" max="11287" width="15.28515625" style="112" customWidth="1"/>
    <col min="11288" max="11517" width="13.7109375" style="112"/>
    <col min="11518" max="11518" width="21.140625" style="112" customWidth="1"/>
    <col min="11519" max="11520" width="14.42578125" style="112" customWidth="1"/>
    <col min="11521" max="11521" width="16.140625" style="112" customWidth="1"/>
    <col min="11522" max="11522" width="14.42578125" style="112" customWidth="1"/>
    <col min="11523" max="11523" width="16.42578125" style="112" customWidth="1"/>
    <col min="11524" max="11524" width="16.7109375" style="112" customWidth="1"/>
    <col min="11525" max="11525" width="12" style="112" customWidth="1"/>
    <col min="11526" max="11526" width="13.7109375" style="112" customWidth="1"/>
    <col min="11527" max="11528" width="10.7109375" style="112" customWidth="1"/>
    <col min="11529" max="11529" width="12.42578125" style="112" customWidth="1"/>
    <col min="11530" max="11530" width="6.85546875" style="112" customWidth="1"/>
    <col min="11531" max="11531" width="15" style="112" customWidth="1"/>
    <col min="11532" max="11533" width="13.7109375" style="112" customWidth="1"/>
    <col min="11534" max="11534" width="14.42578125" style="112" customWidth="1"/>
    <col min="11535" max="11535" width="8.85546875" style="112" customWidth="1"/>
    <col min="11536" max="11536" width="9.5703125" style="112" customWidth="1"/>
    <col min="11537" max="11537" width="7.140625" style="112" customWidth="1"/>
    <col min="11538" max="11538" width="12.42578125" style="112" customWidth="1"/>
    <col min="11539" max="11539" width="9.7109375" style="112" customWidth="1"/>
    <col min="11540" max="11540" width="9.85546875" style="112" customWidth="1"/>
    <col min="11541" max="11541" width="7.28515625" style="112" customWidth="1"/>
    <col min="11542" max="11542" width="9.7109375" style="112" customWidth="1"/>
    <col min="11543" max="11543" width="15.28515625" style="112" customWidth="1"/>
    <col min="11544" max="11773" width="13.7109375" style="112"/>
    <col min="11774" max="11774" width="21.140625" style="112" customWidth="1"/>
    <col min="11775" max="11776" width="14.42578125" style="112" customWidth="1"/>
    <col min="11777" max="11777" width="16.140625" style="112" customWidth="1"/>
    <col min="11778" max="11778" width="14.42578125" style="112" customWidth="1"/>
    <col min="11779" max="11779" width="16.42578125" style="112" customWidth="1"/>
    <col min="11780" max="11780" width="16.7109375" style="112" customWidth="1"/>
    <col min="11781" max="11781" width="12" style="112" customWidth="1"/>
    <col min="11782" max="11782" width="13.7109375" style="112" customWidth="1"/>
    <col min="11783" max="11784" width="10.7109375" style="112" customWidth="1"/>
    <col min="11785" max="11785" width="12.42578125" style="112" customWidth="1"/>
    <col min="11786" max="11786" width="6.85546875" style="112" customWidth="1"/>
    <col min="11787" max="11787" width="15" style="112" customWidth="1"/>
    <col min="11788" max="11789" width="13.7109375" style="112" customWidth="1"/>
    <col min="11790" max="11790" width="14.42578125" style="112" customWidth="1"/>
    <col min="11791" max="11791" width="8.85546875" style="112" customWidth="1"/>
    <col min="11792" max="11792" width="9.5703125" style="112" customWidth="1"/>
    <col min="11793" max="11793" width="7.140625" style="112" customWidth="1"/>
    <col min="11794" max="11794" width="12.42578125" style="112" customWidth="1"/>
    <col min="11795" max="11795" width="9.7109375" style="112" customWidth="1"/>
    <col min="11796" max="11796" width="9.85546875" style="112" customWidth="1"/>
    <col min="11797" max="11797" width="7.28515625" style="112" customWidth="1"/>
    <col min="11798" max="11798" width="9.7109375" style="112" customWidth="1"/>
    <col min="11799" max="11799" width="15.28515625" style="112" customWidth="1"/>
    <col min="11800" max="12029" width="13.7109375" style="112"/>
    <col min="12030" max="12030" width="21.140625" style="112" customWidth="1"/>
    <col min="12031" max="12032" width="14.42578125" style="112" customWidth="1"/>
    <col min="12033" max="12033" width="16.140625" style="112" customWidth="1"/>
    <col min="12034" max="12034" width="14.42578125" style="112" customWidth="1"/>
    <col min="12035" max="12035" width="16.42578125" style="112" customWidth="1"/>
    <col min="12036" max="12036" width="16.7109375" style="112" customWidth="1"/>
    <col min="12037" max="12037" width="12" style="112" customWidth="1"/>
    <col min="12038" max="12038" width="13.7109375" style="112" customWidth="1"/>
    <col min="12039" max="12040" width="10.7109375" style="112" customWidth="1"/>
    <col min="12041" max="12041" width="12.42578125" style="112" customWidth="1"/>
    <col min="12042" max="12042" width="6.85546875" style="112" customWidth="1"/>
    <col min="12043" max="12043" width="15" style="112" customWidth="1"/>
    <col min="12044" max="12045" width="13.7109375" style="112" customWidth="1"/>
    <col min="12046" max="12046" width="14.42578125" style="112" customWidth="1"/>
    <col min="12047" max="12047" width="8.85546875" style="112" customWidth="1"/>
    <col min="12048" max="12048" width="9.5703125" style="112" customWidth="1"/>
    <col min="12049" max="12049" width="7.140625" style="112" customWidth="1"/>
    <col min="12050" max="12050" width="12.42578125" style="112" customWidth="1"/>
    <col min="12051" max="12051" width="9.7109375" style="112" customWidth="1"/>
    <col min="12052" max="12052" width="9.85546875" style="112" customWidth="1"/>
    <col min="12053" max="12053" width="7.28515625" style="112" customWidth="1"/>
    <col min="12054" max="12054" width="9.7109375" style="112" customWidth="1"/>
    <col min="12055" max="12055" width="15.28515625" style="112" customWidth="1"/>
    <col min="12056" max="12285" width="13.7109375" style="112"/>
    <col min="12286" max="12286" width="21.140625" style="112" customWidth="1"/>
    <col min="12287" max="12288" width="14.42578125" style="112" customWidth="1"/>
    <col min="12289" max="12289" width="16.140625" style="112" customWidth="1"/>
    <col min="12290" max="12290" width="14.42578125" style="112" customWidth="1"/>
    <col min="12291" max="12291" width="16.42578125" style="112" customWidth="1"/>
    <col min="12292" max="12292" width="16.7109375" style="112" customWidth="1"/>
    <col min="12293" max="12293" width="12" style="112" customWidth="1"/>
    <col min="12294" max="12294" width="13.7109375" style="112" customWidth="1"/>
    <col min="12295" max="12296" width="10.7109375" style="112" customWidth="1"/>
    <col min="12297" max="12297" width="12.42578125" style="112" customWidth="1"/>
    <col min="12298" max="12298" width="6.85546875" style="112" customWidth="1"/>
    <col min="12299" max="12299" width="15" style="112" customWidth="1"/>
    <col min="12300" max="12301" width="13.7109375" style="112" customWidth="1"/>
    <col min="12302" max="12302" width="14.42578125" style="112" customWidth="1"/>
    <col min="12303" max="12303" width="8.85546875" style="112" customWidth="1"/>
    <col min="12304" max="12304" width="9.5703125" style="112" customWidth="1"/>
    <col min="12305" max="12305" width="7.140625" style="112" customWidth="1"/>
    <col min="12306" max="12306" width="12.42578125" style="112" customWidth="1"/>
    <col min="12307" max="12307" width="9.7109375" style="112" customWidth="1"/>
    <col min="12308" max="12308" width="9.85546875" style="112" customWidth="1"/>
    <col min="12309" max="12309" width="7.28515625" style="112" customWidth="1"/>
    <col min="12310" max="12310" width="9.7109375" style="112" customWidth="1"/>
    <col min="12311" max="12311" width="15.28515625" style="112" customWidth="1"/>
    <col min="12312" max="12541" width="13.7109375" style="112"/>
    <col min="12542" max="12542" width="21.140625" style="112" customWidth="1"/>
    <col min="12543" max="12544" width="14.42578125" style="112" customWidth="1"/>
    <col min="12545" max="12545" width="16.140625" style="112" customWidth="1"/>
    <col min="12546" max="12546" width="14.42578125" style="112" customWidth="1"/>
    <col min="12547" max="12547" width="16.42578125" style="112" customWidth="1"/>
    <col min="12548" max="12548" width="16.7109375" style="112" customWidth="1"/>
    <col min="12549" max="12549" width="12" style="112" customWidth="1"/>
    <col min="12550" max="12550" width="13.7109375" style="112" customWidth="1"/>
    <col min="12551" max="12552" width="10.7109375" style="112" customWidth="1"/>
    <col min="12553" max="12553" width="12.42578125" style="112" customWidth="1"/>
    <col min="12554" max="12554" width="6.85546875" style="112" customWidth="1"/>
    <col min="12555" max="12555" width="15" style="112" customWidth="1"/>
    <col min="12556" max="12557" width="13.7109375" style="112" customWidth="1"/>
    <col min="12558" max="12558" width="14.42578125" style="112" customWidth="1"/>
    <col min="12559" max="12559" width="8.85546875" style="112" customWidth="1"/>
    <col min="12560" max="12560" width="9.5703125" style="112" customWidth="1"/>
    <col min="12561" max="12561" width="7.140625" style="112" customWidth="1"/>
    <col min="12562" max="12562" width="12.42578125" style="112" customWidth="1"/>
    <col min="12563" max="12563" width="9.7109375" style="112" customWidth="1"/>
    <col min="12564" max="12564" width="9.85546875" style="112" customWidth="1"/>
    <col min="12565" max="12565" width="7.28515625" style="112" customWidth="1"/>
    <col min="12566" max="12566" width="9.7109375" style="112" customWidth="1"/>
    <col min="12567" max="12567" width="15.28515625" style="112" customWidth="1"/>
    <col min="12568" max="12797" width="13.7109375" style="112"/>
    <col min="12798" max="12798" width="21.140625" style="112" customWidth="1"/>
    <col min="12799" max="12800" width="14.42578125" style="112" customWidth="1"/>
    <col min="12801" max="12801" width="16.140625" style="112" customWidth="1"/>
    <col min="12802" max="12802" width="14.42578125" style="112" customWidth="1"/>
    <col min="12803" max="12803" width="16.42578125" style="112" customWidth="1"/>
    <col min="12804" max="12804" width="16.7109375" style="112" customWidth="1"/>
    <col min="12805" max="12805" width="12" style="112" customWidth="1"/>
    <col min="12806" max="12806" width="13.7109375" style="112" customWidth="1"/>
    <col min="12807" max="12808" width="10.7109375" style="112" customWidth="1"/>
    <col min="12809" max="12809" width="12.42578125" style="112" customWidth="1"/>
    <col min="12810" max="12810" width="6.85546875" style="112" customWidth="1"/>
    <col min="12811" max="12811" width="15" style="112" customWidth="1"/>
    <col min="12812" max="12813" width="13.7109375" style="112" customWidth="1"/>
    <col min="12814" max="12814" width="14.42578125" style="112" customWidth="1"/>
    <col min="12815" max="12815" width="8.85546875" style="112" customWidth="1"/>
    <col min="12816" max="12816" width="9.5703125" style="112" customWidth="1"/>
    <col min="12817" max="12817" width="7.140625" style="112" customWidth="1"/>
    <col min="12818" max="12818" width="12.42578125" style="112" customWidth="1"/>
    <col min="12819" max="12819" width="9.7109375" style="112" customWidth="1"/>
    <col min="12820" max="12820" width="9.85546875" style="112" customWidth="1"/>
    <col min="12821" max="12821" width="7.28515625" style="112" customWidth="1"/>
    <col min="12822" max="12822" width="9.7109375" style="112" customWidth="1"/>
    <col min="12823" max="12823" width="15.28515625" style="112" customWidth="1"/>
    <col min="12824" max="13053" width="13.7109375" style="112"/>
    <col min="13054" max="13054" width="21.140625" style="112" customWidth="1"/>
    <col min="13055" max="13056" width="14.42578125" style="112" customWidth="1"/>
    <col min="13057" max="13057" width="16.140625" style="112" customWidth="1"/>
    <col min="13058" max="13058" width="14.42578125" style="112" customWidth="1"/>
    <col min="13059" max="13059" width="16.42578125" style="112" customWidth="1"/>
    <col min="13060" max="13060" width="16.7109375" style="112" customWidth="1"/>
    <col min="13061" max="13061" width="12" style="112" customWidth="1"/>
    <col min="13062" max="13062" width="13.7109375" style="112" customWidth="1"/>
    <col min="13063" max="13064" width="10.7109375" style="112" customWidth="1"/>
    <col min="13065" max="13065" width="12.42578125" style="112" customWidth="1"/>
    <col min="13066" max="13066" width="6.85546875" style="112" customWidth="1"/>
    <col min="13067" max="13067" width="15" style="112" customWidth="1"/>
    <col min="13068" max="13069" width="13.7109375" style="112" customWidth="1"/>
    <col min="13070" max="13070" width="14.42578125" style="112" customWidth="1"/>
    <col min="13071" max="13071" width="8.85546875" style="112" customWidth="1"/>
    <col min="13072" max="13072" width="9.5703125" style="112" customWidth="1"/>
    <col min="13073" max="13073" width="7.140625" style="112" customWidth="1"/>
    <col min="13074" max="13074" width="12.42578125" style="112" customWidth="1"/>
    <col min="13075" max="13075" width="9.7109375" style="112" customWidth="1"/>
    <col min="13076" max="13076" width="9.85546875" style="112" customWidth="1"/>
    <col min="13077" max="13077" width="7.28515625" style="112" customWidth="1"/>
    <col min="13078" max="13078" width="9.7109375" style="112" customWidth="1"/>
    <col min="13079" max="13079" width="15.28515625" style="112" customWidth="1"/>
    <col min="13080" max="13309" width="13.7109375" style="112"/>
    <col min="13310" max="13310" width="21.140625" style="112" customWidth="1"/>
    <col min="13311" max="13312" width="14.42578125" style="112" customWidth="1"/>
    <col min="13313" max="13313" width="16.140625" style="112" customWidth="1"/>
    <col min="13314" max="13314" width="14.42578125" style="112" customWidth="1"/>
    <col min="13315" max="13315" width="16.42578125" style="112" customWidth="1"/>
    <col min="13316" max="13316" width="16.7109375" style="112" customWidth="1"/>
    <col min="13317" max="13317" width="12" style="112" customWidth="1"/>
    <col min="13318" max="13318" width="13.7109375" style="112" customWidth="1"/>
    <col min="13319" max="13320" width="10.7109375" style="112" customWidth="1"/>
    <col min="13321" max="13321" width="12.42578125" style="112" customWidth="1"/>
    <col min="13322" max="13322" width="6.85546875" style="112" customWidth="1"/>
    <col min="13323" max="13323" width="15" style="112" customWidth="1"/>
    <col min="13324" max="13325" width="13.7109375" style="112" customWidth="1"/>
    <col min="13326" max="13326" width="14.42578125" style="112" customWidth="1"/>
    <col min="13327" max="13327" width="8.85546875" style="112" customWidth="1"/>
    <col min="13328" max="13328" width="9.5703125" style="112" customWidth="1"/>
    <col min="13329" max="13329" width="7.140625" style="112" customWidth="1"/>
    <col min="13330" max="13330" width="12.42578125" style="112" customWidth="1"/>
    <col min="13331" max="13331" width="9.7109375" style="112" customWidth="1"/>
    <col min="13332" max="13332" width="9.85546875" style="112" customWidth="1"/>
    <col min="13333" max="13333" width="7.28515625" style="112" customWidth="1"/>
    <col min="13334" max="13334" width="9.7109375" style="112" customWidth="1"/>
    <col min="13335" max="13335" width="15.28515625" style="112" customWidth="1"/>
    <col min="13336" max="13565" width="13.7109375" style="112"/>
    <col min="13566" max="13566" width="21.140625" style="112" customWidth="1"/>
    <col min="13567" max="13568" width="14.42578125" style="112" customWidth="1"/>
    <col min="13569" max="13569" width="16.140625" style="112" customWidth="1"/>
    <col min="13570" max="13570" width="14.42578125" style="112" customWidth="1"/>
    <col min="13571" max="13571" width="16.42578125" style="112" customWidth="1"/>
    <col min="13572" max="13572" width="16.7109375" style="112" customWidth="1"/>
    <col min="13573" max="13573" width="12" style="112" customWidth="1"/>
    <col min="13574" max="13574" width="13.7109375" style="112" customWidth="1"/>
    <col min="13575" max="13576" width="10.7109375" style="112" customWidth="1"/>
    <col min="13577" max="13577" width="12.42578125" style="112" customWidth="1"/>
    <col min="13578" max="13578" width="6.85546875" style="112" customWidth="1"/>
    <col min="13579" max="13579" width="15" style="112" customWidth="1"/>
    <col min="13580" max="13581" width="13.7109375" style="112" customWidth="1"/>
    <col min="13582" max="13582" width="14.42578125" style="112" customWidth="1"/>
    <col min="13583" max="13583" width="8.85546875" style="112" customWidth="1"/>
    <col min="13584" max="13584" width="9.5703125" style="112" customWidth="1"/>
    <col min="13585" max="13585" width="7.140625" style="112" customWidth="1"/>
    <col min="13586" max="13586" width="12.42578125" style="112" customWidth="1"/>
    <col min="13587" max="13587" width="9.7109375" style="112" customWidth="1"/>
    <col min="13588" max="13588" width="9.85546875" style="112" customWidth="1"/>
    <col min="13589" max="13589" width="7.28515625" style="112" customWidth="1"/>
    <col min="13590" max="13590" width="9.7109375" style="112" customWidth="1"/>
    <col min="13591" max="13591" width="15.28515625" style="112" customWidth="1"/>
    <col min="13592" max="13821" width="13.7109375" style="112"/>
    <col min="13822" max="13822" width="21.140625" style="112" customWidth="1"/>
    <col min="13823" max="13824" width="14.42578125" style="112" customWidth="1"/>
    <col min="13825" max="13825" width="16.140625" style="112" customWidth="1"/>
    <col min="13826" max="13826" width="14.42578125" style="112" customWidth="1"/>
    <col min="13827" max="13827" width="16.42578125" style="112" customWidth="1"/>
    <col min="13828" max="13828" width="16.7109375" style="112" customWidth="1"/>
    <col min="13829" max="13829" width="12" style="112" customWidth="1"/>
    <col min="13830" max="13830" width="13.7109375" style="112" customWidth="1"/>
    <col min="13831" max="13832" width="10.7109375" style="112" customWidth="1"/>
    <col min="13833" max="13833" width="12.42578125" style="112" customWidth="1"/>
    <col min="13834" max="13834" width="6.85546875" style="112" customWidth="1"/>
    <col min="13835" max="13835" width="15" style="112" customWidth="1"/>
    <col min="13836" max="13837" width="13.7109375" style="112" customWidth="1"/>
    <col min="13838" max="13838" width="14.42578125" style="112" customWidth="1"/>
    <col min="13839" max="13839" width="8.85546875" style="112" customWidth="1"/>
    <col min="13840" max="13840" width="9.5703125" style="112" customWidth="1"/>
    <col min="13841" max="13841" width="7.140625" style="112" customWidth="1"/>
    <col min="13842" max="13842" width="12.42578125" style="112" customWidth="1"/>
    <col min="13843" max="13843" width="9.7109375" style="112" customWidth="1"/>
    <col min="13844" max="13844" width="9.85546875" style="112" customWidth="1"/>
    <col min="13845" max="13845" width="7.28515625" style="112" customWidth="1"/>
    <col min="13846" max="13846" width="9.7109375" style="112" customWidth="1"/>
    <col min="13847" max="13847" width="15.28515625" style="112" customWidth="1"/>
    <col min="13848" max="14077" width="13.7109375" style="112"/>
    <col min="14078" max="14078" width="21.140625" style="112" customWidth="1"/>
    <col min="14079" max="14080" width="14.42578125" style="112" customWidth="1"/>
    <col min="14081" max="14081" width="16.140625" style="112" customWidth="1"/>
    <col min="14082" max="14082" width="14.42578125" style="112" customWidth="1"/>
    <col min="14083" max="14083" width="16.42578125" style="112" customWidth="1"/>
    <col min="14084" max="14084" width="16.7109375" style="112" customWidth="1"/>
    <col min="14085" max="14085" width="12" style="112" customWidth="1"/>
    <col min="14086" max="14086" width="13.7109375" style="112" customWidth="1"/>
    <col min="14087" max="14088" width="10.7109375" style="112" customWidth="1"/>
    <col min="14089" max="14089" width="12.42578125" style="112" customWidth="1"/>
    <col min="14090" max="14090" width="6.85546875" style="112" customWidth="1"/>
    <col min="14091" max="14091" width="15" style="112" customWidth="1"/>
    <col min="14092" max="14093" width="13.7109375" style="112" customWidth="1"/>
    <col min="14094" max="14094" width="14.42578125" style="112" customWidth="1"/>
    <col min="14095" max="14095" width="8.85546875" style="112" customWidth="1"/>
    <col min="14096" max="14096" width="9.5703125" style="112" customWidth="1"/>
    <col min="14097" max="14097" width="7.140625" style="112" customWidth="1"/>
    <col min="14098" max="14098" width="12.42578125" style="112" customWidth="1"/>
    <col min="14099" max="14099" width="9.7109375" style="112" customWidth="1"/>
    <col min="14100" max="14100" width="9.85546875" style="112" customWidth="1"/>
    <col min="14101" max="14101" width="7.28515625" style="112" customWidth="1"/>
    <col min="14102" max="14102" width="9.7109375" style="112" customWidth="1"/>
    <col min="14103" max="14103" width="15.28515625" style="112" customWidth="1"/>
    <col min="14104" max="14333" width="13.7109375" style="112"/>
    <col min="14334" max="14334" width="21.140625" style="112" customWidth="1"/>
    <col min="14335" max="14336" width="14.42578125" style="112" customWidth="1"/>
    <col min="14337" max="14337" width="16.140625" style="112" customWidth="1"/>
    <col min="14338" max="14338" width="14.42578125" style="112" customWidth="1"/>
    <col min="14339" max="14339" width="16.42578125" style="112" customWidth="1"/>
    <col min="14340" max="14340" width="16.7109375" style="112" customWidth="1"/>
    <col min="14341" max="14341" width="12" style="112" customWidth="1"/>
    <col min="14342" max="14342" width="13.7109375" style="112" customWidth="1"/>
    <col min="14343" max="14344" width="10.7109375" style="112" customWidth="1"/>
    <col min="14345" max="14345" width="12.42578125" style="112" customWidth="1"/>
    <col min="14346" max="14346" width="6.85546875" style="112" customWidth="1"/>
    <col min="14347" max="14347" width="15" style="112" customWidth="1"/>
    <col min="14348" max="14349" width="13.7109375" style="112" customWidth="1"/>
    <col min="14350" max="14350" width="14.42578125" style="112" customWidth="1"/>
    <col min="14351" max="14351" width="8.85546875" style="112" customWidth="1"/>
    <col min="14352" max="14352" width="9.5703125" style="112" customWidth="1"/>
    <col min="14353" max="14353" width="7.140625" style="112" customWidth="1"/>
    <col min="14354" max="14354" width="12.42578125" style="112" customWidth="1"/>
    <col min="14355" max="14355" width="9.7109375" style="112" customWidth="1"/>
    <col min="14356" max="14356" width="9.85546875" style="112" customWidth="1"/>
    <col min="14357" max="14357" width="7.28515625" style="112" customWidth="1"/>
    <col min="14358" max="14358" width="9.7109375" style="112" customWidth="1"/>
    <col min="14359" max="14359" width="15.28515625" style="112" customWidth="1"/>
    <col min="14360" max="14589" width="13.7109375" style="112"/>
    <col min="14590" max="14590" width="21.140625" style="112" customWidth="1"/>
    <col min="14591" max="14592" width="14.42578125" style="112" customWidth="1"/>
    <col min="14593" max="14593" width="16.140625" style="112" customWidth="1"/>
    <col min="14594" max="14594" width="14.42578125" style="112" customWidth="1"/>
    <col min="14595" max="14595" width="16.42578125" style="112" customWidth="1"/>
    <col min="14596" max="14596" width="16.7109375" style="112" customWidth="1"/>
    <col min="14597" max="14597" width="12" style="112" customWidth="1"/>
    <col min="14598" max="14598" width="13.7109375" style="112" customWidth="1"/>
    <col min="14599" max="14600" width="10.7109375" style="112" customWidth="1"/>
    <col min="14601" max="14601" width="12.42578125" style="112" customWidth="1"/>
    <col min="14602" max="14602" width="6.85546875" style="112" customWidth="1"/>
    <col min="14603" max="14603" width="15" style="112" customWidth="1"/>
    <col min="14604" max="14605" width="13.7109375" style="112" customWidth="1"/>
    <col min="14606" max="14606" width="14.42578125" style="112" customWidth="1"/>
    <col min="14607" max="14607" width="8.85546875" style="112" customWidth="1"/>
    <col min="14608" max="14608" width="9.5703125" style="112" customWidth="1"/>
    <col min="14609" max="14609" width="7.140625" style="112" customWidth="1"/>
    <col min="14610" max="14610" width="12.42578125" style="112" customWidth="1"/>
    <col min="14611" max="14611" width="9.7109375" style="112" customWidth="1"/>
    <col min="14612" max="14612" width="9.85546875" style="112" customWidth="1"/>
    <col min="14613" max="14613" width="7.28515625" style="112" customWidth="1"/>
    <col min="14614" max="14614" width="9.7109375" style="112" customWidth="1"/>
    <col min="14615" max="14615" width="15.28515625" style="112" customWidth="1"/>
    <col min="14616" max="14845" width="13.7109375" style="112"/>
    <col min="14846" max="14846" width="21.140625" style="112" customWidth="1"/>
    <col min="14847" max="14848" width="14.42578125" style="112" customWidth="1"/>
    <col min="14849" max="14849" width="16.140625" style="112" customWidth="1"/>
    <col min="14850" max="14850" width="14.42578125" style="112" customWidth="1"/>
    <col min="14851" max="14851" width="16.42578125" style="112" customWidth="1"/>
    <col min="14852" max="14852" width="16.7109375" style="112" customWidth="1"/>
    <col min="14853" max="14853" width="12" style="112" customWidth="1"/>
    <col min="14854" max="14854" width="13.7109375" style="112" customWidth="1"/>
    <col min="14855" max="14856" width="10.7109375" style="112" customWidth="1"/>
    <col min="14857" max="14857" width="12.42578125" style="112" customWidth="1"/>
    <col min="14858" max="14858" width="6.85546875" style="112" customWidth="1"/>
    <col min="14859" max="14859" width="15" style="112" customWidth="1"/>
    <col min="14860" max="14861" width="13.7109375" style="112" customWidth="1"/>
    <col min="14862" max="14862" width="14.42578125" style="112" customWidth="1"/>
    <col min="14863" max="14863" width="8.85546875" style="112" customWidth="1"/>
    <col min="14864" max="14864" width="9.5703125" style="112" customWidth="1"/>
    <col min="14865" max="14865" width="7.140625" style="112" customWidth="1"/>
    <col min="14866" max="14866" width="12.42578125" style="112" customWidth="1"/>
    <col min="14867" max="14867" width="9.7109375" style="112" customWidth="1"/>
    <col min="14868" max="14868" width="9.85546875" style="112" customWidth="1"/>
    <col min="14869" max="14869" width="7.28515625" style="112" customWidth="1"/>
    <col min="14870" max="14870" width="9.7109375" style="112" customWidth="1"/>
    <col min="14871" max="14871" width="15.28515625" style="112" customWidth="1"/>
    <col min="14872" max="15101" width="13.7109375" style="112"/>
    <col min="15102" max="15102" width="21.140625" style="112" customWidth="1"/>
    <col min="15103" max="15104" width="14.42578125" style="112" customWidth="1"/>
    <col min="15105" max="15105" width="16.140625" style="112" customWidth="1"/>
    <col min="15106" max="15106" width="14.42578125" style="112" customWidth="1"/>
    <col min="15107" max="15107" width="16.42578125" style="112" customWidth="1"/>
    <col min="15108" max="15108" width="16.7109375" style="112" customWidth="1"/>
    <col min="15109" max="15109" width="12" style="112" customWidth="1"/>
    <col min="15110" max="15110" width="13.7109375" style="112" customWidth="1"/>
    <col min="15111" max="15112" width="10.7109375" style="112" customWidth="1"/>
    <col min="15113" max="15113" width="12.42578125" style="112" customWidth="1"/>
    <col min="15114" max="15114" width="6.85546875" style="112" customWidth="1"/>
    <col min="15115" max="15115" width="15" style="112" customWidth="1"/>
    <col min="15116" max="15117" width="13.7109375" style="112" customWidth="1"/>
    <col min="15118" max="15118" width="14.42578125" style="112" customWidth="1"/>
    <col min="15119" max="15119" width="8.85546875" style="112" customWidth="1"/>
    <col min="15120" max="15120" width="9.5703125" style="112" customWidth="1"/>
    <col min="15121" max="15121" width="7.140625" style="112" customWidth="1"/>
    <col min="15122" max="15122" width="12.42578125" style="112" customWidth="1"/>
    <col min="15123" max="15123" width="9.7109375" style="112" customWidth="1"/>
    <col min="15124" max="15124" width="9.85546875" style="112" customWidth="1"/>
    <col min="15125" max="15125" width="7.28515625" style="112" customWidth="1"/>
    <col min="15126" max="15126" width="9.7109375" style="112" customWidth="1"/>
    <col min="15127" max="15127" width="15.28515625" style="112" customWidth="1"/>
    <col min="15128" max="15357" width="13.7109375" style="112"/>
    <col min="15358" max="15358" width="21.140625" style="112" customWidth="1"/>
    <col min="15359" max="15360" width="14.42578125" style="112" customWidth="1"/>
    <col min="15361" max="15361" width="16.140625" style="112" customWidth="1"/>
    <col min="15362" max="15362" width="14.42578125" style="112" customWidth="1"/>
    <col min="15363" max="15363" width="16.42578125" style="112" customWidth="1"/>
    <col min="15364" max="15364" width="16.7109375" style="112" customWidth="1"/>
    <col min="15365" max="15365" width="12" style="112" customWidth="1"/>
    <col min="15366" max="15366" width="13.7109375" style="112" customWidth="1"/>
    <col min="15367" max="15368" width="10.7109375" style="112" customWidth="1"/>
    <col min="15369" max="15369" width="12.42578125" style="112" customWidth="1"/>
    <col min="15370" max="15370" width="6.85546875" style="112" customWidth="1"/>
    <col min="15371" max="15371" width="15" style="112" customWidth="1"/>
    <col min="15372" max="15373" width="13.7109375" style="112" customWidth="1"/>
    <col min="15374" max="15374" width="14.42578125" style="112" customWidth="1"/>
    <col min="15375" max="15375" width="8.85546875" style="112" customWidth="1"/>
    <col min="15376" max="15376" width="9.5703125" style="112" customWidth="1"/>
    <col min="15377" max="15377" width="7.140625" style="112" customWidth="1"/>
    <col min="15378" max="15378" width="12.42578125" style="112" customWidth="1"/>
    <col min="15379" max="15379" width="9.7109375" style="112" customWidth="1"/>
    <col min="15380" max="15380" width="9.85546875" style="112" customWidth="1"/>
    <col min="15381" max="15381" width="7.28515625" style="112" customWidth="1"/>
    <col min="15382" max="15382" width="9.7109375" style="112" customWidth="1"/>
    <col min="15383" max="15383" width="15.28515625" style="112" customWidth="1"/>
    <col min="15384" max="15613" width="13.7109375" style="112"/>
    <col min="15614" max="15614" width="21.140625" style="112" customWidth="1"/>
    <col min="15615" max="15616" width="14.42578125" style="112" customWidth="1"/>
    <col min="15617" max="15617" width="16.140625" style="112" customWidth="1"/>
    <col min="15618" max="15618" width="14.42578125" style="112" customWidth="1"/>
    <col min="15619" max="15619" width="16.42578125" style="112" customWidth="1"/>
    <col min="15620" max="15620" width="16.7109375" style="112" customWidth="1"/>
    <col min="15621" max="15621" width="12" style="112" customWidth="1"/>
    <col min="15622" max="15622" width="13.7109375" style="112" customWidth="1"/>
    <col min="15623" max="15624" width="10.7109375" style="112" customWidth="1"/>
    <col min="15625" max="15625" width="12.42578125" style="112" customWidth="1"/>
    <col min="15626" max="15626" width="6.85546875" style="112" customWidth="1"/>
    <col min="15627" max="15627" width="15" style="112" customWidth="1"/>
    <col min="15628" max="15629" width="13.7109375" style="112" customWidth="1"/>
    <col min="15630" max="15630" width="14.42578125" style="112" customWidth="1"/>
    <col min="15631" max="15631" width="8.85546875" style="112" customWidth="1"/>
    <col min="15632" max="15632" width="9.5703125" style="112" customWidth="1"/>
    <col min="15633" max="15633" width="7.140625" style="112" customWidth="1"/>
    <col min="15634" max="15634" width="12.42578125" style="112" customWidth="1"/>
    <col min="15635" max="15635" width="9.7109375" style="112" customWidth="1"/>
    <col min="15636" max="15636" width="9.85546875" style="112" customWidth="1"/>
    <col min="15637" max="15637" width="7.28515625" style="112" customWidth="1"/>
    <col min="15638" max="15638" width="9.7109375" style="112" customWidth="1"/>
    <col min="15639" max="15639" width="15.28515625" style="112" customWidth="1"/>
    <col min="15640" max="15869" width="13.7109375" style="112"/>
    <col min="15870" max="15870" width="21.140625" style="112" customWidth="1"/>
    <col min="15871" max="15872" width="14.42578125" style="112" customWidth="1"/>
    <col min="15873" max="15873" width="16.140625" style="112" customWidth="1"/>
    <col min="15874" max="15874" width="14.42578125" style="112" customWidth="1"/>
    <col min="15875" max="15875" width="16.42578125" style="112" customWidth="1"/>
    <col min="15876" max="15876" width="16.7109375" style="112" customWidth="1"/>
    <col min="15877" max="15877" width="12" style="112" customWidth="1"/>
    <col min="15878" max="15878" width="13.7109375" style="112" customWidth="1"/>
    <col min="15879" max="15880" width="10.7109375" style="112" customWidth="1"/>
    <col min="15881" max="15881" width="12.42578125" style="112" customWidth="1"/>
    <col min="15882" max="15882" width="6.85546875" style="112" customWidth="1"/>
    <col min="15883" max="15883" width="15" style="112" customWidth="1"/>
    <col min="15884" max="15885" width="13.7109375" style="112" customWidth="1"/>
    <col min="15886" max="15886" width="14.42578125" style="112" customWidth="1"/>
    <col min="15887" max="15887" width="8.85546875" style="112" customWidth="1"/>
    <col min="15888" max="15888" width="9.5703125" style="112" customWidth="1"/>
    <col min="15889" max="15889" width="7.140625" style="112" customWidth="1"/>
    <col min="15890" max="15890" width="12.42578125" style="112" customWidth="1"/>
    <col min="15891" max="15891" width="9.7109375" style="112" customWidth="1"/>
    <col min="15892" max="15892" width="9.85546875" style="112" customWidth="1"/>
    <col min="15893" max="15893" width="7.28515625" style="112" customWidth="1"/>
    <col min="15894" max="15894" width="9.7109375" style="112" customWidth="1"/>
    <col min="15895" max="15895" width="15.28515625" style="112" customWidth="1"/>
    <col min="15896" max="16125" width="13.7109375" style="112"/>
    <col min="16126" max="16126" width="21.140625" style="112" customWidth="1"/>
    <col min="16127" max="16128" width="14.42578125" style="112" customWidth="1"/>
    <col min="16129" max="16129" width="16.140625" style="112" customWidth="1"/>
    <col min="16130" max="16130" width="14.42578125" style="112" customWidth="1"/>
    <col min="16131" max="16131" width="16.42578125" style="112" customWidth="1"/>
    <col min="16132" max="16132" width="16.7109375" style="112" customWidth="1"/>
    <col min="16133" max="16133" width="12" style="112" customWidth="1"/>
    <col min="16134" max="16134" width="13.7109375" style="112" customWidth="1"/>
    <col min="16135" max="16136" width="10.7109375" style="112" customWidth="1"/>
    <col min="16137" max="16137" width="12.42578125" style="112" customWidth="1"/>
    <col min="16138" max="16138" width="6.85546875" style="112" customWidth="1"/>
    <col min="16139" max="16139" width="15" style="112" customWidth="1"/>
    <col min="16140" max="16141" width="13.7109375" style="112" customWidth="1"/>
    <col min="16142" max="16142" width="14.42578125" style="112" customWidth="1"/>
    <col min="16143" max="16143" width="8.85546875" style="112" customWidth="1"/>
    <col min="16144" max="16144" width="9.5703125" style="112" customWidth="1"/>
    <col min="16145" max="16145" width="7.140625" style="112" customWidth="1"/>
    <col min="16146" max="16146" width="12.42578125" style="112" customWidth="1"/>
    <col min="16147" max="16147" width="9.7109375" style="112" customWidth="1"/>
    <col min="16148" max="16148" width="9.85546875" style="112" customWidth="1"/>
    <col min="16149" max="16149" width="7.28515625" style="112" customWidth="1"/>
    <col min="16150" max="16150" width="9.7109375" style="112" customWidth="1"/>
    <col min="16151" max="16151" width="15.28515625" style="112" customWidth="1"/>
    <col min="16152" max="16384" width="13.7109375" style="112"/>
  </cols>
  <sheetData>
    <row r="1" spans="1:145" ht="78" customHeight="1">
      <c r="B1" s="875" t="s">
        <v>61</v>
      </c>
      <c r="C1" s="875"/>
      <c r="D1" s="875"/>
      <c r="E1" s="875"/>
      <c r="F1" s="875"/>
      <c r="G1" s="875"/>
      <c r="H1" s="875"/>
      <c r="I1" s="875"/>
      <c r="J1" s="875"/>
      <c r="K1" s="875"/>
      <c r="L1" s="875"/>
      <c r="M1" s="875"/>
      <c r="N1" s="875"/>
      <c r="O1" s="109"/>
      <c r="P1" s="109"/>
      <c r="Q1" s="109"/>
      <c r="R1" s="109"/>
      <c r="S1" s="109"/>
      <c r="T1" s="109"/>
      <c r="U1" s="109"/>
      <c r="V1" s="109"/>
      <c r="W1" s="109"/>
      <c r="X1" s="109"/>
      <c r="Y1" s="109"/>
      <c r="Z1" s="109"/>
      <c r="AA1" s="110"/>
    </row>
    <row r="2" spans="1:145" ht="27.75" customHeight="1" thickBot="1">
      <c r="B2" s="875" t="s">
        <v>59</v>
      </c>
      <c r="C2" s="875"/>
      <c r="D2" s="875"/>
      <c r="E2" s="875"/>
      <c r="F2" s="875"/>
      <c r="G2" s="875"/>
      <c r="H2" s="875"/>
      <c r="I2" s="875"/>
      <c r="J2" s="875"/>
      <c r="K2" s="875"/>
      <c r="L2" s="875"/>
      <c r="M2" s="875"/>
      <c r="N2" s="875"/>
      <c r="O2" s="109"/>
      <c r="P2" s="109"/>
      <c r="Q2" s="109"/>
      <c r="R2" s="109"/>
      <c r="S2" s="109"/>
      <c r="T2" s="109"/>
      <c r="U2" s="109"/>
      <c r="V2" s="109"/>
      <c r="W2" s="109"/>
      <c r="X2" s="109"/>
      <c r="Y2" s="109"/>
      <c r="Z2" s="109"/>
      <c r="AA2" s="110"/>
    </row>
    <row r="3" spans="1:145" ht="35.25" customHeight="1" thickBot="1">
      <c r="A3" s="771"/>
      <c r="B3" s="695" t="s">
        <v>49</v>
      </c>
      <c r="C3" s="698" t="s">
        <v>58</v>
      </c>
      <c r="D3" s="698" t="s">
        <v>50</v>
      </c>
      <c r="E3" s="876" t="s">
        <v>2</v>
      </c>
      <c r="F3" s="876"/>
      <c r="G3" s="878" t="s">
        <v>3</v>
      </c>
      <c r="H3" s="881" t="s">
        <v>4</v>
      </c>
      <c r="I3" s="709" t="s">
        <v>51</v>
      </c>
      <c r="J3" s="884" t="s">
        <v>6</v>
      </c>
      <c r="K3" s="885"/>
      <c r="L3" s="885"/>
      <c r="M3" s="885"/>
      <c r="N3" s="885"/>
      <c r="O3" s="885"/>
      <c r="P3" s="885"/>
      <c r="Q3" s="885"/>
      <c r="R3" s="885"/>
      <c r="S3" s="885"/>
      <c r="T3" s="885"/>
      <c r="U3" s="885"/>
      <c r="V3" s="885"/>
      <c r="W3" s="885"/>
      <c r="X3" s="885"/>
      <c r="Y3" s="885"/>
      <c r="Z3" s="886"/>
      <c r="AA3" s="835" t="s">
        <v>52</v>
      </c>
    </row>
    <row r="4" spans="1:145" ht="36" customHeight="1">
      <c r="A4" s="743"/>
      <c r="B4" s="696"/>
      <c r="C4" s="699"/>
      <c r="D4" s="699"/>
      <c r="E4" s="877"/>
      <c r="F4" s="877"/>
      <c r="G4" s="879"/>
      <c r="H4" s="882"/>
      <c r="I4" s="690"/>
      <c r="J4" s="838" t="s">
        <v>8</v>
      </c>
      <c r="K4" s="841" t="s">
        <v>9</v>
      </c>
      <c r="L4" s="842"/>
      <c r="M4" s="842"/>
      <c r="N4" s="843"/>
      <c r="O4" s="844" t="s">
        <v>10</v>
      </c>
      <c r="P4" s="845"/>
      <c r="Q4" s="846"/>
      <c r="R4" s="850" t="s">
        <v>11</v>
      </c>
      <c r="S4" s="851"/>
      <c r="T4" s="854" t="s">
        <v>12</v>
      </c>
      <c r="U4" s="855"/>
      <c r="V4" s="858" t="s">
        <v>13</v>
      </c>
      <c r="W4" s="861" t="s">
        <v>14</v>
      </c>
      <c r="X4" s="864" t="s">
        <v>15</v>
      </c>
      <c r="Y4" s="865"/>
      <c r="Z4" s="868" t="s">
        <v>16</v>
      </c>
      <c r="AA4" s="836"/>
    </row>
    <row r="5" spans="1:145" ht="45" customHeight="1">
      <c r="A5" s="743"/>
      <c r="B5" s="696"/>
      <c r="C5" s="699"/>
      <c r="D5" s="699"/>
      <c r="E5" s="887" t="s">
        <v>17</v>
      </c>
      <c r="F5" s="887" t="s">
        <v>18</v>
      </c>
      <c r="G5" s="879"/>
      <c r="H5" s="882"/>
      <c r="I5" s="690"/>
      <c r="J5" s="839"/>
      <c r="K5" s="871" t="s">
        <v>19</v>
      </c>
      <c r="L5" s="873" t="s">
        <v>20</v>
      </c>
      <c r="M5" s="873"/>
      <c r="N5" s="874"/>
      <c r="O5" s="847"/>
      <c r="P5" s="848"/>
      <c r="Q5" s="849"/>
      <c r="R5" s="852"/>
      <c r="S5" s="853"/>
      <c r="T5" s="856"/>
      <c r="U5" s="857"/>
      <c r="V5" s="859"/>
      <c r="W5" s="862"/>
      <c r="X5" s="866"/>
      <c r="Y5" s="867"/>
      <c r="Z5" s="869"/>
      <c r="AA5" s="836"/>
      <c r="AB5" s="113"/>
      <c r="AC5" s="114"/>
      <c r="AD5" s="114"/>
      <c r="AE5" s="114"/>
      <c r="AF5" s="114"/>
      <c r="AG5" s="114"/>
      <c r="AH5" s="114"/>
      <c r="AI5" s="114"/>
      <c r="AJ5" s="114"/>
      <c r="AK5" s="114"/>
      <c r="AL5" s="114"/>
      <c r="AM5" s="114"/>
      <c r="AN5" s="114"/>
      <c r="AO5" s="114"/>
      <c r="AP5" s="114"/>
    </row>
    <row r="6" spans="1:145" ht="140.25" customHeight="1" thickBot="1">
      <c r="A6" s="743"/>
      <c r="B6" s="697"/>
      <c r="C6" s="700"/>
      <c r="D6" s="700"/>
      <c r="E6" s="888"/>
      <c r="F6" s="888"/>
      <c r="G6" s="880"/>
      <c r="H6" s="883"/>
      <c r="I6" s="691"/>
      <c r="J6" s="840"/>
      <c r="K6" s="872"/>
      <c r="L6" s="115" t="s">
        <v>21</v>
      </c>
      <c r="M6" s="115" t="s">
        <v>22</v>
      </c>
      <c r="N6" s="116" t="s">
        <v>23</v>
      </c>
      <c r="O6" s="117" t="s">
        <v>24</v>
      </c>
      <c r="P6" s="118" t="s">
        <v>25</v>
      </c>
      <c r="Q6" s="119" t="s">
        <v>26</v>
      </c>
      <c r="R6" s="120" t="s">
        <v>27</v>
      </c>
      <c r="S6" s="121" t="s">
        <v>28</v>
      </c>
      <c r="T6" s="122" t="s">
        <v>29</v>
      </c>
      <c r="U6" s="123" t="s">
        <v>23</v>
      </c>
      <c r="V6" s="860"/>
      <c r="W6" s="863"/>
      <c r="X6" s="124" t="s">
        <v>30</v>
      </c>
      <c r="Y6" s="125" t="s">
        <v>23</v>
      </c>
      <c r="Z6" s="870"/>
      <c r="AA6" s="837"/>
      <c r="AB6" s="113"/>
      <c r="AC6" s="114"/>
      <c r="AD6" s="114"/>
      <c r="AE6" s="114"/>
      <c r="AF6" s="114"/>
      <c r="AG6" s="114"/>
      <c r="AH6" s="114"/>
      <c r="AI6" s="114"/>
      <c r="AJ6" s="114"/>
      <c r="AK6" s="114"/>
      <c r="AL6" s="114"/>
      <c r="AM6" s="114"/>
      <c r="AN6" s="114"/>
      <c r="AO6" s="114"/>
      <c r="AP6" s="114"/>
    </row>
    <row r="7" spans="1:145" ht="29.25" customHeight="1" thickBot="1">
      <c r="A7" s="744"/>
      <c r="B7" s="126">
        <v>1</v>
      </c>
      <c r="C7" s="127">
        <v>2</v>
      </c>
      <c r="D7" s="127">
        <v>3</v>
      </c>
      <c r="E7" s="128">
        <v>4</v>
      </c>
      <c r="F7" s="128">
        <v>5</v>
      </c>
      <c r="G7" s="129">
        <v>8</v>
      </c>
      <c r="H7" s="130">
        <v>6</v>
      </c>
      <c r="I7" s="127">
        <v>7</v>
      </c>
      <c r="J7" s="127">
        <v>9</v>
      </c>
      <c r="K7" s="127">
        <v>10</v>
      </c>
      <c r="L7" s="127">
        <v>11</v>
      </c>
      <c r="M7" s="127">
        <v>12</v>
      </c>
      <c r="N7" s="127">
        <v>13</v>
      </c>
      <c r="O7" s="127">
        <v>14</v>
      </c>
      <c r="P7" s="127">
        <v>15</v>
      </c>
      <c r="Q7" s="127">
        <v>16</v>
      </c>
      <c r="R7" s="127">
        <v>17</v>
      </c>
      <c r="S7" s="127">
        <v>18</v>
      </c>
      <c r="T7" s="127">
        <v>19</v>
      </c>
      <c r="U7" s="127">
        <v>20</v>
      </c>
      <c r="V7" s="127">
        <v>21</v>
      </c>
      <c r="W7" s="127">
        <v>22</v>
      </c>
      <c r="X7" s="127">
        <v>23</v>
      </c>
      <c r="Y7" s="127">
        <v>24</v>
      </c>
      <c r="Z7" s="127">
        <v>25</v>
      </c>
      <c r="AA7" s="131">
        <v>26</v>
      </c>
      <c r="AB7" s="113"/>
      <c r="AC7" s="114"/>
      <c r="AD7" s="114"/>
      <c r="AE7" s="114"/>
      <c r="AF7" s="114"/>
      <c r="AG7" s="114"/>
      <c r="AH7" s="114"/>
      <c r="AI7" s="114"/>
      <c r="AJ7" s="114"/>
      <c r="AK7" s="114"/>
      <c r="AL7" s="114"/>
      <c r="AM7" s="114"/>
      <c r="AN7" s="114"/>
      <c r="AO7" s="114"/>
      <c r="DV7" s="114"/>
      <c r="DW7" s="114"/>
      <c r="DX7" s="114"/>
      <c r="DY7" s="114"/>
      <c r="DZ7" s="114"/>
      <c r="EA7" s="114"/>
      <c r="EB7" s="114"/>
      <c r="EC7" s="114"/>
      <c r="ED7" s="114"/>
      <c r="EE7" s="114"/>
      <c r="EF7" s="114"/>
      <c r="EG7" s="114"/>
      <c r="EH7" s="114"/>
      <c r="EI7" s="114"/>
      <c r="EJ7" s="114"/>
      <c r="EK7" s="114"/>
      <c r="EL7" s="114"/>
      <c r="EM7" s="114"/>
      <c r="EN7" s="114"/>
      <c r="EO7" s="114"/>
    </row>
    <row r="8" spans="1:145" s="136" customFormat="1" ht="24.95" customHeight="1">
      <c r="A8" s="771">
        <v>1</v>
      </c>
      <c r="B8" s="830" t="s">
        <v>53</v>
      </c>
      <c r="C8" s="831">
        <v>32</v>
      </c>
      <c r="D8" s="832">
        <v>150.77468999999999</v>
      </c>
      <c r="E8" s="800">
        <v>764.19</v>
      </c>
      <c r="F8" s="800">
        <v>764.19</v>
      </c>
      <c r="G8" s="729">
        <v>100</v>
      </c>
      <c r="H8" s="833">
        <v>0</v>
      </c>
      <c r="I8" s="834">
        <v>0</v>
      </c>
      <c r="J8" s="625">
        <v>9.0300000000000005E-2</v>
      </c>
      <c r="K8" s="625">
        <v>6.4019999999999994E-2</v>
      </c>
      <c r="L8" s="625"/>
      <c r="M8" s="625"/>
      <c r="N8" s="625"/>
      <c r="O8" s="625"/>
      <c r="P8" s="626"/>
      <c r="Q8" s="625">
        <v>71.099199999999996</v>
      </c>
      <c r="R8" s="625"/>
      <c r="S8" s="626">
        <v>0.26350000000000001</v>
      </c>
      <c r="T8" s="625"/>
      <c r="U8" s="625"/>
      <c r="V8" s="625"/>
      <c r="W8" s="625"/>
      <c r="X8" s="625"/>
      <c r="Y8" s="625"/>
      <c r="Z8" s="625"/>
      <c r="AA8" s="627">
        <f>SUM(J8:Z8)</f>
        <v>71.517019999999988</v>
      </c>
      <c r="AB8" s="135"/>
    </row>
    <row r="9" spans="1:145" s="141" customFormat="1" ht="24.95" customHeight="1">
      <c r="A9" s="743"/>
      <c r="B9" s="827"/>
      <c r="C9" s="797"/>
      <c r="D9" s="799"/>
      <c r="E9" s="778"/>
      <c r="F9" s="778"/>
      <c r="G9" s="739"/>
      <c r="H9" s="786"/>
      <c r="I9" s="768"/>
      <c r="J9" s="137">
        <v>1</v>
      </c>
      <c r="K9" s="137">
        <v>1</v>
      </c>
      <c r="L9" s="137"/>
      <c r="M9" s="137"/>
      <c r="N9" s="137"/>
      <c r="O9" s="137"/>
      <c r="P9" s="137"/>
      <c r="Q9" s="137">
        <v>2</v>
      </c>
      <c r="R9" s="137"/>
      <c r="S9" s="137">
        <v>4</v>
      </c>
      <c r="T9" s="137"/>
      <c r="U9" s="137"/>
      <c r="V9" s="137"/>
      <c r="W9" s="137"/>
      <c r="X9" s="137"/>
      <c r="Y9" s="137"/>
      <c r="Z9" s="137"/>
      <c r="AA9" s="138">
        <f>SUM(J9:Z9)</f>
        <v>8</v>
      </c>
      <c r="AB9" s="139"/>
      <c r="AC9" s="140"/>
      <c r="AD9" s="140"/>
      <c r="AE9" s="140"/>
      <c r="AF9" s="140"/>
      <c r="AG9" s="140"/>
      <c r="AH9" s="140"/>
      <c r="AI9" s="140"/>
      <c r="AJ9" s="140"/>
      <c r="AK9" s="140"/>
      <c r="AL9" s="140"/>
      <c r="AM9" s="140"/>
      <c r="AN9" s="140"/>
      <c r="AO9" s="140"/>
    </row>
    <row r="10" spans="1:145" s="141" customFormat="1" ht="24.95" customHeight="1">
      <c r="A10" s="743"/>
      <c r="B10" s="827"/>
      <c r="C10" s="797"/>
      <c r="D10" s="799"/>
      <c r="E10" s="777">
        <v>40.496000000000002</v>
      </c>
      <c r="F10" s="777">
        <v>40.496000000000002</v>
      </c>
      <c r="G10" s="716" t="s">
        <v>48</v>
      </c>
      <c r="H10" s="785">
        <v>5000</v>
      </c>
      <c r="I10" s="803">
        <v>2</v>
      </c>
      <c r="J10" s="132"/>
      <c r="K10" s="132"/>
      <c r="L10" s="132">
        <v>8.9999999999999998E-4</v>
      </c>
      <c r="M10" s="132"/>
      <c r="N10" s="133"/>
      <c r="O10" s="132"/>
      <c r="P10" s="132"/>
      <c r="Q10" s="132"/>
      <c r="R10" s="132"/>
      <c r="S10" s="144"/>
      <c r="T10" s="132"/>
      <c r="U10" s="132"/>
      <c r="V10" s="132"/>
      <c r="W10" s="132"/>
      <c r="X10" s="132"/>
      <c r="Y10" s="132"/>
      <c r="Z10" s="132"/>
      <c r="AA10" s="134">
        <f t="shared" ref="AA10:AA17" si="0">SUM(J10:Z10)</f>
        <v>8.9999999999999998E-4</v>
      </c>
      <c r="AB10" s="139"/>
      <c r="AC10" s="140"/>
      <c r="AD10" s="140"/>
      <c r="AE10" s="140"/>
      <c r="AF10" s="140"/>
      <c r="AG10" s="140"/>
      <c r="AH10" s="140"/>
      <c r="AI10" s="140"/>
      <c r="AJ10" s="140"/>
      <c r="AK10" s="140"/>
      <c r="AL10" s="140"/>
      <c r="AM10" s="140"/>
      <c r="AN10" s="140"/>
      <c r="AO10" s="140"/>
    </row>
    <row r="11" spans="1:145" s="141" customFormat="1" ht="24.95" customHeight="1">
      <c r="A11" s="743"/>
      <c r="B11" s="827"/>
      <c r="C11" s="797"/>
      <c r="D11" s="799"/>
      <c r="E11" s="778"/>
      <c r="F11" s="778"/>
      <c r="G11" s="739"/>
      <c r="H11" s="786"/>
      <c r="I11" s="768"/>
      <c r="J11" s="137"/>
      <c r="K11" s="137"/>
      <c r="L11" s="137">
        <v>1</v>
      </c>
      <c r="M11" s="137"/>
      <c r="N11" s="137"/>
      <c r="O11" s="137"/>
      <c r="P11" s="137"/>
      <c r="Q11" s="137"/>
      <c r="R11" s="137"/>
      <c r="S11" s="137"/>
      <c r="T11" s="137"/>
      <c r="U11" s="137"/>
      <c r="V11" s="137"/>
      <c r="W11" s="137"/>
      <c r="X11" s="137"/>
      <c r="Y11" s="137"/>
      <c r="Z11" s="137"/>
      <c r="AA11" s="138">
        <f t="shared" si="0"/>
        <v>1</v>
      </c>
      <c r="AB11" s="139"/>
      <c r="AC11" s="140"/>
      <c r="AD11" s="140"/>
      <c r="AE11" s="140"/>
      <c r="AF11" s="140"/>
      <c r="AG11" s="140"/>
      <c r="AH11" s="140"/>
      <c r="AI11" s="140"/>
      <c r="AJ11" s="140"/>
      <c r="AK11" s="140"/>
      <c r="AL11" s="140"/>
      <c r="AM11" s="140"/>
      <c r="AN11" s="140"/>
      <c r="AO11" s="140"/>
    </row>
    <row r="12" spans="1:145" s="141" customFormat="1" ht="24.95" customHeight="1">
      <c r="A12" s="743"/>
      <c r="B12" s="827"/>
      <c r="C12" s="797"/>
      <c r="D12" s="799"/>
      <c r="E12" s="777"/>
      <c r="F12" s="777"/>
      <c r="G12" s="765" t="s">
        <v>33</v>
      </c>
      <c r="H12" s="785"/>
      <c r="I12" s="803"/>
      <c r="J12" s="142"/>
      <c r="K12" s="142"/>
      <c r="L12" s="142"/>
      <c r="M12" s="142"/>
      <c r="N12" s="142"/>
      <c r="O12" s="142"/>
      <c r="P12" s="142"/>
      <c r="Q12" s="142"/>
      <c r="R12" s="132"/>
      <c r="S12" s="132"/>
      <c r="T12" s="132"/>
      <c r="U12" s="132"/>
      <c r="V12" s="132"/>
      <c r="W12" s="132"/>
      <c r="X12" s="132"/>
      <c r="Y12" s="132"/>
      <c r="Z12" s="132"/>
      <c r="AA12" s="134">
        <f t="shared" si="0"/>
        <v>0</v>
      </c>
      <c r="AB12" s="139"/>
      <c r="AC12" s="140"/>
      <c r="AD12" s="140"/>
      <c r="AE12" s="140"/>
      <c r="AF12" s="140"/>
      <c r="AG12" s="140"/>
      <c r="AH12" s="140"/>
      <c r="AI12" s="140"/>
      <c r="AJ12" s="140"/>
      <c r="AK12" s="140"/>
      <c r="AL12" s="140"/>
      <c r="AM12" s="140"/>
      <c r="AN12" s="140"/>
      <c r="AO12" s="140"/>
    </row>
    <row r="13" spans="1:145" s="141" customFormat="1" ht="24.95" customHeight="1">
      <c r="A13" s="743"/>
      <c r="B13" s="827"/>
      <c r="C13" s="797"/>
      <c r="D13" s="799"/>
      <c r="E13" s="778"/>
      <c r="F13" s="778"/>
      <c r="G13" s="766"/>
      <c r="H13" s="786"/>
      <c r="I13" s="768"/>
      <c r="J13" s="137"/>
      <c r="K13" s="137"/>
      <c r="L13" s="137"/>
      <c r="M13" s="137"/>
      <c r="N13" s="137"/>
      <c r="O13" s="137"/>
      <c r="P13" s="137"/>
      <c r="Q13" s="137"/>
      <c r="R13" s="137"/>
      <c r="S13" s="137"/>
      <c r="T13" s="137"/>
      <c r="U13" s="137"/>
      <c r="V13" s="137"/>
      <c r="W13" s="137"/>
      <c r="X13" s="137"/>
      <c r="Y13" s="137"/>
      <c r="Z13" s="137"/>
      <c r="AA13" s="138">
        <f t="shared" si="0"/>
        <v>0</v>
      </c>
      <c r="AB13" s="139"/>
      <c r="AC13" s="140"/>
      <c r="AD13" s="140"/>
      <c r="AE13" s="140"/>
      <c r="AF13" s="140"/>
      <c r="AG13" s="140"/>
      <c r="AH13" s="140"/>
      <c r="AI13" s="140"/>
      <c r="AJ13" s="140"/>
      <c r="AK13" s="140"/>
      <c r="AL13" s="140"/>
      <c r="AM13" s="140"/>
      <c r="AN13" s="140"/>
      <c r="AO13" s="140"/>
    </row>
    <row r="14" spans="1:145" s="141" customFormat="1" ht="24.95" customHeight="1">
      <c r="A14" s="743"/>
      <c r="B14" s="827"/>
      <c r="C14" s="797"/>
      <c r="D14" s="799"/>
      <c r="E14" s="777">
        <v>9729.2819999999992</v>
      </c>
      <c r="F14" s="777">
        <v>9729.2819999999992</v>
      </c>
      <c r="G14" s="765" t="s">
        <v>34</v>
      </c>
      <c r="H14" s="785">
        <v>15000</v>
      </c>
      <c r="I14" s="767">
        <v>8</v>
      </c>
      <c r="J14" s="132"/>
      <c r="K14" s="132"/>
      <c r="L14" s="132"/>
      <c r="M14" s="144">
        <v>4.0099999999999997E-2</v>
      </c>
      <c r="N14" s="132"/>
      <c r="O14" s="132"/>
      <c r="P14" s="132">
        <v>2.4367000000000001</v>
      </c>
      <c r="Q14" s="132"/>
      <c r="R14" s="132"/>
      <c r="S14" s="132"/>
      <c r="T14" s="132"/>
      <c r="U14" s="132"/>
      <c r="V14" s="132"/>
      <c r="W14" s="132"/>
      <c r="X14" s="132"/>
      <c r="Y14" s="132"/>
      <c r="Z14" s="132"/>
      <c r="AA14" s="143">
        <f t="shared" si="0"/>
        <v>2.4767999999999999</v>
      </c>
      <c r="AB14" s="139"/>
      <c r="AC14" s="140"/>
      <c r="AD14" s="140"/>
      <c r="AE14" s="140"/>
      <c r="AF14" s="140"/>
      <c r="AG14" s="140"/>
      <c r="AH14" s="140"/>
      <c r="AI14" s="140"/>
      <c r="AJ14" s="140"/>
      <c r="AK14" s="140"/>
      <c r="AL14" s="140"/>
      <c r="AM14" s="140"/>
      <c r="AN14" s="140"/>
      <c r="AO14" s="140"/>
    </row>
    <row r="15" spans="1:145" s="141" customFormat="1" ht="24.95" customHeight="1">
      <c r="A15" s="743"/>
      <c r="B15" s="827"/>
      <c r="C15" s="797"/>
      <c r="D15" s="799"/>
      <c r="E15" s="778"/>
      <c r="F15" s="778"/>
      <c r="G15" s="766"/>
      <c r="H15" s="786"/>
      <c r="I15" s="768"/>
      <c r="J15" s="137"/>
      <c r="K15" s="137"/>
      <c r="L15" s="137"/>
      <c r="M15" s="137">
        <v>1</v>
      </c>
      <c r="N15" s="137"/>
      <c r="O15" s="137"/>
      <c r="P15" s="137">
        <v>1</v>
      </c>
      <c r="Q15" s="137"/>
      <c r="R15" s="137"/>
      <c r="S15" s="137"/>
      <c r="T15" s="137"/>
      <c r="U15" s="137"/>
      <c r="V15" s="137"/>
      <c r="W15" s="137"/>
      <c r="X15" s="137"/>
      <c r="Y15" s="137"/>
      <c r="Z15" s="137"/>
      <c r="AA15" s="138">
        <f t="shared" si="0"/>
        <v>2</v>
      </c>
      <c r="AB15" s="139"/>
      <c r="AC15" s="140"/>
      <c r="AD15" s="140"/>
      <c r="AE15" s="140"/>
      <c r="AF15" s="140"/>
      <c r="AG15" s="140"/>
      <c r="AH15" s="140"/>
      <c r="AI15" s="140"/>
      <c r="AJ15" s="140"/>
      <c r="AK15" s="140"/>
      <c r="AL15" s="140"/>
      <c r="AM15" s="140"/>
      <c r="AN15" s="140"/>
      <c r="AO15" s="140"/>
    </row>
    <row r="16" spans="1:145" s="141" customFormat="1" ht="24.95" customHeight="1">
      <c r="A16" s="743"/>
      <c r="B16" s="827"/>
      <c r="C16" s="797"/>
      <c r="D16" s="799"/>
      <c r="E16" s="777">
        <v>66024.150999999998</v>
      </c>
      <c r="F16" s="777">
        <v>58732.220999999998</v>
      </c>
      <c r="G16" s="716">
        <v>0</v>
      </c>
      <c r="H16" s="785">
        <v>70000</v>
      </c>
      <c r="I16" s="767">
        <v>13</v>
      </c>
      <c r="J16" s="132"/>
      <c r="K16" s="132">
        <v>1.5217000000000001</v>
      </c>
      <c r="L16" s="132"/>
      <c r="M16" s="132">
        <v>0.47649999999999998</v>
      </c>
      <c r="N16" s="133"/>
      <c r="O16" s="133"/>
      <c r="P16" s="133">
        <v>0.34649999999999997</v>
      </c>
      <c r="Q16" s="133"/>
      <c r="R16" s="133"/>
      <c r="S16" s="144">
        <v>74.435299999999998</v>
      </c>
      <c r="T16" s="132"/>
      <c r="U16" s="132"/>
      <c r="V16" s="132"/>
      <c r="W16" s="132"/>
      <c r="X16" s="132"/>
      <c r="Y16" s="132"/>
      <c r="Z16" s="132"/>
      <c r="AA16" s="143">
        <f t="shared" si="0"/>
        <v>76.78</v>
      </c>
      <c r="AB16" s="139"/>
      <c r="AC16" s="140"/>
      <c r="AD16" s="140"/>
      <c r="AE16" s="140"/>
      <c r="AF16" s="140"/>
      <c r="AG16" s="140"/>
      <c r="AH16" s="140"/>
      <c r="AI16" s="140"/>
      <c r="AJ16" s="140"/>
      <c r="AK16" s="140"/>
      <c r="AL16" s="140"/>
      <c r="AM16" s="140"/>
      <c r="AN16" s="140"/>
      <c r="AO16" s="140"/>
    </row>
    <row r="17" spans="1:145" s="141" customFormat="1" ht="24.95" customHeight="1" thickBot="1">
      <c r="A17" s="743"/>
      <c r="B17" s="827"/>
      <c r="C17" s="797"/>
      <c r="D17" s="799"/>
      <c r="E17" s="801"/>
      <c r="F17" s="801"/>
      <c r="G17" s="751"/>
      <c r="H17" s="802"/>
      <c r="I17" s="768"/>
      <c r="J17" s="145"/>
      <c r="K17" s="145">
        <v>4</v>
      </c>
      <c r="L17" s="145"/>
      <c r="M17" s="145">
        <v>3</v>
      </c>
      <c r="N17" s="145"/>
      <c r="O17" s="145"/>
      <c r="P17" s="145">
        <v>2</v>
      </c>
      <c r="Q17" s="145"/>
      <c r="R17" s="145"/>
      <c r="S17" s="145">
        <v>15</v>
      </c>
      <c r="T17" s="145"/>
      <c r="U17" s="145"/>
      <c r="V17" s="145"/>
      <c r="W17" s="145"/>
      <c r="X17" s="145"/>
      <c r="Y17" s="145"/>
      <c r="Z17" s="145"/>
      <c r="AA17" s="138">
        <f t="shared" si="0"/>
        <v>24</v>
      </c>
      <c r="AB17" s="146"/>
      <c r="AC17" s="140"/>
      <c r="AD17" s="140"/>
      <c r="AE17" s="140"/>
      <c r="AF17" s="140"/>
      <c r="AG17" s="140"/>
      <c r="AH17" s="140"/>
      <c r="AI17" s="140"/>
      <c r="AJ17" s="140"/>
      <c r="AK17" s="140"/>
      <c r="AL17" s="140"/>
      <c r="AM17" s="140"/>
      <c r="AN17" s="140"/>
      <c r="AO17" s="140"/>
    </row>
    <row r="18" spans="1:145" s="141" customFormat="1" ht="24.95" customHeight="1">
      <c r="A18" s="743"/>
      <c r="B18" s="811" t="s">
        <v>54</v>
      </c>
      <c r="C18" s="812"/>
      <c r="D18" s="812"/>
      <c r="E18" s="815">
        <f>E8+E10+E12+E14+E16</f>
        <v>76558.118999999992</v>
      </c>
      <c r="F18" s="815">
        <f>F8+F10+F12+F14+F16</f>
        <v>69266.188999999998</v>
      </c>
      <c r="G18" s="828"/>
      <c r="H18" s="819">
        <f>H8+H10+H12+H14+H16</f>
        <v>90000</v>
      </c>
      <c r="I18" s="821">
        <f>I8+I10+I12+I14+I16</f>
        <v>23</v>
      </c>
      <c r="J18" s="147">
        <f>J8+J10+J12+J14+J16</f>
        <v>9.0300000000000005E-2</v>
      </c>
      <c r="K18" s="147">
        <f t="shared" ref="K18:AA19" si="1">K8+K10+K12+K14+K16</f>
        <v>1.58572</v>
      </c>
      <c r="L18" s="147">
        <f t="shared" si="1"/>
        <v>8.9999999999999998E-4</v>
      </c>
      <c r="M18" s="147">
        <f t="shared" si="1"/>
        <v>0.51659999999999995</v>
      </c>
      <c r="N18" s="147">
        <f t="shared" si="1"/>
        <v>0</v>
      </c>
      <c r="O18" s="147">
        <f t="shared" si="1"/>
        <v>0</v>
      </c>
      <c r="P18" s="147">
        <f t="shared" si="1"/>
        <v>2.7831999999999999</v>
      </c>
      <c r="Q18" s="147">
        <f t="shared" si="1"/>
        <v>71.099199999999996</v>
      </c>
      <c r="R18" s="147">
        <f t="shared" si="1"/>
        <v>0</v>
      </c>
      <c r="S18" s="147">
        <f t="shared" si="1"/>
        <v>74.698799999999991</v>
      </c>
      <c r="T18" s="147">
        <f t="shared" si="1"/>
        <v>0</v>
      </c>
      <c r="U18" s="147">
        <f t="shared" si="1"/>
        <v>0</v>
      </c>
      <c r="V18" s="147">
        <f t="shared" si="1"/>
        <v>0</v>
      </c>
      <c r="W18" s="147">
        <f t="shared" si="1"/>
        <v>0</v>
      </c>
      <c r="X18" s="147">
        <f t="shared" si="1"/>
        <v>0</v>
      </c>
      <c r="Y18" s="147">
        <f t="shared" si="1"/>
        <v>0</v>
      </c>
      <c r="Z18" s="147">
        <f t="shared" si="1"/>
        <v>0</v>
      </c>
      <c r="AA18" s="628">
        <f t="shared" si="1"/>
        <v>150.77472</v>
      </c>
      <c r="AB18" s="146"/>
      <c r="AC18" s="140"/>
      <c r="AD18" s="140"/>
      <c r="AE18" s="140"/>
      <c r="AF18" s="140"/>
      <c r="AG18" s="140"/>
      <c r="AH18" s="140"/>
      <c r="AI18" s="140"/>
      <c r="AJ18" s="140"/>
      <c r="AK18" s="140"/>
      <c r="AL18" s="140"/>
      <c r="AM18" s="140"/>
      <c r="AN18" s="140"/>
      <c r="AO18" s="140"/>
    </row>
    <row r="19" spans="1:145" s="150" customFormat="1" ht="24.95" customHeight="1" thickBot="1">
      <c r="A19" s="744"/>
      <c r="B19" s="813"/>
      <c r="C19" s="814"/>
      <c r="D19" s="814"/>
      <c r="E19" s="816"/>
      <c r="F19" s="816"/>
      <c r="G19" s="829"/>
      <c r="H19" s="820"/>
      <c r="I19" s="822"/>
      <c r="J19" s="148">
        <f>J9+J11+J13+J15+J17</f>
        <v>1</v>
      </c>
      <c r="K19" s="148">
        <f t="shared" si="1"/>
        <v>5</v>
      </c>
      <c r="L19" s="148">
        <f t="shared" si="1"/>
        <v>1</v>
      </c>
      <c r="M19" s="148">
        <f t="shared" si="1"/>
        <v>4</v>
      </c>
      <c r="N19" s="148">
        <f t="shared" si="1"/>
        <v>0</v>
      </c>
      <c r="O19" s="148">
        <f t="shared" si="1"/>
        <v>0</v>
      </c>
      <c r="P19" s="148">
        <f t="shared" si="1"/>
        <v>3</v>
      </c>
      <c r="Q19" s="148">
        <f t="shared" si="1"/>
        <v>2</v>
      </c>
      <c r="R19" s="148">
        <f t="shared" si="1"/>
        <v>0</v>
      </c>
      <c r="S19" s="148">
        <f t="shared" si="1"/>
        <v>19</v>
      </c>
      <c r="T19" s="148">
        <f t="shared" si="1"/>
        <v>0</v>
      </c>
      <c r="U19" s="148">
        <f t="shared" si="1"/>
        <v>0</v>
      </c>
      <c r="V19" s="148">
        <f t="shared" si="1"/>
        <v>0</v>
      </c>
      <c r="W19" s="148">
        <f t="shared" si="1"/>
        <v>0</v>
      </c>
      <c r="X19" s="148">
        <f t="shared" si="1"/>
        <v>0</v>
      </c>
      <c r="Y19" s="148">
        <f t="shared" si="1"/>
        <v>0</v>
      </c>
      <c r="Z19" s="148">
        <f t="shared" si="1"/>
        <v>0</v>
      </c>
      <c r="AA19" s="629">
        <f t="shared" si="1"/>
        <v>35</v>
      </c>
      <c r="AB19" s="149"/>
    </row>
    <row r="20" spans="1:145" s="150" customFormat="1" ht="24.95" customHeight="1">
      <c r="A20" s="771">
        <v>2</v>
      </c>
      <c r="B20" s="788" t="s">
        <v>35</v>
      </c>
      <c r="C20" s="797">
        <v>6</v>
      </c>
      <c r="D20" s="798">
        <v>12.78781</v>
      </c>
      <c r="E20" s="801">
        <v>0</v>
      </c>
      <c r="F20" s="801">
        <v>0</v>
      </c>
      <c r="G20" s="751">
        <v>100</v>
      </c>
      <c r="H20" s="802">
        <v>0</v>
      </c>
      <c r="I20" s="803">
        <v>0</v>
      </c>
      <c r="J20" s="132">
        <v>5.7499999999999999E-3</v>
      </c>
      <c r="K20" s="132"/>
      <c r="L20" s="132"/>
      <c r="M20" s="132">
        <v>2.2499999999999998E-3</v>
      </c>
      <c r="N20" s="132"/>
      <c r="O20" s="132"/>
      <c r="P20" s="132"/>
      <c r="Q20" s="132"/>
      <c r="R20" s="132"/>
      <c r="S20" s="133"/>
      <c r="T20" s="132"/>
      <c r="U20" s="132"/>
      <c r="V20" s="132"/>
      <c r="W20" s="132"/>
      <c r="X20" s="132"/>
      <c r="Y20" s="132">
        <v>7.8100000000000001E-3</v>
      </c>
      <c r="Z20" s="132"/>
      <c r="AA20" s="134">
        <f>SUM(J20:Z20)</f>
        <v>1.5810000000000001E-2</v>
      </c>
      <c r="AB20" s="149"/>
    </row>
    <row r="21" spans="1:145" s="150" customFormat="1" ht="24.95" customHeight="1">
      <c r="A21" s="743"/>
      <c r="B21" s="788"/>
      <c r="C21" s="797"/>
      <c r="D21" s="799"/>
      <c r="E21" s="778"/>
      <c r="F21" s="778"/>
      <c r="G21" s="739"/>
      <c r="H21" s="786"/>
      <c r="I21" s="768"/>
      <c r="J21" s="137">
        <v>1</v>
      </c>
      <c r="K21" s="137"/>
      <c r="L21" s="137"/>
      <c r="M21" s="137">
        <v>2</v>
      </c>
      <c r="N21" s="137"/>
      <c r="O21" s="137"/>
      <c r="P21" s="137"/>
      <c r="Q21" s="137"/>
      <c r="R21" s="137"/>
      <c r="S21" s="137"/>
      <c r="T21" s="137"/>
      <c r="U21" s="137"/>
      <c r="V21" s="137"/>
      <c r="W21" s="137"/>
      <c r="X21" s="137"/>
      <c r="Y21" s="137">
        <v>1</v>
      </c>
      <c r="Z21" s="137"/>
      <c r="AA21" s="138">
        <f>SUM(J21:Z21)</f>
        <v>4</v>
      </c>
      <c r="AB21" s="149"/>
    </row>
    <row r="22" spans="1:145" s="150" customFormat="1" ht="24.95" customHeight="1">
      <c r="A22" s="743"/>
      <c r="B22" s="788"/>
      <c r="C22" s="797"/>
      <c r="D22" s="799"/>
      <c r="E22" s="777">
        <v>3628.4</v>
      </c>
      <c r="F22" s="777">
        <v>3628.4</v>
      </c>
      <c r="G22" s="716" t="s">
        <v>48</v>
      </c>
      <c r="H22" s="785">
        <v>140000</v>
      </c>
      <c r="I22" s="767">
        <v>56</v>
      </c>
      <c r="J22" s="132"/>
      <c r="K22" s="132"/>
      <c r="L22" s="132"/>
      <c r="M22" s="132">
        <v>6.1417000000000002</v>
      </c>
      <c r="N22" s="132"/>
      <c r="O22" s="132"/>
      <c r="P22" s="132"/>
      <c r="Q22" s="132"/>
      <c r="R22" s="132"/>
      <c r="S22" s="132"/>
      <c r="T22" s="132"/>
      <c r="U22" s="132"/>
      <c r="V22" s="132"/>
      <c r="W22" s="132"/>
      <c r="X22" s="132"/>
      <c r="Y22" s="132"/>
      <c r="Z22" s="132"/>
      <c r="AA22" s="134">
        <f t="shared" ref="AA22:AA29" si="2">SUM(J22:Z22)</f>
        <v>6.1417000000000002</v>
      </c>
      <c r="AB22" s="149"/>
    </row>
    <row r="23" spans="1:145" s="150" customFormat="1" ht="24.95" customHeight="1">
      <c r="A23" s="743"/>
      <c r="B23" s="788"/>
      <c r="C23" s="797"/>
      <c r="D23" s="799"/>
      <c r="E23" s="778"/>
      <c r="F23" s="778"/>
      <c r="G23" s="739"/>
      <c r="H23" s="786"/>
      <c r="I23" s="768"/>
      <c r="J23" s="137"/>
      <c r="K23" s="137"/>
      <c r="L23" s="137"/>
      <c r="M23" s="137">
        <v>3</v>
      </c>
      <c r="N23" s="137"/>
      <c r="O23" s="137"/>
      <c r="P23" s="137"/>
      <c r="Q23" s="137"/>
      <c r="R23" s="137"/>
      <c r="S23" s="137"/>
      <c r="T23" s="137"/>
      <c r="U23" s="137"/>
      <c r="V23" s="137"/>
      <c r="W23" s="137"/>
      <c r="X23" s="137"/>
      <c r="Y23" s="137"/>
      <c r="Z23" s="137"/>
      <c r="AA23" s="138">
        <f t="shared" si="2"/>
        <v>3</v>
      </c>
      <c r="AB23" s="149"/>
    </row>
    <row r="24" spans="1:145" s="150" customFormat="1" ht="24.95" customHeight="1">
      <c r="A24" s="743"/>
      <c r="B24" s="788"/>
      <c r="C24" s="797"/>
      <c r="D24" s="799"/>
      <c r="E24" s="777"/>
      <c r="F24" s="777"/>
      <c r="G24" s="765" t="s">
        <v>33</v>
      </c>
      <c r="H24" s="785">
        <v>0</v>
      </c>
      <c r="I24" s="767">
        <v>0</v>
      </c>
      <c r="J24" s="142"/>
      <c r="K24" s="142"/>
      <c r="L24" s="142"/>
      <c r="M24" s="142"/>
      <c r="N24" s="142"/>
      <c r="O24" s="142"/>
      <c r="P24" s="142"/>
      <c r="Q24" s="142"/>
      <c r="R24" s="132"/>
      <c r="S24" s="132"/>
      <c r="T24" s="132"/>
      <c r="U24" s="132"/>
      <c r="V24" s="132"/>
      <c r="W24" s="132"/>
      <c r="X24" s="132"/>
      <c r="Y24" s="132"/>
      <c r="Z24" s="132"/>
      <c r="AA24" s="143">
        <f t="shared" si="2"/>
        <v>0</v>
      </c>
      <c r="AB24" s="149"/>
    </row>
    <row r="25" spans="1:145" s="150" customFormat="1" ht="24.95" customHeight="1">
      <c r="A25" s="743"/>
      <c r="B25" s="788"/>
      <c r="C25" s="797"/>
      <c r="D25" s="799"/>
      <c r="E25" s="778"/>
      <c r="F25" s="778"/>
      <c r="G25" s="766"/>
      <c r="H25" s="786"/>
      <c r="I25" s="768"/>
      <c r="J25" s="137"/>
      <c r="K25" s="137"/>
      <c r="L25" s="137"/>
      <c r="M25" s="137"/>
      <c r="N25" s="137"/>
      <c r="O25" s="137"/>
      <c r="P25" s="137"/>
      <c r="Q25" s="137"/>
      <c r="R25" s="137"/>
      <c r="S25" s="137"/>
      <c r="T25" s="137"/>
      <c r="U25" s="137"/>
      <c r="V25" s="137"/>
      <c r="W25" s="137"/>
      <c r="X25" s="137"/>
      <c r="Y25" s="137"/>
      <c r="Z25" s="137"/>
      <c r="AA25" s="138">
        <f t="shared" si="2"/>
        <v>0</v>
      </c>
      <c r="AB25" s="149"/>
    </row>
    <row r="26" spans="1:145" s="150" customFormat="1" ht="24.95" customHeight="1">
      <c r="A26" s="743"/>
      <c r="B26" s="788"/>
      <c r="C26" s="797"/>
      <c r="D26" s="799"/>
      <c r="E26" s="777">
        <v>1171.7</v>
      </c>
      <c r="F26" s="777">
        <v>1171.7</v>
      </c>
      <c r="G26" s="769" t="s">
        <v>34</v>
      </c>
      <c r="H26" s="785">
        <v>0</v>
      </c>
      <c r="I26" s="767">
        <v>0</v>
      </c>
      <c r="J26" s="132"/>
      <c r="K26" s="132"/>
      <c r="L26" s="132"/>
      <c r="M26" s="144">
        <v>0.23269999999999999</v>
      </c>
      <c r="N26" s="132"/>
      <c r="O26" s="132"/>
      <c r="P26" s="132"/>
      <c r="Q26" s="132"/>
      <c r="R26" s="132"/>
      <c r="S26" s="132"/>
      <c r="T26" s="132"/>
      <c r="U26" s="132"/>
      <c r="V26" s="132"/>
      <c r="W26" s="132"/>
      <c r="X26" s="132"/>
      <c r="Y26" s="132"/>
      <c r="Z26" s="132"/>
      <c r="AA26" s="143">
        <f t="shared" si="2"/>
        <v>0.23269999999999999</v>
      </c>
      <c r="AB26" s="149"/>
    </row>
    <row r="27" spans="1:145" s="150" customFormat="1" ht="24.95" customHeight="1">
      <c r="A27" s="743"/>
      <c r="B27" s="788"/>
      <c r="C27" s="797"/>
      <c r="D27" s="799"/>
      <c r="E27" s="778"/>
      <c r="F27" s="778"/>
      <c r="G27" s="770"/>
      <c r="H27" s="786"/>
      <c r="I27" s="768"/>
      <c r="J27" s="137"/>
      <c r="K27" s="137"/>
      <c r="L27" s="137"/>
      <c r="M27" s="137">
        <v>1</v>
      </c>
      <c r="N27" s="137"/>
      <c r="O27" s="137"/>
      <c r="P27" s="137"/>
      <c r="Q27" s="137"/>
      <c r="R27" s="137"/>
      <c r="S27" s="137"/>
      <c r="T27" s="137"/>
      <c r="U27" s="137"/>
      <c r="V27" s="137"/>
      <c r="W27" s="137"/>
      <c r="X27" s="137"/>
      <c r="Y27" s="137"/>
      <c r="Z27" s="137"/>
      <c r="AA27" s="138">
        <f t="shared" si="2"/>
        <v>1</v>
      </c>
      <c r="AB27" s="149"/>
    </row>
    <row r="28" spans="1:145" s="150" customFormat="1" ht="24.95" customHeight="1">
      <c r="A28" s="743"/>
      <c r="B28" s="788"/>
      <c r="C28" s="797"/>
      <c r="D28" s="799"/>
      <c r="E28" s="777"/>
      <c r="F28" s="777"/>
      <c r="G28" s="716">
        <v>0</v>
      </c>
      <c r="H28" s="785">
        <v>0</v>
      </c>
      <c r="I28" s="767">
        <v>0</v>
      </c>
      <c r="J28" s="132"/>
      <c r="K28" s="132"/>
      <c r="L28" s="132"/>
      <c r="M28" s="132">
        <v>6.3975999999999997</v>
      </c>
      <c r="N28" s="133"/>
      <c r="O28" s="133"/>
      <c r="P28" s="133"/>
      <c r="Q28" s="133"/>
      <c r="R28" s="133"/>
      <c r="S28" s="132"/>
      <c r="T28" s="132"/>
      <c r="U28" s="132"/>
      <c r="V28" s="132"/>
      <c r="W28" s="132"/>
      <c r="X28" s="132"/>
      <c r="Y28" s="132"/>
      <c r="Z28" s="132"/>
      <c r="AA28" s="134">
        <f t="shared" si="2"/>
        <v>6.3975999999999997</v>
      </c>
      <c r="AB28" s="149"/>
    </row>
    <row r="29" spans="1:145" s="150" customFormat="1" ht="24.95" customHeight="1" thickBot="1">
      <c r="A29" s="743"/>
      <c r="B29" s="788"/>
      <c r="C29" s="797"/>
      <c r="D29" s="799"/>
      <c r="E29" s="778"/>
      <c r="F29" s="778"/>
      <c r="G29" s="751"/>
      <c r="H29" s="802"/>
      <c r="I29" s="803"/>
      <c r="J29" s="145"/>
      <c r="K29" s="145"/>
      <c r="L29" s="145"/>
      <c r="M29" s="145">
        <v>1</v>
      </c>
      <c r="N29" s="145"/>
      <c r="O29" s="145"/>
      <c r="P29" s="145"/>
      <c r="Q29" s="145"/>
      <c r="R29" s="145"/>
      <c r="S29" s="145"/>
      <c r="T29" s="145"/>
      <c r="U29" s="145"/>
      <c r="V29" s="145"/>
      <c r="W29" s="145"/>
      <c r="X29" s="145"/>
      <c r="Y29" s="145"/>
      <c r="Z29" s="145"/>
      <c r="AA29" s="138">
        <f t="shared" si="2"/>
        <v>1</v>
      </c>
      <c r="AB29" s="149"/>
    </row>
    <row r="30" spans="1:145" s="150" customFormat="1" ht="24.95" customHeight="1">
      <c r="A30" s="743"/>
      <c r="B30" s="756" t="s">
        <v>54</v>
      </c>
      <c r="C30" s="757"/>
      <c r="D30" s="758"/>
      <c r="E30" s="759">
        <f>E20+E22+E24+E26+E28</f>
        <v>4800.1000000000004</v>
      </c>
      <c r="F30" s="759">
        <f>F20+F22+F24+F26+F28</f>
        <v>4800.1000000000004</v>
      </c>
      <c r="G30" s="729"/>
      <c r="H30" s="761">
        <f>H20+H22+H24+H26+H28</f>
        <v>140000</v>
      </c>
      <c r="I30" s="763">
        <f>I20+I22+I24+I26+I28</f>
        <v>56</v>
      </c>
      <c r="J30" s="147">
        <f>J20+J22+J24+J26+J28</f>
        <v>5.7499999999999999E-3</v>
      </c>
      <c r="K30" s="147">
        <f t="shared" ref="K30:AA31" si="3">K20+K22+K24+K26+K28</f>
        <v>0</v>
      </c>
      <c r="L30" s="147">
        <f t="shared" si="3"/>
        <v>0</v>
      </c>
      <c r="M30" s="147">
        <f t="shared" si="3"/>
        <v>12.77425</v>
      </c>
      <c r="N30" s="147">
        <f t="shared" si="3"/>
        <v>0</v>
      </c>
      <c r="O30" s="147">
        <f t="shared" si="3"/>
        <v>0</v>
      </c>
      <c r="P30" s="147">
        <f t="shared" si="3"/>
        <v>0</v>
      </c>
      <c r="Q30" s="147">
        <f t="shared" si="3"/>
        <v>0</v>
      </c>
      <c r="R30" s="147">
        <f t="shared" si="3"/>
        <v>0</v>
      </c>
      <c r="S30" s="147">
        <f t="shared" si="3"/>
        <v>0</v>
      </c>
      <c r="T30" s="147">
        <f t="shared" si="3"/>
        <v>0</v>
      </c>
      <c r="U30" s="147">
        <f t="shared" si="3"/>
        <v>0</v>
      </c>
      <c r="V30" s="147">
        <f t="shared" si="3"/>
        <v>0</v>
      </c>
      <c r="W30" s="147">
        <f t="shared" si="3"/>
        <v>0</v>
      </c>
      <c r="X30" s="147">
        <f t="shared" si="3"/>
        <v>0</v>
      </c>
      <c r="Y30" s="147">
        <f t="shared" si="3"/>
        <v>7.8100000000000001E-3</v>
      </c>
      <c r="Z30" s="147">
        <f t="shared" si="3"/>
        <v>0</v>
      </c>
      <c r="AA30" s="628">
        <f t="shared" si="3"/>
        <v>12.78781</v>
      </c>
      <c r="AB30" s="149"/>
    </row>
    <row r="31" spans="1:145" s="150" customFormat="1" ht="24.95" customHeight="1" thickBot="1">
      <c r="A31" s="744"/>
      <c r="B31" s="724"/>
      <c r="C31" s="725"/>
      <c r="D31" s="726"/>
      <c r="E31" s="760"/>
      <c r="F31" s="760"/>
      <c r="G31" s="730"/>
      <c r="H31" s="762"/>
      <c r="I31" s="764"/>
      <c r="J31" s="148">
        <f>J21+J23+J25+J27+J29</f>
        <v>1</v>
      </c>
      <c r="K31" s="148">
        <f t="shared" si="3"/>
        <v>0</v>
      </c>
      <c r="L31" s="148">
        <f t="shared" si="3"/>
        <v>0</v>
      </c>
      <c r="M31" s="148">
        <f t="shared" si="3"/>
        <v>7</v>
      </c>
      <c r="N31" s="148">
        <f t="shared" si="3"/>
        <v>0</v>
      </c>
      <c r="O31" s="148">
        <f t="shared" si="3"/>
        <v>0</v>
      </c>
      <c r="P31" s="148">
        <f t="shared" si="3"/>
        <v>0</v>
      </c>
      <c r="Q31" s="148">
        <f t="shared" si="3"/>
        <v>0</v>
      </c>
      <c r="R31" s="148">
        <f t="shared" si="3"/>
        <v>0</v>
      </c>
      <c r="S31" s="148">
        <f t="shared" si="3"/>
        <v>0</v>
      </c>
      <c r="T31" s="148">
        <f t="shared" si="3"/>
        <v>0</v>
      </c>
      <c r="U31" s="148">
        <f t="shared" si="3"/>
        <v>0</v>
      </c>
      <c r="V31" s="148">
        <f t="shared" si="3"/>
        <v>0</v>
      </c>
      <c r="W31" s="148">
        <f t="shared" si="3"/>
        <v>0</v>
      </c>
      <c r="X31" s="148">
        <f t="shared" si="3"/>
        <v>0</v>
      </c>
      <c r="Y31" s="148">
        <f t="shared" si="3"/>
        <v>1</v>
      </c>
      <c r="Z31" s="148">
        <f t="shared" si="3"/>
        <v>0</v>
      </c>
      <c r="AA31" s="629">
        <f t="shared" si="3"/>
        <v>9</v>
      </c>
      <c r="AB31" s="149"/>
    </row>
    <row r="32" spans="1:145" s="111" customFormat="1" ht="24.95" customHeight="1">
      <c r="A32" s="771">
        <v>3</v>
      </c>
      <c r="B32" s="772" t="s">
        <v>36</v>
      </c>
      <c r="C32" s="774">
        <v>18</v>
      </c>
      <c r="D32" s="798">
        <v>13.01492</v>
      </c>
      <c r="E32" s="777">
        <v>20238.95</v>
      </c>
      <c r="F32" s="777">
        <v>13788.95</v>
      </c>
      <c r="G32" s="751">
        <v>100</v>
      </c>
      <c r="H32" s="785">
        <v>742000</v>
      </c>
      <c r="I32" s="767">
        <v>89</v>
      </c>
      <c r="J32" s="132"/>
      <c r="K32" s="144">
        <v>0.1246</v>
      </c>
      <c r="L32" s="132"/>
      <c r="M32" s="132">
        <v>0.10232000000000001</v>
      </c>
      <c r="N32" s="132"/>
      <c r="O32" s="132">
        <v>5.5599999999999997E-2</v>
      </c>
      <c r="P32" s="132">
        <v>0.1</v>
      </c>
      <c r="Q32" s="132"/>
      <c r="R32" s="132"/>
      <c r="S32" s="133">
        <v>1.3158000000000001</v>
      </c>
      <c r="T32" s="132"/>
      <c r="U32" s="132"/>
      <c r="V32" s="132"/>
      <c r="W32" s="132"/>
      <c r="X32" s="132">
        <v>7.2275</v>
      </c>
      <c r="Y32" s="132"/>
      <c r="Z32" s="132"/>
      <c r="AA32" s="143">
        <f>SUM(J32:Z32)</f>
        <v>8.9258199999999999</v>
      </c>
      <c r="AC32" s="166"/>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row>
    <row r="33" spans="1:145" s="111" customFormat="1" ht="24.95" customHeight="1">
      <c r="A33" s="743"/>
      <c r="B33" s="772"/>
      <c r="C33" s="774"/>
      <c r="D33" s="799"/>
      <c r="E33" s="801"/>
      <c r="F33" s="801"/>
      <c r="G33" s="739"/>
      <c r="H33" s="786"/>
      <c r="I33" s="768"/>
      <c r="J33" s="137"/>
      <c r="K33" s="137">
        <v>3</v>
      </c>
      <c r="L33" s="137"/>
      <c r="M33" s="137">
        <v>4</v>
      </c>
      <c r="N33" s="137"/>
      <c r="O33" s="137">
        <v>1</v>
      </c>
      <c r="P33" s="137">
        <v>1</v>
      </c>
      <c r="Q33" s="137"/>
      <c r="R33" s="137"/>
      <c r="S33" s="137">
        <v>4</v>
      </c>
      <c r="T33" s="137"/>
      <c r="U33" s="137"/>
      <c r="V33" s="137"/>
      <c r="W33" s="137"/>
      <c r="X33" s="137">
        <v>2</v>
      </c>
      <c r="Y33" s="137"/>
      <c r="Z33" s="137"/>
      <c r="AA33" s="138">
        <f>SUM(J33:Z33)</f>
        <v>15</v>
      </c>
      <c r="AC33" s="166"/>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row>
    <row r="34" spans="1:145" s="111" customFormat="1" ht="24.95" customHeight="1">
      <c r="A34" s="743"/>
      <c r="B34" s="772"/>
      <c r="C34" s="774"/>
      <c r="D34" s="799"/>
      <c r="E34" s="777">
        <v>861.3</v>
      </c>
      <c r="F34" s="777">
        <v>861.3</v>
      </c>
      <c r="G34" s="716" t="s">
        <v>48</v>
      </c>
      <c r="H34" s="785">
        <v>45000</v>
      </c>
      <c r="I34" s="767">
        <v>15</v>
      </c>
      <c r="J34" s="132"/>
      <c r="K34" s="132"/>
      <c r="L34" s="132"/>
      <c r="M34" s="132">
        <v>4.4999999999999998E-2</v>
      </c>
      <c r="N34" s="132"/>
      <c r="O34" s="132"/>
      <c r="P34" s="132"/>
      <c r="Q34" s="132"/>
      <c r="R34" s="132"/>
      <c r="S34" s="132"/>
      <c r="T34" s="132"/>
      <c r="U34" s="132"/>
      <c r="V34" s="132"/>
      <c r="W34" s="132"/>
      <c r="X34" s="132"/>
      <c r="Y34" s="132"/>
      <c r="Z34" s="132"/>
      <c r="AA34" s="134">
        <f t="shared" ref="AA34:AA41" si="4">SUM(J34:Z34)</f>
        <v>4.4999999999999998E-2</v>
      </c>
      <c r="AC34" s="166"/>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row>
    <row r="35" spans="1:145" s="111" customFormat="1" ht="24.95" customHeight="1">
      <c r="A35" s="743"/>
      <c r="B35" s="772"/>
      <c r="C35" s="774"/>
      <c r="D35" s="799"/>
      <c r="E35" s="801"/>
      <c r="F35" s="801"/>
      <c r="G35" s="739"/>
      <c r="H35" s="786"/>
      <c r="I35" s="768"/>
      <c r="J35" s="137"/>
      <c r="K35" s="137"/>
      <c r="L35" s="137"/>
      <c r="M35" s="137">
        <v>1</v>
      </c>
      <c r="N35" s="137"/>
      <c r="O35" s="137"/>
      <c r="P35" s="137"/>
      <c r="Q35" s="137"/>
      <c r="R35" s="137"/>
      <c r="S35" s="137"/>
      <c r="T35" s="137"/>
      <c r="U35" s="137"/>
      <c r="V35" s="137"/>
      <c r="W35" s="137"/>
      <c r="X35" s="137"/>
      <c r="Y35" s="137"/>
      <c r="Z35" s="137"/>
      <c r="AA35" s="138">
        <f t="shared" si="4"/>
        <v>1</v>
      </c>
      <c r="AC35" s="166"/>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row>
    <row r="36" spans="1:145" s="111" customFormat="1" ht="24.95" customHeight="1">
      <c r="A36" s="743"/>
      <c r="B36" s="772"/>
      <c r="C36" s="774"/>
      <c r="D36" s="799"/>
      <c r="E36" s="777">
        <v>0</v>
      </c>
      <c r="F36" s="777">
        <v>0</v>
      </c>
      <c r="G36" s="765" t="s">
        <v>33</v>
      </c>
      <c r="H36" s="785">
        <v>6000</v>
      </c>
      <c r="I36" s="767">
        <v>0</v>
      </c>
      <c r="J36" s="142"/>
      <c r="K36" s="142"/>
      <c r="L36" s="142"/>
      <c r="M36" s="142"/>
      <c r="N36" s="132">
        <v>0.17230000000000001</v>
      </c>
      <c r="O36" s="142"/>
      <c r="P36" s="142"/>
      <c r="Q36" s="142"/>
      <c r="R36" s="132"/>
      <c r="S36" s="132"/>
      <c r="T36" s="132"/>
      <c r="U36" s="132"/>
      <c r="V36" s="132"/>
      <c r="W36" s="132"/>
      <c r="X36" s="132"/>
      <c r="Y36" s="132"/>
      <c r="Z36" s="132"/>
      <c r="AA36" s="143">
        <f t="shared" si="4"/>
        <v>0.17230000000000001</v>
      </c>
      <c r="AC36" s="166"/>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row>
    <row r="37" spans="1:145" s="111" customFormat="1" ht="24.95" customHeight="1">
      <c r="A37" s="743"/>
      <c r="B37" s="772"/>
      <c r="C37" s="774"/>
      <c r="D37" s="799"/>
      <c r="E37" s="801"/>
      <c r="F37" s="801"/>
      <c r="G37" s="766"/>
      <c r="H37" s="786"/>
      <c r="I37" s="768"/>
      <c r="J37" s="137"/>
      <c r="K37" s="137"/>
      <c r="L37" s="137"/>
      <c r="M37" s="137"/>
      <c r="N37" s="137">
        <v>1</v>
      </c>
      <c r="O37" s="137"/>
      <c r="P37" s="137"/>
      <c r="Q37" s="137"/>
      <c r="R37" s="137"/>
      <c r="S37" s="137"/>
      <c r="T37" s="137"/>
      <c r="U37" s="137"/>
      <c r="V37" s="137"/>
      <c r="W37" s="137"/>
      <c r="X37" s="137"/>
      <c r="Y37" s="137"/>
      <c r="Z37" s="137"/>
      <c r="AA37" s="138">
        <f t="shared" si="4"/>
        <v>1</v>
      </c>
      <c r="AC37" s="166"/>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row>
    <row r="38" spans="1:145" s="111" customFormat="1" ht="24.95" customHeight="1">
      <c r="A38" s="743"/>
      <c r="B38" s="772"/>
      <c r="C38" s="774"/>
      <c r="D38" s="799"/>
      <c r="E38" s="777"/>
      <c r="F38" s="777"/>
      <c r="G38" s="769" t="s">
        <v>34</v>
      </c>
      <c r="H38" s="785"/>
      <c r="I38" s="767"/>
      <c r="J38" s="132"/>
      <c r="K38" s="132"/>
      <c r="L38" s="132"/>
      <c r="M38" s="133"/>
      <c r="N38" s="132"/>
      <c r="O38" s="132"/>
      <c r="P38" s="132"/>
      <c r="Q38" s="132"/>
      <c r="R38" s="132"/>
      <c r="S38" s="132"/>
      <c r="T38" s="132"/>
      <c r="U38" s="132"/>
      <c r="V38" s="132"/>
      <c r="W38" s="132"/>
      <c r="X38" s="132"/>
      <c r="Y38" s="132"/>
      <c r="Z38" s="132"/>
      <c r="AA38" s="143">
        <f t="shared" si="4"/>
        <v>0</v>
      </c>
      <c r="AC38" s="166"/>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row>
    <row r="39" spans="1:145" s="111" customFormat="1" ht="24.95" customHeight="1">
      <c r="A39" s="743"/>
      <c r="B39" s="772"/>
      <c r="C39" s="774"/>
      <c r="D39" s="799"/>
      <c r="E39" s="801"/>
      <c r="F39" s="801"/>
      <c r="G39" s="770"/>
      <c r="H39" s="786"/>
      <c r="I39" s="768"/>
      <c r="J39" s="137"/>
      <c r="K39" s="137"/>
      <c r="L39" s="137"/>
      <c r="M39" s="137"/>
      <c r="N39" s="137"/>
      <c r="O39" s="137"/>
      <c r="P39" s="137"/>
      <c r="Q39" s="137"/>
      <c r="R39" s="137"/>
      <c r="S39" s="137"/>
      <c r="T39" s="137"/>
      <c r="U39" s="137"/>
      <c r="V39" s="137"/>
      <c r="W39" s="137"/>
      <c r="X39" s="137"/>
      <c r="Y39" s="137"/>
      <c r="Z39" s="137"/>
      <c r="AA39" s="138">
        <f t="shared" si="4"/>
        <v>0</v>
      </c>
      <c r="AC39" s="166"/>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112"/>
      <c r="DT39" s="112"/>
      <c r="DU39" s="112"/>
      <c r="DV39" s="112"/>
      <c r="DW39" s="112"/>
      <c r="DX39" s="112"/>
      <c r="DY39" s="112"/>
      <c r="DZ39" s="112"/>
      <c r="EA39" s="112"/>
      <c r="EB39" s="112"/>
      <c r="EC39" s="112"/>
      <c r="ED39" s="112"/>
      <c r="EE39" s="112"/>
      <c r="EF39" s="112"/>
      <c r="EG39" s="112"/>
      <c r="EH39" s="112"/>
      <c r="EI39" s="112"/>
      <c r="EJ39" s="112"/>
      <c r="EK39" s="112"/>
      <c r="EL39" s="112"/>
      <c r="EM39" s="112"/>
      <c r="EN39" s="112"/>
      <c r="EO39" s="112"/>
    </row>
    <row r="40" spans="1:145" s="111" customFormat="1" ht="24.95" customHeight="1">
      <c r="A40" s="743"/>
      <c r="B40" s="772"/>
      <c r="C40" s="774"/>
      <c r="D40" s="799"/>
      <c r="E40" s="777">
        <v>421</v>
      </c>
      <c r="F40" s="777">
        <v>421</v>
      </c>
      <c r="G40" s="716">
        <v>0</v>
      </c>
      <c r="H40" s="785">
        <v>840000</v>
      </c>
      <c r="I40" s="783">
        <v>30</v>
      </c>
      <c r="J40" s="132"/>
      <c r="K40" s="132"/>
      <c r="L40" s="132"/>
      <c r="M40" s="132">
        <v>0.1258</v>
      </c>
      <c r="N40" s="133"/>
      <c r="O40" s="133"/>
      <c r="P40" s="133"/>
      <c r="Q40" s="133"/>
      <c r="R40" s="133">
        <v>3.7458999999999998</v>
      </c>
      <c r="S40" s="132"/>
      <c r="T40" s="132"/>
      <c r="U40" s="132"/>
      <c r="V40" s="132"/>
      <c r="W40" s="132"/>
      <c r="X40" s="132"/>
      <c r="Y40" s="132"/>
      <c r="Z40" s="132"/>
      <c r="AA40" s="134">
        <f t="shared" si="4"/>
        <v>3.8716999999999997</v>
      </c>
      <c r="AC40" s="166"/>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2"/>
      <c r="DV40" s="112"/>
      <c r="DW40" s="112"/>
      <c r="DX40" s="112"/>
      <c r="DY40" s="112"/>
      <c r="DZ40" s="112"/>
      <c r="EA40" s="112"/>
      <c r="EB40" s="112"/>
      <c r="EC40" s="112"/>
      <c r="ED40" s="112"/>
      <c r="EE40" s="112"/>
      <c r="EF40" s="112"/>
      <c r="EG40" s="112"/>
      <c r="EH40" s="112"/>
      <c r="EI40" s="112"/>
      <c r="EJ40" s="112"/>
      <c r="EK40" s="112"/>
      <c r="EL40" s="112"/>
      <c r="EM40" s="112"/>
      <c r="EN40" s="112"/>
      <c r="EO40" s="112"/>
    </row>
    <row r="41" spans="1:145" s="111" customFormat="1" ht="24.95" customHeight="1" thickBot="1">
      <c r="A41" s="743"/>
      <c r="B41" s="772"/>
      <c r="C41" s="774"/>
      <c r="D41" s="799"/>
      <c r="E41" s="801"/>
      <c r="F41" s="801"/>
      <c r="G41" s="751"/>
      <c r="H41" s="786"/>
      <c r="I41" s="784"/>
      <c r="J41" s="145"/>
      <c r="K41" s="145"/>
      <c r="L41" s="145"/>
      <c r="M41" s="145">
        <v>3</v>
      </c>
      <c r="N41" s="145"/>
      <c r="O41" s="145"/>
      <c r="P41" s="145"/>
      <c r="Q41" s="145"/>
      <c r="R41" s="145">
        <v>1</v>
      </c>
      <c r="S41" s="145"/>
      <c r="T41" s="145"/>
      <c r="U41" s="145"/>
      <c r="V41" s="145"/>
      <c r="W41" s="145"/>
      <c r="X41" s="145"/>
      <c r="Y41" s="145"/>
      <c r="Z41" s="145"/>
      <c r="AA41" s="138">
        <f t="shared" si="4"/>
        <v>4</v>
      </c>
      <c r="AC41" s="166"/>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2"/>
      <c r="DV41" s="112"/>
      <c r="DW41" s="112"/>
      <c r="DX41" s="112"/>
      <c r="DY41" s="112"/>
      <c r="DZ41" s="112"/>
      <c r="EA41" s="112"/>
      <c r="EB41" s="112"/>
      <c r="EC41" s="112"/>
      <c r="ED41" s="112"/>
      <c r="EE41" s="112"/>
      <c r="EF41" s="112"/>
      <c r="EG41" s="112"/>
      <c r="EH41" s="112"/>
      <c r="EI41" s="112"/>
      <c r="EJ41" s="112"/>
      <c r="EK41" s="112"/>
      <c r="EL41" s="112"/>
      <c r="EM41" s="112"/>
      <c r="EN41" s="112"/>
      <c r="EO41" s="112"/>
    </row>
    <row r="42" spans="1:145" s="111" customFormat="1" ht="24.95" customHeight="1">
      <c r="A42" s="743"/>
      <c r="B42" s="756" t="s">
        <v>54</v>
      </c>
      <c r="C42" s="757"/>
      <c r="D42" s="758"/>
      <c r="E42" s="759">
        <f>E32+E34+E36+E38+E40</f>
        <v>21521.25</v>
      </c>
      <c r="F42" s="759">
        <f>F32+F34+F36+F38+F40</f>
        <v>15071.25</v>
      </c>
      <c r="G42" s="729"/>
      <c r="H42" s="761">
        <f>H32+H34+H36+H38+H40</f>
        <v>1633000</v>
      </c>
      <c r="I42" s="763">
        <f>I32+I34+I36+I38+I40</f>
        <v>134</v>
      </c>
      <c r="J42" s="147">
        <f>J32+J34+J36+J38+J40</f>
        <v>0</v>
      </c>
      <c r="K42" s="147">
        <f t="shared" ref="K42:AA43" si="5">K32+K34+K36+K38+K40</f>
        <v>0.1246</v>
      </c>
      <c r="L42" s="147">
        <f t="shared" si="5"/>
        <v>0</v>
      </c>
      <c r="M42" s="147">
        <f t="shared" si="5"/>
        <v>0.27312000000000003</v>
      </c>
      <c r="N42" s="147">
        <f t="shared" si="5"/>
        <v>0.17230000000000001</v>
      </c>
      <c r="O42" s="147">
        <f t="shared" si="5"/>
        <v>5.5599999999999997E-2</v>
      </c>
      <c r="P42" s="147">
        <f t="shared" si="5"/>
        <v>0.1</v>
      </c>
      <c r="Q42" s="147">
        <f t="shared" si="5"/>
        <v>0</v>
      </c>
      <c r="R42" s="147">
        <f t="shared" si="5"/>
        <v>3.7458999999999998</v>
      </c>
      <c r="S42" s="147">
        <f t="shared" si="5"/>
        <v>1.3158000000000001</v>
      </c>
      <c r="T42" s="147">
        <f t="shared" si="5"/>
        <v>0</v>
      </c>
      <c r="U42" s="147">
        <f t="shared" si="5"/>
        <v>0</v>
      </c>
      <c r="V42" s="147">
        <f t="shared" si="5"/>
        <v>0</v>
      </c>
      <c r="W42" s="147">
        <f t="shared" si="5"/>
        <v>0</v>
      </c>
      <c r="X42" s="147">
        <f t="shared" si="5"/>
        <v>7.2275</v>
      </c>
      <c r="Y42" s="147">
        <f t="shared" si="5"/>
        <v>0</v>
      </c>
      <c r="Z42" s="147">
        <f t="shared" si="5"/>
        <v>0</v>
      </c>
      <c r="AA42" s="628">
        <f t="shared" si="5"/>
        <v>13.01482</v>
      </c>
      <c r="AC42" s="166"/>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2"/>
      <c r="DV42" s="112"/>
      <c r="DW42" s="112"/>
      <c r="DX42" s="112"/>
      <c r="DY42" s="112"/>
      <c r="DZ42" s="112"/>
      <c r="EA42" s="112"/>
      <c r="EB42" s="112"/>
      <c r="EC42" s="112"/>
      <c r="ED42" s="112"/>
      <c r="EE42" s="112"/>
      <c r="EF42" s="112"/>
      <c r="EG42" s="112"/>
      <c r="EH42" s="112"/>
      <c r="EI42" s="112"/>
      <c r="EJ42" s="112"/>
      <c r="EK42" s="112"/>
      <c r="EL42" s="112"/>
      <c r="EM42" s="112"/>
      <c r="EN42" s="112"/>
      <c r="EO42" s="112"/>
    </row>
    <row r="43" spans="1:145" s="111" customFormat="1" ht="24.95" customHeight="1" thickBot="1">
      <c r="A43" s="744"/>
      <c r="B43" s="724"/>
      <c r="C43" s="725"/>
      <c r="D43" s="726"/>
      <c r="E43" s="760"/>
      <c r="F43" s="760"/>
      <c r="G43" s="730"/>
      <c r="H43" s="762"/>
      <c r="I43" s="764"/>
      <c r="J43" s="148">
        <f>J33+J35+J37+J39+J41</f>
        <v>0</v>
      </c>
      <c r="K43" s="148">
        <f t="shared" si="5"/>
        <v>3</v>
      </c>
      <c r="L43" s="148">
        <f t="shared" si="5"/>
        <v>0</v>
      </c>
      <c r="M43" s="148">
        <f t="shared" si="5"/>
        <v>8</v>
      </c>
      <c r="N43" s="148">
        <f t="shared" si="5"/>
        <v>1</v>
      </c>
      <c r="O43" s="148">
        <f t="shared" si="5"/>
        <v>1</v>
      </c>
      <c r="P43" s="148">
        <f t="shared" si="5"/>
        <v>1</v>
      </c>
      <c r="Q43" s="148">
        <f t="shared" si="5"/>
        <v>0</v>
      </c>
      <c r="R43" s="148">
        <f t="shared" si="5"/>
        <v>1</v>
      </c>
      <c r="S43" s="148">
        <f t="shared" si="5"/>
        <v>4</v>
      </c>
      <c r="T43" s="148">
        <f t="shared" si="5"/>
        <v>0</v>
      </c>
      <c r="U43" s="148">
        <f t="shared" si="5"/>
        <v>0</v>
      </c>
      <c r="V43" s="148">
        <f t="shared" si="5"/>
        <v>0</v>
      </c>
      <c r="W43" s="148">
        <f t="shared" si="5"/>
        <v>0</v>
      </c>
      <c r="X43" s="148">
        <f t="shared" si="5"/>
        <v>2</v>
      </c>
      <c r="Y43" s="148">
        <f t="shared" si="5"/>
        <v>0</v>
      </c>
      <c r="Z43" s="148">
        <f t="shared" si="5"/>
        <v>0</v>
      </c>
      <c r="AA43" s="629">
        <f t="shared" si="5"/>
        <v>21</v>
      </c>
      <c r="AC43" s="166"/>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2"/>
      <c r="DV43" s="112"/>
      <c r="DW43" s="112"/>
      <c r="DX43" s="112"/>
      <c r="DY43" s="112"/>
      <c r="DZ43" s="112"/>
      <c r="EA43" s="112"/>
      <c r="EB43" s="112"/>
      <c r="EC43" s="112"/>
      <c r="ED43" s="112"/>
      <c r="EE43" s="112"/>
      <c r="EF43" s="112"/>
      <c r="EG43" s="112"/>
      <c r="EH43" s="112"/>
      <c r="EI43" s="112"/>
      <c r="EJ43" s="112"/>
      <c r="EK43" s="112"/>
      <c r="EL43" s="112"/>
      <c r="EM43" s="112"/>
      <c r="EN43" s="112"/>
      <c r="EO43" s="112"/>
    </row>
    <row r="44" spans="1:145" s="111" customFormat="1" ht="24.95" customHeight="1">
      <c r="A44" s="771">
        <v>4</v>
      </c>
      <c r="B44" s="827" t="s">
        <v>37</v>
      </c>
      <c r="C44" s="774">
        <v>8</v>
      </c>
      <c r="D44" s="798">
        <v>89.196420000000003</v>
      </c>
      <c r="E44" s="777">
        <v>948</v>
      </c>
      <c r="F44" s="777">
        <v>948</v>
      </c>
      <c r="G44" s="751">
        <v>100</v>
      </c>
      <c r="H44" s="785">
        <v>30000</v>
      </c>
      <c r="I44" s="767">
        <v>14</v>
      </c>
      <c r="J44" s="144"/>
      <c r="K44" s="144"/>
      <c r="L44" s="133"/>
      <c r="M44" s="144">
        <v>0.5</v>
      </c>
      <c r="N44" s="144"/>
      <c r="O44" s="144">
        <v>0.19059999999999999</v>
      </c>
      <c r="P44" s="133"/>
      <c r="Q44" s="144"/>
      <c r="R44" s="144"/>
      <c r="S44" s="144"/>
      <c r="T44" s="144"/>
      <c r="U44" s="144"/>
      <c r="V44" s="144"/>
      <c r="W44" s="144"/>
      <c r="X44" s="144"/>
      <c r="Y44" s="144"/>
      <c r="Z44" s="144"/>
      <c r="AA44" s="134">
        <f>SUM(J44:Z44)</f>
        <v>0.69059999999999999</v>
      </c>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2"/>
      <c r="DV44" s="112"/>
      <c r="DW44" s="112"/>
      <c r="DX44" s="112"/>
      <c r="DY44" s="112"/>
      <c r="DZ44" s="112"/>
      <c r="EA44" s="112"/>
      <c r="EB44" s="112"/>
      <c r="EC44" s="112"/>
      <c r="ED44" s="112"/>
      <c r="EE44" s="112"/>
      <c r="EF44" s="112"/>
      <c r="EG44" s="112"/>
      <c r="EH44" s="112"/>
      <c r="EI44" s="112"/>
      <c r="EJ44" s="112"/>
      <c r="EK44" s="112"/>
      <c r="EL44" s="112"/>
      <c r="EM44" s="112"/>
      <c r="EN44" s="112"/>
      <c r="EO44" s="112"/>
    </row>
    <row r="45" spans="1:145" s="111" customFormat="1" ht="24.95" customHeight="1">
      <c r="A45" s="743"/>
      <c r="B45" s="827"/>
      <c r="C45" s="774"/>
      <c r="D45" s="799"/>
      <c r="E45" s="801"/>
      <c r="F45" s="801"/>
      <c r="G45" s="739"/>
      <c r="H45" s="786"/>
      <c r="I45" s="768"/>
      <c r="J45" s="137"/>
      <c r="K45" s="137"/>
      <c r="L45" s="137"/>
      <c r="M45" s="137">
        <v>1</v>
      </c>
      <c r="N45" s="137"/>
      <c r="O45" s="137">
        <v>1</v>
      </c>
      <c r="P45" s="137"/>
      <c r="Q45" s="137"/>
      <c r="R45" s="137"/>
      <c r="S45" s="137"/>
      <c r="T45" s="137"/>
      <c r="U45" s="137"/>
      <c r="V45" s="137"/>
      <c r="W45" s="137"/>
      <c r="X45" s="137"/>
      <c r="Y45" s="137"/>
      <c r="Z45" s="137"/>
      <c r="AA45" s="138">
        <f>SUM(J45:Z45)</f>
        <v>2</v>
      </c>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2"/>
      <c r="DV45" s="112"/>
      <c r="DW45" s="112"/>
      <c r="DX45" s="112"/>
      <c r="DY45" s="112"/>
      <c r="DZ45" s="112"/>
      <c r="EA45" s="112"/>
      <c r="EB45" s="112"/>
      <c r="EC45" s="112"/>
      <c r="ED45" s="112"/>
      <c r="EE45" s="112"/>
      <c r="EF45" s="112"/>
      <c r="EG45" s="112"/>
      <c r="EH45" s="112"/>
      <c r="EI45" s="112"/>
      <c r="EJ45" s="112"/>
      <c r="EK45" s="112"/>
      <c r="EL45" s="112"/>
      <c r="EM45" s="112"/>
      <c r="EN45" s="112"/>
      <c r="EO45" s="112"/>
    </row>
    <row r="46" spans="1:145" s="111" customFormat="1" ht="24.95" customHeight="1">
      <c r="A46" s="743"/>
      <c r="B46" s="827"/>
      <c r="C46" s="774"/>
      <c r="D46" s="799"/>
      <c r="E46" s="777"/>
      <c r="F46" s="777"/>
      <c r="G46" s="716" t="s">
        <v>48</v>
      </c>
      <c r="H46" s="785"/>
      <c r="I46" s="767"/>
      <c r="J46" s="132"/>
      <c r="K46" s="144"/>
      <c r="L46" s="132"/>
      <c r="M46" s="132"/>
      <c r="N46" s="132"/>
      <c r="O46" s="132"/>
      <c r="P46" s="132"/>
      <c r="Q46" s="132"/>
      <c r="R46" s="132"/>
      <c r="S46" s="132"/>
      <c r="T46" s="132"/>
      <c r="U46" s="132"/>
      <c r="V46" s="132"/>
      <c r="W46" s="132"/>
      <c r="X46" s="132"/>
      <c r="Y46" s="132"/>
      <c r="Z46" s="132"/>
      <c r="AA46" s="134">
        <f t="shared" ref="AA46:AA53" si="6">SUM(J46:Z46)</f>
        <v>0</v>
      </c>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2"/>
      <c r="DV46" s="112"/>
      <c r="DW46" s="112"/>
      <c r="DX46" s="112"/>
      <c r="DY46" s="112"/>
      <c r="DZ46" s="112"/>
      <c r="EA46" s="112"/>
      <c r="EB46" s="112"/>
      <c r="EC46" s="112"/>
      <c r="ED46" s="112"/>
      <c r="EE46" s="112"/>
      <c r="EF46" s="112"/>
      <c r="EG46" s="112"/>
      <c r="EH46" s="112"/>
      <c r="EI46" s="112"/>
      <c r="EJ46" s="112"/>
      <c r="EK46" s="112"/>
      <c r="EL46" s="112"/>
      <c r="EM46" s="112"/>
      <c r="EN46" s="112"/>
      <c r="EO46" s="112"/>
    </row>
    <row r="47" spans="1:145" s="111" customFormat="1" ht="24.95" customHeight="1">
      <c r="A47" s="743"/>
      <c r="B47" s="827"/>
      <c r="C47" s="774"/>
      <c r="D47" s="799"/>
      <c r="E47" s="801"/>
      <c r="F47" s="801"/>
      <c r="G47" s="739"/>
      <c r="H47" s="786"/>
      <c r="I47" s="768"/>
      <c r="J47" s="137"/>
      <c r="K47" s="137"/>
      <c r="L47" s="137"/>
      <c r="M47" s="137"/>
      <c r="N47" s="137"/>
      <c r="O47" s="137"/>
      <c r="P47" s="137"/>
      <c r="Q47" s="137"/>
      <c r="R47" s="137"/>
      <c r="S47" s="137"/>
      <c r="T47" s="137"/>
      <c r="U47" s="137"/>
      <c r="V47" s="137"/>
      <c r="W47" s="137"/>
      <c r="X47" s="137"/>
      <c r="Y47" s="137"/>
      <c r="Z47" s="137"/>
      <c r="AA47" s="138">
        <f t="shared" si="6"/>
        <v>0</v>
      </c>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2"/>
      <c r="DV47" s="112"/>
      <c r="DW47" s="112"/>
      <c r="DX47" s="112"/>
      <c r="DY47" s="112"/>
      <c r="DZ47" s="112"/>
      <c r="EA47" s="112"/>
      <c r="EB47" s="112"/>
      <c r="EC47" s="112"/>
      <c r="ED47" s="112"/>
      <c r="EE47" s="112"/>
      <c r="EF47" s="112"/>
      <c r="EG47" s="112"/>
      <c r="EH47" s="112"/>
      <c r="EI47" s="112"/>
      <c r="EJ47" s="112"/>
      <c r="EK47" s="112"/>
      <c r="EL47" s="112"/>
      <c r="EM47" s="112"/>
      <c r="EN47" s="112"/>
      <c r="EO47" s="112"/>
    </row>
    <row r="48" spans="1:145" s="111" customFormat="1" ht="24.95" customHeight="1">
      <c r="A48" s="743"/>
      <c r="B48" s="827"/>
      <c r="C48" s="774"/>
      <c r="D48" s="799"/>
      <c r="E48" s="777"/>
      <c r="F48" s="777"/>
      <c r="G48" s="765" t="s">
        <v>33</v>
      </c>
      <c r="H48" s="785"/>
      <c r="I48" s="783"/>
      <c r="J48" s="142"/>
      <c r="K48" s="142"/>
      <c r="L48" s="142"/>
      <c r="M48" s="142"/>
      <c r="N48" s="142"/>
      <c r="O48" s="142"/>
      <c r="P48" s="142"/>
      <c r="Q48" s="142"/>
      <c r="R48" s="132"/>
      <c r="S48" s="132"/>
      <c r="T48" s="132"/>
      <c r="U48" s="132"/>
      <c r="V48" s="132"/>
      <c r="W48" s="132"/>
      <c r="X48" s="132"/>
      <c r="Y48" s="132"/>
      <c r="Z48" s="132"/>
      <c r="AA48" s="143">
        <f t="shared" si="6"/>
        <v>0</v>
      </c>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2"/>
      <c r="DV48" s="112"/>
      <c r="DW48" s="112"/>
      <c r="DX48" s="112"/>
      <c r="DY48" s="112"/>
      <c r="DZ48" s="112"/>
      <c r="EA48" s="112"/>
      <c r="EB48" s="112"/>
      <c r="EC48" s="112"/>
      <c r="ED48" s="112"/>
      <c r="EE48" s="112"/>
      <c r="EF48" s="112"/>
      <c r="EG48" s="112"/>
      <c r="EH48" s="112"/>
      <c r="EI48" s="112"/>
      <c r="EJ48" s="112"/>
      <c r="EK48" s="112"/>
      <c r="EL48" s="112"/>
      <c r="EM48" s="112"/>
      <c r="EN48" s="112"/>
      <c r="EO48" s="112"/>
    </row>
    <row r="49" spans="1:145" s="111" customFormat="1" ht="24.95" customHeight="1">
      <c r="A49" s="743"/>
      <c r="B49" s="827"/>
      <c r="C49" s="774"/>
      <c r="D49" s="799"/>
      <c r="E49" s="801"/>
      <c r="F49" s="801"/>
      <c r="G49" s="766"/>
      <c r="H49" s="786"/>
      <c r="I49" s="804"/>
      <c r="J49" s="137"/>
      <c r="K49" s="137"/>
      <c r="L49" s="137"/>
      <c r="M49" s="137"/>
      <c r="N49" s="137"/>
      <c r="O49" s="137"/>
      <c r="P49" s="137"/>
      <c r="Q49" s="137"/>
      <c r="R49" s="137"/>
      <c r="S49" s="137"/>
      <c r="T49" s="137"/>
      <c r="U49" s="137"/>
      <c r="V49" s="137"/>
      <c r="W49" s="137"/>
      <c r="X49" s="137"/>
      <c r="Y49" s="137"/>
      <c r="Z49" s="137"/>
      <c r="AA49" s="138">
        <f t="shared" si="6"/>
        <v>0</v>
      </c>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2"/>
      <c r="DV49" s="112"/>
      <c r="DW49" s="112"/>
      <c r="DX49" s="112"/>
      <c r="DY49" s="112"/>
      <c r="DZ49" s="112"/>
      <c r="EA49" s="112"/>
      <c r="EB49" s="112"/>
      <c r="EC49" s="112"/>
      <c r="ED49" s="112"/>
      <c r="EE49" s="112"/>
      <c r="EF49" s="112"/>
      <c r="EG49" s="112"/>
      <c r="EH49" s="112"/>
      <c r="EI49" s="112"/>
      <c r="EJ49" s="112"/>
      <c r="EK49" s="112"/>
      <c r="EL49" s="112"/>
      <c r="EM49" s="112"/>
      <c r="EN49" s="112"/>
      <c r="EO49" s="112"/>
    </row>
    <row r="50" spans="1:145" s="111" customFormat="1" ht="24.95" customHeight="1">
      <c r="A50" s="743"/>
      <c r="B50" s="827"/>
      <c r="C50" s="774"/>
      <c r="D50" s="799"/>
      <c r="E50" s="777">
        <v>17095</v>
      </c>
      <c r="F50" s="777">
        <v>17095</v>
      </c>
      <c r="G50" s="769" t="s">
        <v>34</v>
      </c>
      <c r="H50" s="785">
        <v>450000</v>
      </c>
      <c r="I50" s="767">
        <v>10</v>
      </c>
      <c r="J50" s="132"/>
      <c r="K50" s="132"/>
      <c r="L50" s="132"/>
      <c r="M50" s="144"/>
      <c r="N50" s="132"/>
      <c r="O50" s="132"/>
      <c r="P50" s="132"/>
      <c r="Q50" s="132"/>
      <c r="R50" s="132"/>
      <c r="S50" s="133">
        <v>12.9999</v>
      </c>
      <c r="T50" s="132"/>
      <c r="U50" s="132"/>
      <c r="V50" s="132"/>
      <c r="W50" s="132"/>
      <c r="X50" s="132"/>
      <c r="Y50" s="132"/>
      <c r="Z50" s="132"/>
      <c r="AA50" s="143">
        <f t="shared" si="6"/>
        <v>12.9999</v>
      </c>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2"/>
      <c r="DV50" s="112"/>
      <c r="DW50" s="112"/>
      <c r="DX50" s="112"/>
      <c r="DY50" s="112"/>
      <c r="DZ50" s="112"/>
      <c r="EA50" s="112"/>
      <c r="EB50" s="112"/>
      <c r="EC50" s="112"/>
      <c r="ED50" s="112"/>
      <c r="EE50" s="112"/>
      <c r="EF50" s="112"/>
      <c r="EG50" s="112"/>
      <c r="EH50" s="112"/>
      <c r="EI50" s="112"/>
      <c r="EJ50" s="112"/>
      <c r="EK50" s="112"/>
      <c r="EL50" s="112"/>
      <c r="EM50" s="112"/>
      <c r="EN50" s="112"/>
      <c r="EO50" s="112"/>
    </row>
    <row r="51" spans="1:145" s="111" customFormat="1" ht="24.95" customHeight="1">
      <c r="A51" s="743"/>
      <c r="B51" s="827"/>
      <c r="C51" s="774"/>
      <c r="D51" s="799"/>
      <c r="E51" s="801"/>
      <c r="F51" s="801"/>
      <c r="G51" s="770"/>
      <c r="H51" s="786"/>
      <c r="I51" s="768"/>
      <c r="J51" s="137"/>
      <c r="K51" s="137"/>
      <c r="L51" s="137"/>
      <c r="M51" s="137"/>
      <c r="N51" s="137"/>
      <c r="O51" s="137"/>
      <c r="P51" s="137"/>
      <c r="Q51" s="137"/>
      <c r="R51" s="137"/>
      <c r="S51" s="137">
        <v>1</v>
      </c>
      <c r="T51" s="137"/>
      <c r="U51" s="137"/>
      <c r="V51" s="137"/>
      <c r="W51" s="137"/>
      <c r="X51" s="137"/>
      <c r="Y51" s="137"/>
      <c r="Z51" s="137"/>
      <c r="AA51" s="138">
        <f t="shared" si="6"/>
        <v>1</v>
      </c>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2"/>
      <c r="DV51" s="112"/>
      <c r="DW51" s="112"/>
      <c r="DX51" s="112"/>
      <c r="DY51" s="112"/>
      <c r="DZ51" s="112"/>
      <c r="EA51" s="112"/>
      <c r="EB51" s="112"/>
      <c r="EC51" s="112"/>
      <c r="ED51" s="112"/>
      <c r="EE51" s="112"/>
      <c r="EF51" s="112"/>
      <c r="EG51" s="112"/>
      <c r="EH51" s="112"/>
      <c r="EI51" s="112"/>
      <c r="EJ51" s="112"/>
      <c r="EK51" s="112"/>
      <c r="EL51" s="112"/>
      <c r="EM51" s="112"/>
      <c r="EN51" s="112"/>
      <c r="EO51" s="112"/>
    </row>
    <row r="52" spans="1:145" s="111" customFormat="1" ht="24.95" customHeight="1">
      <c r="A52" s="743"/>
      <c r="B52" s="827"/>
      <c r="C52" s="774"/>
      <c r="D52" s="799"/>
      <c r="E52" s="777">
        <v>11880</v>
      </c>
      <c r="F52" s="777">
        <v>11880</v>
      </c>
      <c r="G52" s="716">
        <v>0</v>
      </c>
      <c r="H52" s="785"/>
      <c r="I52" s="783"/>
      <c r="J52" s="132"/>
      <c r="K52" s="144"/>
      <c r="L52" s="132"/>
      <c r="M52" s="133">
        <v>0.48</v>
      </c>
      <c r="N52" s="133"/>
      <c r="O52" s="133"/>
      <c r="P52" s="133"/>
      <c r="Q52" s="133"/>
      <c r="R52" s="133"/>
      <c r="S52" s="133">
        <v>75.025919999999999</v>
      </c>
      <c r="T52" s="132"/>
      <c r="U52" s="132"/>
      <c r="V52" s="132"/>
      <c r="W52" s="132"/>
      <c r="X52" s="132"/>
      <c r="Y52" s="132"/>
      <c r="Z52" s="132"/>
      <c r="AA52" s="143">
        <f t="shared" si="6"/>
        <v>75.505920000000003</v>
      </c>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DE52" s="112"/>
      <c r="DF52" s="112"/>
      <c r="DG52" s="112"/>
      <c r="DH52" s="112"/>
      <c r="DI52" s="112"/>
      <c r="DJ52" s="112"/>
      <c r="DK52" s="112"/>
      <c r="DL52" s="112"/>
      <c r="DM52" s="112"/>
      <c r="DN52" s="112"/>
      <c r="DO52" s="112"/>
      <c r="DP52" s="112"/>
      <c r="DQ52" s="112"/>
      <c r="DR52" s="112"/>
      <c r="DS52" s="112"/>
      <c r="DT52" s="112"/>
      <c r="DU52" s="112"/>
      <c r="DV52" s="112"/>
      <c r="DW52" s="112"/>
      <c r="DX52" s="112"/>
      <c r="DY52" s="112"/>
      <c r="DZ52" s="112"/>
      <c r="EA52" s="112"/>
      <c r="EB52" s="112"/>
      <c r="EC52" s="112"/>
      <c r="ED52" s="112"/>
      <c r="EE52" s="112"/>
      <c r="EF52" s="112"/>
      <c r="EG52" s="112"/>
      <c r="EH52" s="112"/>
      <c r="EI52" s="112"/>
      <c r="EJ52" s="112"/>
      <c r="EK52" s="112"/>
      <c r="EL52" s="112"/>
      <c r="EM52" s="112"/>
      <c r="EN52" s="112"/>
      <c r="EO52" s="112"/>
    </row>
    <row r="53" spans="1:145" s="111" customFormat="1" ht="24.95" customHeight="1" thickBot="1">
      <c r="A53" s="743"/>
      <c r="B53" s="827"/>
      <c r="C53" s="774"/>
      <c r="D53" s="799"/>
      <c r="E53" s="801"/>
      <c r="F53" s="801"/>
      <c r="G53" s="751"/>
      <c r="H53" s="786"/>
      <c r="I53" s="784"/>
      <c r="J53" s="145"/>
      <c r="K53" s="145"/>
      <c r="L53" s="145"/>
      <c r="M53" s="145">
        <v>1</v>
      </c>
      <c r="N53" s="145"/>
      <c r="O53" s="145"/>
      <c r="P53" s="145"/>
      <c r="Q53" s="145"/>
      <c r="R53" s="145"/>
      <c r="S53" s="145">
        <v>6</v>
      </c>
      <c r="T53" s="145"/>
      <c r="U53" s="145"/>
      <c r="V53" s="145"/>
      <c r="W53" s="145"/>
      <c r="X53" s="145"/>
      <c r="Y53" s="145"/>
      <c r="Z53" s="145"/>
      <c r="AA53" s="138">
        <f t="shared" si="6"/>
        <v>7</v>
      </c>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c r="CR53" s="112"/>
      <c r="CS53" s="112"/>
      <c r="CT53" s="112"/>
      <c r="CU53" s="112"/>
      <c r="CV53" s="112"/>
      <c r="CW53" s="112"/>
      <c r="CX53" s="112"/>
      <c r="CY53" s="112"/>
      <c r="CZ53" s="112"/>
      <c r="DA53" s="112"/>
      <c r="DB53" s="112"/>
      <c r="DC53" s="112"/>
      <c r="DD53" s="112"/>
      <c r="DE53" s="112"/>
      <c r="DF53" s="112"/>
      <c r="DG53" s="112"/>
      <c r="DH53" s="112"/>
      <c r="DI53" s="112"/>
      <c r="DJ53" s="112"/>
      <c r="DK53" s="112"/>
      <c r="DL53" s="112"/>
      <c r="DM53" s="112"/>
      <c r="DN53" s="112"/>
      <c r="DO53" s="112"/>
      <c r="DP53" s="112"/>
      <c r="DQ53" s="112"/>
      <c r="DR53" s="112"/>
      <c r="DS53" s="112"/>
      <c r="DT53" s="112"/>
      <c r="DU53" s="112"/>
      <c r="DV53" s="112"/>
      <c r="DW53" s="112"/>
      <c r="DX53" s="112"/>
      <c r="DY53" s="112"/>
      <c r="DZ53" s="112"/>
      <c r="EA53" s="112"/>
      <c r="EB53" s="112"/>
      <c r="EC53" s="112"/>
      <c r="ED53" s="112"/>
      <c r="EE53" s="112"/>
      <c r="EF53" s="112"/>
      <c r="EG53" s="112"/>
      <c r="EH53" s="112"/>
      <c r="EI53" s="112"/>
      <c r="EJ53" s="112"/>
      <c r="EK53" s="112"/>
      <c r="EL53" s="112"/>
      <c r="EM53" s="112"/>
      <c r="EN53" s="112"/>
      <c r="EO53" s="112"/>
    </row>
    <row r="54" spans="1:145" s="111" customFormat="1" ht="24.95" customHeight="1">
      <c r="A54" s="743"/>
      <c r="B54" s="756" t="s">
        <v>54</v>
      </c>
      <c r="C54" s="757"/>
      <c r="D54" s="758"/>
      <c r="E54" s="759">
        <f>E44+E46+E48+E50+E52</f>
        <v>29923</v>
      </c>
      <c r="F54" s="759">
        <f>F44+F46+F48+F50+F52</f>
        <v>29923</v>
      </c>
      <c r="G54" s="729"/>
      <c r="H54" s="761">
        <f>H44+H46+H48+H50+H52</f>
        <v>480000</v>
      </c>
      <c r="I54" s="763">
        <f>I44+I46+I48+I50+I52</f>
        <v>24</v>
      </c>
      <c r="J54" s="147">
        <f>J44+J46+J48+J50+J52</f>
        <v>0</v>
      </c>
      <c r="K54" s="147">
        <f t="shared" ref="K54:AA55" si="7">K44+K46+K48+K50+K52</f>
        <v>0</v>
      </c>
      <c r="L54" s="147">
        <f t="shared" si="7"/>
        <v>0</v>
      </c>
      <c r="M54" s="147">
        <f t="shared" si="7"/>
        <v>0.98</v>
      </c>
      <c r="N54" s="147">
        <f t="shared" si="7"/>
        <v>0</v>
      </c>
      <c r="O54" s="147">
        <f t="shared" si="7"/>
        <v>0.19059999999999999</v>
      </c>
      <c r="P54" s="147">
        <f t="shared" si="7"/>
        <v>0</v>
      </c>
      <c r="Q54" s="147">
        <f t="shared" si="7"/>
        <v>0</v>
      </c>
      <c r="R54" s="147">
        <f t="shared" si="7"/>
        <v>0</v>
      </c>
      <c r="S54" s="147">
        <f t="shared" si="7"/>
        <v>88.025819999999996</v>
      </c>
      <c r="T54" s="147">
        <f t="shared" si="7"/>
        <v>0</v>
      </c>
      <c r="U54" s="147">
        <f t="shared" si="7"/>
        <v>0</v>
      </c>
      <c r="V54" s="147">
        <f t="shared" si="7"/>
        <v>0</v>
      </c>
      <c r="W54" s="147">
        <f t="shared" si="7"/>
        <v>0</v>
      </c>
      <c r="X54" s="147">
        <f t="shared" si="7"/>
        <v>0</v>
      </c>
      <c r="Y54" s="147">
        <f t="shared" si="7"/>
        <v>0</v>
      </c>
      <c r="Z54" s="147">
        <f t="shared" si="7"/>
        <v>0</v>
      </c>
      <c r="AA54" s="628">
        <f t="shared" si="7"/>
        <v>89.196420000000003</v>
      </c>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112"/>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2"/>
      <c r="EJ54" s="112"/>
      <c r="EK54" s="112"/>
      <c r="EL54" s="112"/>
      <c r="EM54" s="112"/>
      <c r="EN54" s="112"/>
      <c r="EO54" s="112"/>
    </row>
    <row r="55" spans="1:145" s="111" customFormat="1" ht="24.95" customHeight="1" thickBot="1">
      <c r="A55" s="744"/>
      <c r="B55" s="724"/>
      <c r="C55" s="725"/>
      <c r="D55" s="726"/>
      <c r="E55" s="760"/>
      <c r="F55" s="760"/>
      <c r="G55" s="730"/>
      <c r="H55" s="762"/>
      <c r="I55" s="764"/>
      <c r="J55" s="148">
        <f>J45+J47+J49+J51+J53</f>
        <v>0</v>
      </c>
      <c r="K55" s="148">
        <f t="shared" si="7"/>
        <v>0</v>
      </c>
      <c r="L55" s="148">
        <f t="shared" si="7"/>
        <v>0</v>
      </c>
      <c r="M55" s="148">
        <f t="shared" si="7"/>
        <v>2</v>
      </c>
      <c r="N55" s="148">
        <f t="shared" si="7"/>
        <v>0</v>
      </c>
      <c r="O55" s="148">
        <f t="shared" si="7"/>
        <v>1</v>
      </c>
      <c r="P55" s="148">
        <f t="shared" si="7"/>
        <v>0</v>
      </c>
      <c r="Q55" s="148">
        <f t="shared" si="7"/>
        <v>0</v>
      </c>
      <c r="R55" s="148">
        <f t="shared" si="7"/>
        <v>0</v>
      </c>
      <c r="S55" s="148">
        <f t="shared" si="7"/>
        <v>7</v>
      </c>
      <c r="T55" s="148">
        <f t="shared" si="7"/>
        <v>0</v>
      </c>
      <c r="U55" s="148">
        <f t="shared" si="7"/>
        <v>0</v>
      </c>
      <c r="V55" s="148">
        <f t="shared" si="7"/>
        <v>0</v>
      </c>
      <c r="W55" s="148">
        <f t="shared" si="7"/>
        <v>0</v>
      </c>
      <c r="X55" s="148">
        <f t="shared" si="7"/>
        <v>0</v>
      </c>
      <c r="Y55" s="148">
        <f t="shared" si="7"/>
        <v>0</v>
      </c>
      <c r="Z55" s="148">
        <f t="shared" si="7"/>
        <v>0</v>
      </c>
      <c r="AA55" s="629">
        <f t="shared" si="7"/>
        <v>10</v>
      </c>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12"/>
      <c r="BV55" s="112"/>
      <c r="BW55" s="112"/>
      <c r="BX55" s="112"/>
      <c r="BY55" s="112"/>
      <c r="BZ55" s="112"/>
      <c r="CA55" s="112"/>
      <c r="CB55" s="112"/>
      <c r="CC55" s="112"/>
      <c r="CD55" s="112"/>
      <c r="CE55" s="112"/>
      <c r="CF55" s="112"/>
      <c r="CG55" s="112"/>
      <c r="CH55" s="112"/>
      <c r="CI55" s="112"/>
      <c r="CJ55" s="112"/>
      <c r="CK55" s="112"/>
      <c r="CL55" s="112"/>
      <c r="CM55" s="112"/>
      <c r="CN55" s="112"/>
      <c r="CO55" s="112"/>
      <c r="CP55" s="112"/>
      <c r="CQ55" s="112"/>
      <c r="CR55" s="112"/>
      <c r="CS55" s="112"/>
      <c r="CT55" s="112"/>
      <c r="CU55" s="112"/>
      <c r="CV55" s="112"/>
      <c r="CW55" s="112"/>
      <c r="CX55" s="112"/>
      <c r="CY55" s="112"/>
      <c r="CZ55" s="112"/>
      <c r="DA55" s="112"/>
      <c r="DB55" s="112"/>
      <c r="DC55" s="112"/>
      <c r="DD55" s="112"/>
      <c r="DE55" s="112"/>
      <c r="DF55" s="112"/>
      <c r="DG55" s="112"/>
      <c r="DH55" s="112"/>
      <c r="DI55" s="112"/>
      <c r="DJ55" s="112"/>
      <c r="DK55" s="112"/>
      <c r="DL55" s="112"/>
      <c r="DM55" s="112"/>
      <c r="DN55" s="112"/>
      <c r="DO55" s="112"/>
      <c r="DP55" s="112"/>
      <c r="DQ55" s="112"/>
      <c r="DR55" s="112"/>
      <c r="DS55" s="112"/>
      <c r="DT55" s="112"/>
      <c r="DU55" s="112"/>
      <c r="DV55" s="112"/>
      <c r="DW55" s="112"/>
      <c r="DX55" s="112"/>
      <c r="DY55" s="112"/>
      <c r="DZ55" s="112"/>
      <c r="EA55" s="112"/>
      <c r="EB55" s="112"/>
      <c r="EC55" s="112"/>
      <c r="ED55" s="112"/>
      <c r="EE55" s="112"/>
      <c r="EF55" s="112"/>
      <c r="EG55" s="112"/>
      <c r="EH55" s="112"/>
      <c r="EI55" s="112"/>
      <c r="EJ55" s="112"/>
      <c r="EK55" s="112"/>
      <c r="EL55" s="112"/>
      <c r="EM55" s="112"/>
      <c r="EN55" s="112"/>
      <c r="EO55" s="112"/>
    </row>
    <row r="56" spans="1:145" s="111" customFormat="1" ht="24.95" customHeight="1">
      <c r="A56" s="771">
        <v>5</v>
      </c>
      <c r="B56" s="772" t="s">
        <v>38</v>
      </c>
      <c r="C56" s="774">
        <v>14</v>
      </c>
      <c r="D56" s="825">
        <v>8.1524670000000015</v>
      </c>
      <c r="E56" s="808"/>
      <c r="F56" s="808"/>
      <c r="G56" s="751">
        <v>100</v>
      </c>
      <c r="H56" s="785">
        <v>65000</v>
      </c>
      <c r="I56" s="767"/>
      <c r="J56" s="132">
        <v>2.0196000000000001</v>
      </c>
      <c r="K56" s="132">
        <v>0.16746</v>
      </c>
      <c r="L56" s="132"/>
      <c r="M56" s="132"/>
      <c r="N56" s="132"/>
      <c r="O56" s="132"/>
      <c r="P56" s="132"/>
      <c r="Q56" s="132"/>
      <c r="R56" s="132"/>
      <c r="S56" s="133">
        <v>0.12</v>
      </c>
      <c r="T56" s="132"/>
      <c r="U56" s="132"/>
      <c r="V56" s="132"/>
      <c r="W56" s="132"/>
      <c r="X56" s="132"/>
      <c r="Y56" s="132"/>
      <c r="Z56" s="132"/>
      <c r="AA56" s="134">
        <f>SUM(J56:Z56)</f>
        <v>2.3070600000000003</v>
      </c>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112"/>
      <c r="DF56" s="112"/>
      <c r="DG56" s="112"/>
      <c r="DH56" s="112"/>
      <c r="DI56" s="112"/>
      <c r="DJ56" s="112"/>
      <c r="DK56" s="112"/>
      <c r="DL56" s="112"/>
      <c r="DM56" s="112"/>
      <c r="DN56" s="112"/>
      <c r="DO56" s="112"/>
      <c r="DP56" s="112"/>
      <c r="DQ56" s="112"/>
      <c r="DR56" s="112"/>
      <c r="DS56" s="112"/>
      <c r="DT56" s="112"/>
      <c r="DU56" s="112"/>
      <c r="DV56" s="112"/>
      <c r="DW56" s="112"/>
      <c r="DX56" s="112"/>
      <c r="DY56" s="112"/>
      <c r="DZ56" s="112"/>
      <c r="EA56" s="112"/>
      <c r="EB56" s="112"/>
      <c r="EC56" s="112"/>
      <c r="ED56" s="112"/>
      <c r="EE56" s="112"/>
      <c r="EF56" s="112"/>
      <c r="EG56" s="112"/>
      <c r="EH56" s="112"/>
      <c r="EI56" s="112"/>
      <c r="EJ56" s="112"/>
      <c r="EK56" s="112"/>
      <c r="EL56" s="112"/>
      <c r="EM56" s="112"/>
      <c r="EN56" s="112"/>
      <c r="EO56" s="112"/>
    </row>
    <row r="57" spans="1:145" s="111" customFormat="1" ht="24.95" customHeight="1">
      <c r="A57" s="743"/>
      <c r="B57" s="772"/>
      <c r="C57" s="774"/>
      <c r="D57" s="825"/>
      <c r="E57" s="826"/>
      <c r="F57" s="826"/>
      <c r="G57" s="739"/>
      <c r="H57" s="786"/>
      <c r="I57" s="768"/>
      <c r="J57" s="137">
        <v>2</v>
      </c>
      <c r="K57" s="137">
        <v>1</v>
      </c>
      <c r="L57" s="137"/>
      <c r="M57" s="137"/>
      <c r="N57" s="137"/>
      <c r="O57" s="137"/>
      <c r="P57" s="137"/>
      <c r="Q57" s="137"/>
      <c r="R57" s="137"/>
      <c r="S57" s="137">
        <v>5</v>
      </c>
      <c r="T57" s="137"/>
      <c r="U57" s="137"/>
      <c r="V57" s="137"/>
      <c r="W57" s="137"/>
      <c r="X57" s="137"/>
      <c r="Y57" s="137"/>
      <c r="Z57" s="137"/>
      <c r="AA57" s="138">
        <f>SUM(J57:Z57)</f>
        <v>8</v>
      </c>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c r="CI57" s="112"/>
      <c r="CJ57" s="112"/>
      <c r="CK57" s="112"/>
      <c r="CL57" s="112"/>
      <c r="CM57" s="112"/>
      <c r="CN57" s="112"/>
      <c r="CO57" s="112"/>
      <c r="CP57" s="112"/>
      <c r="CQ57" s="112"/>
      <c r="CR57" s="112"/>
      <c r="CS57" s="112"/>
      <c r="CT57" s="112"/>
      <c r="CU57" s="112"/>
      <c r="CV57" s="112"/>
      <c r="CW57" s="112"/>
      <c r="CX57" s="112"/>
      <c r="CY57" s="112"/>
      <c r="CZ57" s="112"/>
      <c r="DA57" s="112"/>
      <c r="DB57" s="112"/>
      <c r="DC57" s="112"/>
      <c r="DD57" s="112"/>
      <c r="DE57" s="112"/>
      <c r="DF57" s="112"/>
      <c r="DG57" s="112"/>
      <c r="DH57" s="112"/>
      <c r="DI57" s="112"/>
      <c r="DJ57" s="112"/>
      <c r="DK57" s="112"/>
      <c r="DL57" s="112"/>
      <c r="DM57" s="112"/>
      <c r="DN57" s="112"/>
      <c r="DO57" s="112"/>
      <c r="DP57" s="112"/>
      <c r="DQ57" s="112"/>
      <c r="DR57" s="112"/>
      <c r="DS57" s="112"/>
      <c r="DT57" s="112"/>
      <c r="DU57" s="112"/>
      <c r="DV57" s="112"/>
      <c r="DW57" s="112"/>
      <c r="DX57" s="112"/>
      <c r="DY57" s="112"/>
      <c r="DZ57" s="112"/>
      <c r="EA57" s="112"/>
      <c r="EB57" s="112"/>
      <c r="EC57" s="112"/>
      <c r="ED57" s="112"/>
      <c r="EE57" s="112"/>
      <c r="EF57" s="112"/>
      <c r="EG57" s="112"/>
      <c r="EH57" s="112"/>
      <c r="EI57" s="112"/>
      <c r="EJ57" s="112"/>
      <c r="EK57" s="112"/>
      <c r="EL57" s="112"/>
      <c r="EM57" s="112"/>
      <c r="EN57" s="112"/>
      <c r="EO57" s="112"/>
    </row>
    <row r="58" spans="1:145" s="111" customFormat="1" ht="24.95" customHeight="1">
      <c r="A58" s="743"/>
      <c r="B58" s="772"/>
      <c r="C58" s="774"/>
      <c r="D58" s="825"/>
      <c r="E58" s="777">
        <v>486.21899999999999</v>
      </c>
      <c r="F58" s="777">
        <v>176.41800000000001</v>
      </c>
      <c r="G58" s="716" t="s">
        <v>48</v>
      </c>
      <c r="H58" s="823">
        <v>103000</v>
      </c>
      <c r="I58" s="767">
        <v>27</v>
      </c>
      <c r="J58" s="132"/>
      <c r="K58" s="132"/>
      <c r="L58" s="132"/>
      <c r="M58" s="132"/>
      <c r="N58" s="132"/>
      <c r="O58" s="132">
        <v>8.5999999999999993E-2</v>
      </c>
      <c r="P58" s="132"/>
      <c r="Q58" s="132"/>
      <c r="R58" s="132"/>
      <c r="S58" s="132">
        <v>1.1413169999999999</v>
      </c>
      <c r="T58" s="132"/>
      <c r="U58" s="132"/>
      <c r="V58" s="132"/>
      <c r="W58" s="132"/>
      <c r="X58" s="132"/>
      <c r="Y58" s="132"/>
      <c r="Z58" s="132"/>
      <c r="AA58" s="134">
        <f t="shared" ref="AA58:AA65" si="8">SUM(J58:Z58)</f>
        <v>1.227317</v>
      </c>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c r="CI58" s="112"/>
      <c r="CJ58" s="112"/>
      <c r="CK58" s="112"/>
      <c r="CL58" s="112"/>
      <c r="CM58" s="112"/>
      <c r="CN58" s="112"/>
      <c r="CO58" s="112"/>
      <c r="CP58" s="112"/>
      <c r="CQ58" s="112"/>
      <c r="CR58" s="112"/>
      <c r="CS58" s="112"/>
      <c r="CT58" s="112"/>
      <c r="CU58" s="112"/>
      <c r="CV58" s="112"/>
      <c r="CW58" s="112"/>
      <c r="CX58" s="112"/>
      <c r="CY58" s="112"/>
      <c r="CZ58" s="112"/>
      <c r="DA58" s="112"/>
      <c r="DB58" s="112"/>
      <c r="DC58" s="112"/>
      <c r="DD58" s="112"/>
      <c r="DE58" s="112"/>
      <c r="DF58" s="112"/>
      <c r="DG58" s="112"/>
      <c r="DH58" s="112"/>
      <c r="DI58" s="112"/>
      <c r="DJ58" s="112"/>
      <c r="DK58" s="112"/>
      <c r="DL58" s="112"/>
      <c r="DM58" s="112"/>
      <c r="DN58" s="112"/>
      <c r="DO58" s="112"/>
      <c r="DP58" s="112"/>
      <c r="DQ58" s="112"/>
      <c r="DR58" s="112"/>
      <c r="DS58" s="112"/>
      <c r="DT58" s="112"/>
      <c r="DU58" s="112"/>
      <c r="DV58" s="112"/>
      <c r="DW58" s="112"/>
      <c r="DX58" s="112"/>
      <c r="DY58" s="112"/>
      <c r="DZ58" s="112"/>
      <c r="EA58" s="112"/>
      <c r="EB58" s="112"/>
      <c r="EC58" s="112"/>
      <c r="ED58" s="112"/>
      <c r="EE58" s="112"/>
      <c r="EF58" s="112"/>
      <c r="EG58" s="112"/>
      <c r="EH58" s="112"/>
      <c r="EI58" s="112"/>
      <c r="EJ58" s="112"/>
      <c r="EK58" s="112"/>
      <c r="EL58" s="112"/>
      <c r="EM58" s="112"/>
      <c r="EN58" s="112"/>
      <c r="EO58" s="112"/>
    </row>
    <row r="59" spans="1:145" s="111" customFormat="1" ht="24.95" customHeight="1">
      <c r="A59" s="743"/>
      <c r="B59" s="772"/>
      <c r="C59" s="774"/>
      <c r="D59" s="825"/>
      <c r="E59" s="778"/>
      <c r="F59" s="778"/>
      <c r="G59" s="739"/>
      <c r="H59" s="824"/>
      <c r="I59" s="768"/>
      <c r="J59" s="137"/>
      <c r="K59" s="137"/>
      <c r="L59" s="137"/>
      <c r="M59" s="137"/>
      <c r="N59" s="137"/>
      <c r="O59" s="137">
        <v>1</v>
      </c>
      <c r="P59" s="137"/>
      <c r="Q59" s="137"/>
      <c r="R59" s="137"/>
      <c r="S59" s="137">
        <v>6</v>
      </c>
      <c r="T59" s="137"/>
      <c r="U59" s="137"/>
      <c r="V59" s="137"/>
      <c r="W59" s="137"/>
      <c r="X59" s="137"/>
      <c r="Y59" s="137"/>
      <c r="Z59" s="137"/>
      <c r="AA59" s="138">
        <f t="shared" si="8"/>
        <v>7</v>
      </c>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c r="CG59" s="112"/>
      <c r="CH59" s="112"/>
      <c r="CI59" s="112"/>
      <c r="CJ59" s="112"/>
      <c r="CK59" s="112"/>
      <c r="CL59" s="112"/>
      <c r="CM59" s="112"/>
      <c r="CN59" s="112"/>
      <c r="CO59" s="112"/>
      <c r="CP59" s="112"/>
      <c r="CQ59" s="112"/>
      <c r="CR59" s="112"/>
      <c r="CS59" s="112"/>
      <c r="CT59" s="112"/>
      <c r="CU59" s="112"/>
      <c r="CV59" s="112"/>
      <c r="CW59" s="112"/>
      <c r="CX59" s="112"/>
      <c r="CY59" s="112"/>
      <c r="CZ59" s="112"/>
      <c r="DA59" s="112"/>
      <c r="DB59" s="112"/>
      <c r="DC59" s="112"/>
      <c r="DD59" s="112"/>
      <c r="DE59" s="112"/>
      <c r="DF59" s="112"/>
      <c r="DG59" s="112"/>
      <c r="DH59" s="112"/>
      <c r="DI59" s="112"/>
      <c r="DJ59" s="112"/>
      <c r="DK59" s="112"/>
      <c r="DL59" s="112"/>
      <c r="DM59" s="112"/>
      <c r="DN59" s="112"/>
      <c r="DO59" s="112"/>
      <c r="DP59" s="112"/>
      <c r="DQ59" s="112"/>
      <c r="DR59" s="112"/>
      <c r="DS59" s="112"/>
      <c r="DT59" s="112"/>
      <c r="DU59" s="112"/>
      <c r="DV59" s="112"/>
      <c r="DW59" s="112"/>
      <c r="DX59" s="112"/>
      <c r="DY59" s="112"/>
      <c r="DZ59" s="112"/>
      <c r="EA59" s="112"/>
      <c r="EB59" s="112"/>
      <c r="EC59" s="112"/>
      <c r="ED59" s="112"/>
      <c r="EE59" s="112"/>
      <c r="EF59" s="112"/>
      <c r="EG59" s="112"/>
      <c r="EH59" s="112"/>
      <c r="EI59" s="112"/>
      <c r="EJ59" s="112"/>
      <c r="EK59" s="112"/>
      <c r="EL59" s="112"/>
      <c r="EM59" s="112"/>
      <c r="EN59" s="112"/>
      <c r="EO59" s="112"/>
    </row>
    <row r="60" spans="1:145" s="111" customFormat="1" ht="24.95" customHeight="1">
      <c r="A60" s="743"/>
      <c r="B60" s="772"/>
      <c r="C60" s="774"/>
      <c r="D60" s="825"/>
      <c r="E60" s="777"/>
      <c r="F60" s="777"/>
      <c r="G60" s="765" t="s">
        <v>33</v>
      </c>
      <c r="H60" s="785"/>
      <c r="I60" s="767"/>
      <c r="J60" s="142"/>
      <c r="K60" s="142"/>
      <c r="L60" s="133"/>
      <c r="M60" s="142"/>
      <c r="N60" s="142"/>
      <c r="O60" s="142"/>
      <c r="P60" s="142"/>
      <c r="Q60" s="142"/>
      <c r="R60" s="132"/>
      <c r="S60" s="132"/>
      <c r="T60" s="132"/>
      <c r="U60" s="132"/>
      <c r="V60" s="132"/>
      <c r="W60" s="132"/>
      <c r="X60" s="132"/>
      <c r="Y60" s="132"/>
      <c r="Z60" s="132"/>
      <c r="AA60" s="134">
        <f t="shared" si="8"/>
        <v>0</v>
      </c>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row>
    <row r="61" spans="1:145" s="111" customFormat="1" ht="24.95" customHeight="1">
      <c r="A61" s="743"/>
      <c r="B61" s="772"/>
      <c r="C61" s="774"/>
      <c r="D61" s="825"/>
      <c r="E61" s="778"/>
      <c r="F61" s="778"/>
      <c r="G61" s="766"/>
      <c r="H61" s="786"/>
      <c r="I61" s="768"/>
      <c r="J61" s="137"/>
      <c r="K61" s="137"/>
      <c r="L61" s="137"/>
      <c r="M61" s="137"/>
      <c r="N61" s="137"/>
      <c r="O61" s="137"/>
      <c r="P61" s="137"/>
      <c r="Q61" s="137"/>
      <c r="R61" s="137"/>
      <c r="S61" s="137"/>
      <c r="T61" s="137"/>
      <c r="U61" s="137"/>
      <c r="V61" s="137"/>
      <c r="W61" s="137"/>
      <c r="X61" s="137"/>
      <c r="Y61" s="137"/>
      <c r="Z61" s="137"/>
      <c r="AA61" s="138">
        <f t="shared" si="8"/>
        <v>0</v>
      </c>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c r="CD61" s="112"/>
      <c r="CE61" s="112"/>
      <c r="CF61" s="112"/>
      <c r="CG61" s="112"/>
      <c r="CH61" s="112"/>
      <c r="CI61" s="112"/>
      <c r="CJ61" s="112"/>
      <c r="CK61" s="112"/>
      <c r="CL61" s="112"/>
      <c r="CM61" s="112"/>
      <c r="CN61" s="112"/>
      <c r="CO61" s="112"/>
      <c r="CP61" s="112"/>
      <c r="CQ61" s="112"/>
      <c r="CR61" s="112"/>
      <c r="CS61" s="112"/>
      <c r="CT61" s="112"/>
      <c r="CU61" s="112"/>
      <c r="CV61" s="112"/>
      <c r="CW61" s="112"/>
      <c r="CX61" s="112"/>
      <c r="CY61" s="112"/>
      <c r="CZ61" s="112"/>
      <c r="DA61" s="112"/>
      <c r="DB61" s="112"/>
      <c r="DC61" s="112"/>
      <c r="DD61" s="112"/>
      <c r="DE61" s="112"/>
      <c r="DF61" s="112"/>
      <c r="DG61" s="112"/>
      <c r="DH61" s="112"/>
      <c r="DI61" s="112"/>
      <c r="DJ61" s="112"/>
      <c r="DK61" s="112"/>
      <c r="DL61" s="112"/>
      <c r="DM61" s="112"/>
      <c r="DN61" s="112"/>
      <c r="DO61" s="112"/>
      <c r="DP61" s="112"/>
      <c r="DQ61" s="112"/>
      <c r="DR61" s="112"/>
      <c r="DS61" s="112"/>
      <c r="DT61" s="112"/>
      <c r="DU61" s="112"/>
      <c r="DV61" s="112"/>
      <c r="DW61" s="112"/>
      <c r="DX61" s="112"/>
      <c r="DY61" s="112"/>
      <c r="DZ61" s="112"/>
      <c r="EA61" s="112"/>
      <c r="EB61" s="112"/>
      <c r="EC61" s="112"/>
      <c r="ED61" s="112"/>
      <c r="EE61" s="112"/>
      <c r="EF61" s="112"/>
      <c r="EG61" s="112"/>
      <c r="EH61" s="112"/>
      <c r="EI61" s="112"/>
      <c r="EJ61" s="112"/>
      <c r="EK61" s="112"/>
      <c r="EL61" s="112"/>
      <c r="EM61" s="112"/>
      <c r="EN61" s="112"/>
      <c r="EO61" s="112"/>
    </row>
    <row r="62" spans="1:145" s="111" customFormat="1" ht="24.95" customHeight="1">
      <c r="A62" s="743"/>
      <c r="B62" s="772"/>
      <c r="C62" s="774"/>
      <c r="D62" s="825"/>
      <c r="E62" s="777"/>
      <c r="F62" s="777"/>
      <c r="G62" s="769" t="s">
        <v>34</v>
      </c>
      <c r="H62" s="785"/>
      <c r="I62" s="767"/>
      <c r="J62" s="132"/>
      <c r="K62" s="132"/>
      <c r="L62" s="132"/>
      <c r="M62" s="144"/>
      <c r="N62" s="132"/>
      <c r="O62" s="132"/>
      <c r="P62" s="132">
        <v>2.7170000000000001</v>
      </c>
      <c r="Q62" s="132"/>
      <c r="R62" s="132"/>
      <c r="S62" s="132"/>
      <c r="T62" s="132"/>
      <c r="U62" s="132"/>
      <c r="V62" s="132"/>
      <c r="W62" s="132"/>
      <c r="X62" s="132"/>
      <c r="Y62" s="132"/>
      <c r="Z62" s="132"/>
      <c r="AA62" s="134">
        <f t="shared" si="8"/>
        <v>2.7170000000000001</v>
      </c>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c r="CD62" s="112"/>
      <c r="CE62" s="112"/>
      <c r="CF62" s="112"/>
      <c r="CG62" s="112"/>
      <c r="CH62" s="112"/>
      <c r="CI62" s="112"/>
      <c r="CJ62" s="112"/>
      <c r="CK62" s="112"/>
      <c r="CL62" s="112"/>
      <c r="CM62" s="112"/>
      <c r="CN62" s="112"/>
      <c r="CO62" s="112"/>
      <c r="CP62" s="112"/>
      <c r="CQ62" s="112"/>
      <c r="CR62" s="112"/>
      <c r="CS62" s="112"/>
      <c r="CT62" s="112"/>
      <c r="CU62" s="112"/>
      <c r="CV62" s="112"/>
      <c r="CW62" s="112"/>
      <c r="CX62" s="112"/>
      <c r="CY62" s="112"/>
      <c r="CZ62" s="112"/>
      <c r="DA62" s="112"/>
      <c r="DB62" s="112"/>
      <c r="DC62" s="112"/>
      <c r="DD62" s="112"/>
      <c r="DE62" s="112"/>
      <c r="DF62" s="112"/>
      <c r="DG62" s="112"/>
      <c r="DH62" s="112"/>
      <c r="DI62" s="112"/>
      <c r="DJ62" s="112"/>
      <c r="DK62" s="112"/>
      <c r="DL62" s="112"/>
      <c r="DM62" s="112"/>
      <c r="DN62" s="112"/>
      <c r="DO62" s="112"/>
      <c r="DP62" s="112"/>
      <c r="DQ62" s="112"/>
      <c r="DR62" s="112"/>
      <c r="DS62" s="112"/>
      <c r="DT62" s="112"/>
      <c r="DU62" s="112"/>
      <c r="DV62" s="112"/>
      <c r="DW62" s="112"/>
      <c r="DX62" s="112"/>
      <c r="DY62" s="112"/>
      <c r="DZ62" s="112"/>
      <c r="EA62" s="112"/>
      <c r="EB62" s="112"/>
      <c r="EC62" s="112"/>
      <c r="ED62" s="112"/>
      <c r="EE62" s="112"/>
      <c r="EF62" s="112"/>
      <c r="EG62" s="112"/>
      <c r="EH62" s="112"/>
      <c r="EI62" s="112"/>
      <c r="EJ62" s="112"/>
      <c r="EK62" s="112"/>
      <c r="EL62" s="112"/>
      <c r="EM62" s="112"/>
      <c r="EN62" s="112"/>
      <c r="EO62" s="112"/>
    </row>
    <row r="63" spans="1:145" s="111" customFormat="1" ht="24.95" customHeight="1">
      <c r="A63" s="743"/>
      <c r="B63" s="772"/>
      <c r="C63" s="774"/>
      <c r="D63" s="825"/>
      <c r="E63" s="778"/>
      <c r="F63" s="778"/>
      <c r="G63" s="770"/>
      <c r="H63" s="786"/>
      <c r="I63" s="768"/>
      <c r="J63" s="137"/>
      <c r="K63" s="137"/>
      <c r="L63" s="137"/>
      <c r="M63" s="137"/>
      <c r="N63" s="137"/>
      <c r="O63" s="137"/>
      <c r="P63" s="137">
        <v>2</v>
      </c>
      <c r="Q63" s="137"/>
      <c r="R63" s="137"/>
      <c r="S63" s="137"/>
      <c r="T63" s="137"/>
      <c r="U63" s="137"/>
      <c r="V63" s="137"/>
      <c r="W63" s="137"/>
      <c r="X63" s="137"/>
      <c r="Y63" s="137"/>
      <c r="Z63" s="137"/>
      <c r="AA63" s="138">
        <f t="shared" si="8"/>
        <v>2</v>
      </c>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row>
    <row r="64" spans="1:145" s="111" customFormat="1" ht="24.95" customHeight="1">
      <c r="A64" s="743"/>
      <c r="B64" s="772"/>
      <c r="C64" s="774"/>
      <c r="D64" s="825"/>
      <c r="E64" s="777"/>
      <c r="F64" s="777"/>
      <c r="G64" s="716">
        <v>0</v>
      </c>
      <c r="H64" s="785"/>
      <c r="I64" s="767">
        <v>3</v>
      </c>
      <c r="J64" s="132"/>
      <c r="K64" s="132"/>
      <c r="L64" s="132"/>
      <c r="M64" s="132">
        <v>1.8488899999999999</v>
      </c>
      <c r="N64" s="133">
        <v>5.2499999999999998E-2</v>
      </c>
      <c r="O64" s="133"/>
      <c r="P64" s="133"/>
      <c r="Q64" s="133"/>
      <c r="R64" s="133"/>
      <c r="S64" s="132"/>
      <c r="T64" s="132"/>
      <c r="U64" s="132"/>
      <c r="V64" s="132"/>
      <c r="W64" s="132"/>
      <c r="X64" s="132"/>
      <c r="Y64" s="132"/>
      <c r="Z64" s="132"/>
      <c r="AA64" s="134">
        <f t="shared" si="8"/>
        <v>1.9013899999999999</v>
      </c>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112"/>
      <c r="BY64" s="112"/>
      <c r="BZ64" s="112"/>
      <c r="CA64" s="112"/>
      <c r="CB64" s="112"/>
      <c r="CC64" s="112"/>
      <c r="CD64" s="112"/>
      <c r="CE64" s="112"/>
      <c r="CF64" s="112"/>
      <c r="CG64" s="112"/>
      <c r="CH64" s="112"/>
      <c r="CI64" s="112"/>
      <c r="CJ64" s="112"/>
      <c r="CK64" s="112"/>
      <c r="CL64" s="112"/>
      <c r="CM64" s="112"/>
      <c r="CN64" s="112"/>
      <c r="CO64" s="112"/>
      <c r="CP64" s="112"/>
      <c r="CQ64" s="112"/>
      <c r="CR64" s="112"/>
      <c r="CS64" s="112"/>
      <c r="CT64" s="112"/>
      <c r="CU64" s="112"/>
      <c r="CV64" s="112"/>
      <c r="CW64" s="112"/>
      <c r="CX64" s="112"/>
      <c r="CY64" s="112"/>
      <c r="CZ64" s="112"/>
      <c r="DA64" s="112"/>
      <c r="DB64" s="112"/>
      <c r="DC64" s="112"/>
      <c r="DD64" s="112"/>
      <c r="DE64" s="112"/>
      <c r="DF64" s="112"/>
      <c r="DG64" s="112"/>
      <c r="DH64" s="112"/>
      <c r="DI64" s="112"/>
      <c r="DJ64" s="112"/>
      <c r="DK64" s="112"/>
      <c r="DL64" s="112"/>
      <c r="DM64" s="112"/>
      <c r="DN64" s="112"/>
      <c r="DO64" s="112"/>
      <c r="DP64" s="112"/>
      <c r="DQ64" s="112"/>
      <c r="DR64" s="112"/>
      <c r="DS64" s="112"/>
      <c r="DT64" s="112"/>
      <c r="DU64" s="112"/>
      <c r="DV64" s="112"/>
      <c r="DW64" s="112"/>
      <c r="DX64" s="112"/>
      <c r="DY64" s="112"/>
      <c r="DZ64" s="112"/>
      <c r="EA64" s="112"/>
      <c r="EB64" s="112"/>
      <c r="EC64" s="112"/>
      <c r="ED64" s="112"/>
      <c r="EE64" s="112"/>
      <c r="EF64" s="112"/>
      <c r="EG64" s="112"/>
      <c r="EH64" s="112"/>
      <c r="EI64" s="112"/>
      <c r="EJ64" s="112"/>
      <c r="EK64" s="112"/>
      <c r="EL64" s="112"/>
      <c r="EM64" s="112"/>
      <c r="EN64" s="112"/>
      <c r="EO64" s="112"/>
    </row>
    <row r="65" spans="1:145" s="111" customFormat="1" ht="24.95" customHeight="1" thickBot="1">
      <c r="A65" s="743"/>
      <c r="B65" s="772"/>
      <c r="C65" s="774"/>
      <c r="D65" s="825"/>
      <c r="E65" s="801"/>
      <c r="F65" s="801"/>
      <c r="G65" s="751"/>
      <c r="H65" s="786"/>
      <c r="I65" s="768"/>
      <c r="J65" s="145"/>
      <c r="K65" s="145"/>
      <c r="L65" s="145"/>
      <c r="M65" s="145">
        <v>4</v>
      </c>
      <c r="N65" s="145">
        <v>1</v>
      </c>
      <c r="O65" s="145"/>
      <c r="P65" s="145"/>
      <c r="Q65" s="145"/>
      <c r="R65" s="145"/>
      <c r="S65" s="145"/>
      <c r="T65" s="145"/>
      <c r="U65" s="145"/>
      <c r="V65" s="145"/>
      <c r="W65" s="145"/>
      <c r="X65" s="145"/>
      <c r="Y65" s="145"/>
      <c r="Z65" s="145"/>
      <c r="AA65" s="138">
        <f t="shared" si="8"/>
        <v>5</v>
      </c>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12"/>
      <c r="BY65" s="112"/>
      <c r="BZ65" s="112"/>
      <c r="CA65" s="112"/>
      <c r="CB65" s="112"/>
      <c r="CC65" s="112"/>
      <c r="CD65" s="112"/>
      <c r="CE65" s="112"/>
      <c r="CF65" s="112"/>
      <c r="CG65" s="112"/>
      <c r="CH65" s="112"/>
      <c r="CI65" s="112"/>
      <c r="CJ65" s="112"/>
      <c r="CK65" s="112"/>
      <c r="CL65" s="112"/>
      <c r="CM65" s="112"/>
      <c r="CN65" s="112"/>
      <c r="CO65" s="112"/>
      <c r="CP65" s="112"/>
      <c r="CQ65" s="112"/>
      <c r="CR65" s="112"/>
      <c r="CS65" s="112"/>
      <c r="CT65" s="112"/>
      <c r="CU65" s="112"/>
      <c r="CV65" s="112"/>
      <c r="CW65" s="112"/>
      <c r="CX65" s="112"/>
      <c r="CY65" s="112"/>
      <c r="CZ65" s="112"/>
      <c r="DA65" s="112"/>
      <c r="DB65" s="112"/>
      <c r="DC65" s="112"/>
      <c r="DD65" s="112"/>
      <c r="DE65" s="112"/>
      <c r="DF65" s="112"/>
      <c r="DG65" s="112"/>
      <c r="DH65" s="112"/>
      <c r="DI65" s="112"/>
      <c r="DJ65" s="112"/>
      <c r="DK65" s="112"/>
      <c r="DL65" s="112"/>
      <c r="DM65" s="112"/>
      <c r="DN65" s="112"/>
      <c r="DO65" s="112"/>
      <c r="DP65" s="112"/>
      <c r="DQ65" s="112"/>
      <c r="DR65" s="112"/>
      <c r="DS65" s="112"/>
      <c r="DT65" s="112"/>
      <c r="DU65" s="112"/>
      <c r="DV65" s="112"/>
      <c r="DW65" s="112"/>
      <c r="DX65" s="112"/>
      <c r="DY65" s="112"/>
      <c r="DZ65" s="112"/>
      <c r="EA65" s="112"/>
      <c r="EB65" s="112"/>
      <c r="EC65" s="112"/>
      <c r="ED65" s="112"/>
      <c r="EE65" s="112"/>
      <c r="EF65" s="112"/>
      <c r="EG65" s="112"/>
      <c r="EH65" s="112"/>
      <c r="EI65" s="112"/>
      <c r="EJ65" s="112"/>
      <c r="EK65" s="112"/>
      <c r="EL65" s="112"/>
      <c r="EM65" s="112"/>
      <c r="EN65" s="112"/>
      <c r="EO65" s="112"/>
    </row>
    <row r="66" spans="1:145" s="111" customFormat="1" ht="24.95" customHeight="1">
      <c r="A66" s="743"/>
      <c r="B66" s="811" t="s">
        <v>54</v>
      </c>
      <c r="C66" s="812"/>
      <c r="D66" s="812"/>
      <c r="E66" s="815">
        <f>E56+E58+E60+E62+E64</f>
        <v>486.21899999999999</v>
      </c>
      <c r="F66" s="815">
        <f>F56+F58+F60+F62+F64</f>
        <v>176.41800000000001</v>
      </c>
      <c r="G66" s="817"/>
      <c r="H66" s="819">
        <f>H56+H58+H60+H62+H64</f>
        <v>168000</v>
      </c>
      <c r="I66" s="821">
        <f>I56+I58+I60+I62+I64</f>
        <v>30</v>
      </c>
      <c r="J66" s="147">
        <f>J56+J58+J60+J62+J64</f>
        <v>2.0196000000000001</v>
      </c>
      <c r="K66" s="147">
        <f t="shared" ref="K66:AA67" si="9">K56+K58+K60+K62+K64</f>
        <v>0.16746</v>
      </c>
      <c r="L66" s="147">
        <f t="shared" si="9"/>
        <v>0</v>
      </c>
      <c r="M66" s="147">
        <f t="shared" si="9"/>
        <v>1.8488899999999999</v>
      </c>
      <c r="N66" s="147">
        <f t="shared" si="9"/>
        <v>5.2499999999999998E-2</v>
      </c>
      <c r="O66" s="147">
        <f t="shared" si="9"/>
        <v>8.5999999999999993E-2</v>
      </c>
      <c r="P66" s="147">
        <f t="shared" si="9"/>
        <v>2.7170000000000001</v>
      </c>
      <c r="Q66" s="147">
        <f t="shared" si="9"/>
        <v>0</v>
      </c>
      <c r="R66" s="147">
        <f t="shared" si="9"/>
        <v>0</v>
      </c>
      <c r="S66" s="147">
        <f t="shared" si="9"/>
        <v>1.261317</v>
      </c>
      <c r="T66" s="147">
        <f t="shared" si="9"/>
        <v>0</v>
      </c>
      <c r="U66" s="147">
        <f t="shared" si="9"/>
        <v>0</v>
      </c>
      <c r="V66" s="147">
        <f t="shared" si="9"/>
        <v>0</v>
      </c>
      <c r="W66" s="147">
        <f t="shared" si="9"/>
        <v>0</v>
      </c>
      <c r="X66" s="147">
        <f t="shared" si="9"/>
        <v>0</v>
      </c>
      <c r="Y66" s="147">
        <f t="shared" si="9"/>
        <v>0</v>
      </c>
      <c r="Z66" s="147">
        <f t="shared" si="9"/>
        <v>0</v>
      </c>
      <c r="AA66" s="628">
        <f t="shared" si="9"/>
        <v>8.152766999999999</v>
      </c>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c r="BY66" s="112"/>
      <c r="BZ66" s="112"/>
      <c r="CA66" s="112"/>
      <c r="CB66" s="112"/>
      <c r="CC66" s="112"/>
      <c r="CD66" s="112"/>
      <c r="CE66" s="112"/>
      <c r="CF66" s="112"/>
      <c r="CG66" s="112"/>
      <c r="CH66" s="112"/>
      <c r="CI66" s="112"/>
      <c r="CJ66" s="112"/>
      <c r="CK66" s="112"/>
      <c r="CL66" s="112"/>
      <c r="CM66" s="112"/>
      <c r="CN66" s="112"/>
      <c r="CO66" s="112"/>
      <c r="CP66" s="112"/>
      <c r="CQ66" s="112"/>
      <c r="CR66" s="112"/>
      <c r="CS66" s="112"/>
      <c r="CT66" s="112"/>
      <c r="CU66" s="112"/>
      <c r="CV66" s="112"/>
      <c r="CW66" s="112"/>
      <c r="CX66" s="112"/>
      <c r="CY66" s="112"/>
      <c r="CZ66" s="112"/>
      <c r="DA66" s="112"/>
      <c r="DB66" s="112"/>
      <c r="DC66" s="112"/>
      <c r="DD66" s="112"/>
      <c r="DE66" s="112"/>
      <c r="DF66" s="112"/>
      <c r="DG66" s="112"/>
      <c r="DH66" s="112"/>
      <c r="DI66" s="112"/>
      <c r="DJ66" s="112"/>
      <c r="DK66" s="112"/>
      <c r="DL66" s="112"/>
      <c r="DM66" s="112"/>
      <c r="DN66" s="112"/>
      <c r="DO66" s="112"/>
      <c r="DP66" s="112"/>
      <c r="DQ66" s="112"/>
      <c r="DR66" s="112"/>
      <c r="DS66" s="112"/>
      <c r="DT66" s="112"/>
      <c r="DU66" s="112"/>
      <c r="DV66" s="112"/>
      <c r="DW66" s="112"/>
      <c r="DX66" s="112"/>
      <c r="DY66" s="112"/>
      <c r="DZ66" s="112"/>
      <c r="EA66" s="112"/>
      <c r="EB66" s="112"/>
      <c r="EC66" s="112"/>
      <c r="ED66" s="112"/>
      <c r="EE66" s="112"/>
      <c r="EF66" s="112"/>
      <c r="EG66" s="112"/>
      <c r="EH66" s="112"/>
      <c r="EI66" s="112"/>
      <c r="EJ66" s="112"/>
      <c r="EK66" s="112"/>
      <c r="EL66" s="112"/>
      <c r="EM66" s="112"/>
      <c r="EN66" s="112"/>
      <c r="EO66" s="112"/>
    </row>
    <row r="67" spans="1:145" s="111" customFormat="1" ht="24.95" customHeight="1" thickBot="1">
      <c r="A67" s="744"/>
      <c r="B67" s="813"/>
      <c r="C67" s="814"/>
      <c r="D67" s="814"/>
      <c r="E67" s="816"/>
      <c r="F67" s="816"/>
      <c r="G67" s="818"/>
      <c r="H67" s="820"/>
      <c r="I67" s="822"/>
      <c r="J67" s="148">
        <f>J57+J59+J61+J63+J65</f>
        <v>2</v>
      </c>
      <c r="K67" s="148">
        <f t="shared" si="9"/>
        <v>1</v>
      </c>
      <c r="L67" s="148">
        <f t="shared" si="9"/>
        <v>0</v>
      </c>
      <c r="M67" s="148">
        <f t="shared" si="9"/>
        <v>4</v>
      </c>
      <c r="N67" s="148">
        <f t="shared" si="9"/>
        <v>1</v>
      </c>
      <c r="O67" s="148">
        <f t="shared" si="9"/>
        <v>1</v>
      </c>
      <c r="P67" s="148">
        <f t="shared" si="9"/>
        <v>2</v>
      </c>
      <c r="Q67" s="148">
        <f t="shared" si="9"/>
        <v>0</v>
      </c>
      <c r="R67" s="148">
        <f t="shared" si="9"/>
        <v>0</v>
      </c>
      <c r="S67" s="148">
        <f t="shared" si="9"/>
        <v>11</v>
      </c>
      <c r="T67" s="148">
        <f t="shared" si="9"/>
        <v>0</v>
      </c>
      <c r="U67" s="148">
        <f t="shared" si="9"/>
        <v>0</v>
      </c>
      <c r="V67" s="148">
        <f t="shared" si="9"/>
        <v>0</v>
      </c>
      <c r="W67" s="148">
        <f t="shared" si="9"/>
        <v>0</v>
      </c>
      <c r="X67" s="148">
        <f t="shared" si="9"/>
        <v>0</v>
      </c>
      <c r="Y67" s="148">
        <f t="shared" si="9"/>
        <v>0</v>
      </c>
      <c r="Z67" s="148">
        <f t="shared" si="9"/>
        <v>0</v>
      </c>
      <c r="AA67" s="629">
        <f t="shared" si="9"/>
        <v>22</v>
      </c>
      <c r="AB67" s="151"/>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112"/>
      <c r="CR67" s="112"/>
      <c r="CS67" s="112"/>
      <c r="CT67" s="112"/>
      <c r="CU67" s="112"/>
      <c r="CV67" s="112"/>
      <c r="CW67" s="112"/>
      <c r="CX67" s="112"/>
      <c r="CY67" s="112"/>
      <c r="CZ67" s="112"/>
      <c r="DA67" s="112"/>
      <c r="DB67" s="112"/>
      <c r="DC67" s="112"/>
      <c r="DD67" s="112"/>
      <c r="DE67" s="112"/>
      <c r="DF67" s="112"/>
      <c r="DG67" s="112"/>
      <c r="DH67" s="112"/>
      <c r="DI67" s="112"/>
      <c r="DJ67" s="112"/>
      <c r="DK67" s="112"/>
      <c r="DL67" s="112"/>
      <c r="DM67" s="112"/>
      <c r="DN67" s="112"/>
      <c r="DO67" s="112"/>
      <c r="DP67" s="112"/>
      <c r="DQ67" s="112"/>
      <c r="DR67" s="112"/>
      <c r="DS67" s="112"/>
      <c r="DT67" s="112"/>
      <c r="DU67" s="112"/>
      <c r="DV67" s="112"/>
      <c r="DW67" s="112"/>
      <c r="DX67" s="112"/>
      <c r="DY67" s="112"/>
      <c r="DZ67" s="112"/>
      <c r="EA67" s="112"/>
      <c r="EB67" s="112"/>
      <c r="EC67" s="112"/>
      <c r="ED67" s="112"/>
      <c r="EE67" s="112"/>
      <c r="EF67" s="112"/>
      <c r="EG67" s="112"/>
      <c r="EH67" s="112"/>
      <c r="EI67" s="112"/>
      <c r="EJ67" s="112"/>
      <c r="EK67" s="112"/>
      <c r="EL67" s="112"/>
      <c r="EM67" s="112"/>
      <c r="EN67" s="112"/>
      <c r="EO67" s="112"/>
    </row>
    <row r="68" spans="1:145" s="111" customFormat="1" ht="24.95" customHeight="1">
      <c r="A68" s="771">
        <v>6</v>
      </c>
      <c r="B68" s="772" t="s">
        <v>39</v>
      </c>
      <c r="C68" s="774">
        <v>19</v>
      </c>
      <c r="D68" s="776">
        <v>11.915379999999999</v>
      </c>
      <c r="E68" s="777">
        <v>24164.77</v>
      </c>
      <c r="F68" s="777">
        <v>24164.77</v>
      </c>
      <c r="G68" s="751">
        <v>100</v>
      </c>
      <c r="H68" s="802">
        <v>415000</v>
      </c>
      <c r="I68" s="767">
        <v>162</v>
      </c>
      <c r="J68" s="144"/>
      <c r="K68" s="144">
        <v>0.92183000000000015</v>
      </c>
      <c r="L68" s="133">
        <v>0.2</v>
      </c>
      <c r="M68" s="144">
        <v>0.27299000000000007</v>
      </c>
      <c r="N68" s="144">
        <v>0.2636</v>
      </c>
      <c r="O68" s="144"/>
      <c r="P68" s="133">
        <v>0.90066999999999997</v>
      </c>
      <c r="Q68" s="144">
        <v>8.1462900000000005</v>
      </c>
      <c r="R68" s="144"/>
      <c r="S68" s="144">
        <v>0.02</v>
      </c>
      <c r="T68" s="144"/>
      <c r="U68" s="144"/>
      <c r="V68" s="144"/>
      <c r="W68" s="144"/>
      <c r="X68" s="144"/>
      <c r="Y68" s="144"/>
      <c r="Z68" s="144"/>
      <c r="AA68" s="134">
        <f t="shared" ref="AA68:AA75" si="10">SUM(J68:Z68)</f>
        <v>10.725380000000001</v>
      </c>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c r="CG68" s="112"/>
      <c r="CH68" s="112"/>
      <c r="CI68" s="112"/>
      <c r="CJ68" s="112"/>
      <c r="CK68" s="112"/>
      <c r="CL68" s="112"/>
      <c r="CM68" s="112"/>
      <c r="CN68" s="112"/>
      <c r="CO68" s="112"/>
      <c r="CP68" s="112"/>
      <c r="CQ68" s="112"/>
      <c r="CR68" s="112"/>
      <c r="CS68" s="112"/>
      <c r="CT68" s="112"/>
      <c r="CU68" s="112"/>
      <c r="CV68" s="112"/>
      <c r="CW68" s="112"/>
      <c r="CX68" s="112"/>
      <c r="CY68" s="112"/>
      <c r="CZ68" s="112"/>
      <c r="DA68" s="112"/>
      <c r="DB68" s="112"/>
      <c r="DC68" s="112"/>
      <c r="DD68" s="112"/>
      <c r="DE68" s="112"/>
      <c r="DF68" s="112"/>
      <c r="DG68" s="112"/>
      <c r="DH68" s="112"/>
      <c r="DI68" s="112"/>
      <c r="DJ68" s="112"/>
      <c r="DK68" s="112"/>
      <c r="DL68" s="112"/>
      <c r="DM68" s="112"/>
      <c r="DN68" s="112"/>
      <c r="DO68" s="112"/>
      <c r="DP68" s="112"/>
      <c r="DQ68" s="112"/>
      <c r="DR68" s="112"/>
      <c r="DS68" s="112"/>
      <c r="DT68" s="112"/>
      <c r="DU68" s="112"/>
      <c r="DV68" s="112"/>
      <c r="DW68" s="112"/>
      <c r="DX68" s="112"/>
      <c r="DY68" s="112"/>
      <c r="DZ68" s="112"/>
      <c r="EA68" s="112"/>
      <c r="EB68" s="112"/>
      <c r="EC68" s="112"/>
      <c r="ED68" s="112"/>
      <c r="EE68" s="112"/>
      <c r="EF68" s="112"/>
      <c r="EG68" s="112"/>
      <c r="EH68" s="112"/>
      <c r="EI68" s="112"/>
      <c r="EJ68" s="112"/>
      <c r="EK68" s="112"/>
      <c r="EL68" s="112"/>
      <c r="EM68" s="112"/>
      <c r="EN68" s="112"/>
      <c r="EO68" s="112"/>
    </row>
    <row r="69" spans="1:145" s="111" customFormat="1" ht="24.95" customHeight="1">
      <c r="A69" s="743"/>
      <c r="B69" s="772"/>
      <c r="C69" s="774"/>
      <c r="D69" s="776"/>
      <c r="E69" s="801"/>
      <c r="F69" s="801"/>
      <c r="G69" s="739"/>
      <c r="H69" s="786"/>
      <c r="I69" s="768"/>
      <c r="J69" s="137"/>
      <c r="K69" s="137">
        <v>5</v>
      </c>
      <c r="L69" s="137">
        <v>1</v>
      </c>
      <c r="M69" s="137">
        <v>4</v>
      </c>
      <c r="N69" s="137">
        <v>1</v>
      </c>
      <c r="O69" s="137"/>
      <c r="P69" s="137">
        <v>2</v>
      </c>
      <c r="Q69" s="137">
        <v>1</v>
      </c>
      <c r="R69" s="137"/>
      <c r="S69" s="137">
        <v>1</v>
      </c>
      <c r="T69" s="137"/>
      <c r="U69" s="137"/>
      <c r="V69" s="137"/>
      <c r="W69" s="137"/>
      <c r="X69" s="137"/>
      <c r="Y69" s="137"/>
      <c r="Z69" s="137"/>
      <c r="AA69" s="138">
        <f t="shared" si="10"/>
        <v>15</v>
      </c>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DE69" s="112"/>
      <c r="DF69" s="112"/>
      <c r="DG69" s="112"/>
      <c r="DH69" s="112"/>
      <c r="DI69" s="112"/>
      <c r="DJ69" s="112"/>
      <c r="DK69" s="112"/>
      <c r="DL69" s="112"/>
      <c r="DM69" s="112"/>
      <c r="DN69" s="112"/>
      <c r="DO69" s="112"/>
      <c r="DP69" s="112"/>
      <c r="DQ69" s="112"/>
      <c r="DR69" s="112"/>
      <c r="DS69" s="112"/>
      <c r="DT69" s="112"/>
      <c r="DU69" s="112"/>
      <c r="DV69" s="112"/>
      <c r="DW69" s="112"/>
      <c r="DX69" s="112"/>
      <c r="DY69" s="112"/>
      <c r="DZ69" s="112"/>
      <c r="EA69" s="112"/>
      <c r="EB69" s="112"/>
      <c r="EC69" s="112"/>
      <c r="ED69" s="112"/>
      <c r="EE69" s="112"/>
      <c r="EF69" s="112"/>
      <c r="EG69" s="112"/>
      <c r="EH69" s="112"/>
      <c r="EI69" s="112"/>
      <c r="EJ69" s="112"/>
      <c r="EK69" s="112"/>
      <c r="EL69" s="112"/>
      <c r="EM69" s="112"/>
      <c r="EN69" s="112"/>
      <c r="EO69" s="112"/>
    </row>
    <row r="70" spans="1:145" s="111" customFormat="1" ht="24.95" customHeight="1">
      <c r="A70" s="743"/>
      <c r="B70" s="772"/>
      <c r="C70" s="774"/>
      <c r="D70" s="776"/>
      <c r="E70" s="777">
        <v>1228.1500000000001</v>
      </c>
      <c r="F70" s="777">
        <v>1228.1500000000001</v>
      </c>
      <c r="G70" s="716" t="s">
        <v>48</v>
      </c>
      <c r="H70" s="785"/>
      <c r="I70" s="767"/>
      <c r="J70" s="132"/>
      <c r="K70" s="144">
        <v>0.14000000000000001</v>
      </c>
      <c r="L70" s="132"/>
      <c r="M70" s="132"/>
      <c r="N70" s="132"/>
      <c r="O70" s="132"/>
      <c r="P70" s="132"/>
      <c r="Q70" s="132"/>
      <c r="R70" s="132"/>
      <c r="S70" s="132"/>
      <c r="T70" s="132"/>
      <c r="U70" s="132"/>
      <c r="V70" s="132"/>
      <c r="W70" s="132"/>
      <c r="X70" s="132"/>
      <c r="Y70" s="132"/>
      <c r="Z70" s="132"/>
      <c r="AA70" s="134">
        <f t="shared" si="10"/>
        <v>0.14000000000000001</v>
      </c>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2"/>
      <c r="CT70" s="112"/>
      <c r="CU70" s="112"/>
      <c r="CV70" s="112"/>
      <c r="CW70" s="112"/>
      <c r="CX70" s="112"/>
      <c r="CY70" s="112"/>
      <c r="CZ70" s="112"/>
      <c r="DA70" s="112"/>
      <c r="DB70" s="112"/>
      <c r="DC70" s="112"/>
      <c r="DD70" s="112"/>
      <c r="DE70" s="112"/>
      <c r="DF70" s="112"/>
      <c r="DG70" s="112"/>
      <c r="DH70" s="112"/>
      <c r="DI70" s="112"/>
      <c r="DJ70" s="112"/>
      <c r="DK70" s="112"/>
      <c r="DL70" s="112"/>
      <c r="DM70" s="112"/>
      <c r="DN70" s="112"/>
      <c r="DO70" s="112"/>
      <c r="DP70" s="112"/>
      <c r="DQ70" s="112"/>
      <c r="DR70" s="112"/>
      <c r="DS70" s="112"/>
      <c r="DT70" s="112"/>
      <c r="DU70" s="112"/>
      <c r="DV70" s="112"/>
      <c r="DW70" s="112"/>
      <c r="DX70" s="112"/>
      <c r="DY70" s="112"/>
      <c r="DZ70" s="112"/>
      <c r="EA70" s="112"/>
      <c r="EB70" s="112"/>
      <c r="EC70" s="112"/>
      <c r="ED70" s="112"/>
      <c r="EE70" s="112"/>
      <c r="EF70" s="112"/>
      <c r="EG70" s="112"/>
      <c r="EH70" s="112"/>
      <c r="EI70" s="112"/>
      <c r="EJ70" s="112"/>
      <c r="EK70" s="112"/>
      <c r="EL70" s="112"/>
      <c r="EM70" s="112"/>
      <c r="EN70" s="112"/>
      <c r="EO70" s="112"/>
    </row>
    <row r="71" spans="1:145" s="111" customFormat="1" ht="24.95" customHeight="1">
      <c r="A71" s="743"/>
      <c r="B71" s="772"/>
      <c r="C71" s="774"/>
      <c r="D71" s="776"/>
      <c r="E71" s="801"/>
      <c r="F71" s="801"/>
      <c r="G71" s="739"/>
      <c r="H71" s="786"/>
      <c r="I71" s="768"/>
      <c r="J71" s="137"/>
      <c r="K71" s="137">
        <v>2</v>
      </c>
      <c r="L71" s="137"/>
      <c r="M71" s="137"/>
      <c r="N71" s="137"/>
      <c r="O71" s="137"/>
      <c r="P71" s="137"/>
      <c r="Q71" s="137"/>
      <c r="R71" s="137"/>
      <c r="S71" s="137"/>
      <c r="T71" s="137"/>
      <c r="U71" s="137"/>
      <c r="V71" s="137"/>
      <c r="W71" s="137"/>
      <c r="X71" s="137"/>
      <c r="Y71" s="137"/>
      <c r="Z71" s="137"/>
      <c r="AA71" s="138">
        <f t="shared" si="10"/>
        <v>2</v>
      </c>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c r="CD71" s="112"/>
      <c r="CE71" s="112"/>
      <c r="CF71" s="112"/>
      <c r="CG71" s="112"/>
      <c r="CH71" s="112"/>
      <c r="CI71" s="112"/>
      <c r="CJ71" s="112"/>
      <c r="CK71" s="112"/>
      <c r="CL71" s="112"/>
      <c r="CM71" s="112"/>
      <c r="CN71" s="112"/>
      <c r="CO71" s="112"/>
      <c r="CP71" s="112"/>
      <c r="CQ71" s="112"/>
      <c r="CR71" s="112"/>
      <c r="CS71" s="112"/>
      <c r="CT71" s="112"/>
      <c r="CU71" s="112"/>
      <c r="CV71" s="112"/>
      <c r="CW71" s="112"/>
      <c r="CX71" s="112"/>
      <c r="CY71" s="112"/>
      <c r="CZ71" s="112"/>
      <c r="DA71" s="112"/>
      <c r="DB71" s="112"/>
      <c r="DC71" s="112"/>
      <c r="DD71" s="112"/>
      <c r="DE71" s="112"/>
      <c r="DF71" s="112"/>
      <c r="DG71" s="112"/>
      <c r="DH71" s="112"/>
      <c r="DI71" s="112"/>
      <c r="DJ71" s="112"/>
      <c r="DK71" s="112"/>
      <c r="DL71" s="112"/>
      <c r="DM71" s="112"/>
      <c r="DN71" s="112"/>
      <c r="DO71" s="112"/>
      <c r="DP71" s="112"/>
      <c r="DQ71" s="112"/>
      <c r="DR71" s="112"/>
      <c r="DS71" s="112"/>
      <c r="DT71" s="112"/>
      <c r="DU71" s="112"/>
      <c r="DV71" s="112"/>
      <c r="DW71" s="112"/>
      <c r="DX71" s="112"/>
      <c r="DY71" s="112"/>
      <c r="DZ71" s="112"/>
      <c r="EA71" s="112"/>
      <c r="EB71" s="112"/>
      <c r="EC71" s="112"/>
      <c r="ED71" s="112"/>
      <c r="EE71" s="112"/>
      <c r="EF71" s="112"/>
      <c r="EG71" s="112"/>
      <c r="EH71" s="112"/>
      <c r="EI71" s="112"/>
      <c r="EJ71" s="112"/>
      <c r="EK71" s="112"/>
      <c r="EL71" s="112"/>
      <c r="EM71" s="112"/>
      <c r="EN71" s="112"/>
      <c r="EO71" s="112"/>
    </row>
    <row r="72" spans="1:145" s="111" customFormat="1" ht="24.95" customHeight="1">
      <c r="A72" s="743"/>
      <c r="B72" s="772"/>
      <c r="C72" s="774"/>
      <c r="D72" s="776"/>
      <c r="E72" s="777"/>
      <c r="F72" s="777"/>
      <c r="G72" s="765" t="s">
        <v>33</v>
      </c>
      <c r="H72" s="785"/>
      <c r="I72" s="767"/>
      <c r="J72" s="142"/>
      <c r="K72" s="142"/>
      <c r="L72" s="142"/>
      <c r="M72" s="142"/>
      <c r="N72" s="142"/>
      <c r="O72" s="142"/>
      <c r="P72" s="142"/>
      <c r="Q72" s="142"/>
      <c r="R72" s="132"/>
      <c r="S72" s="132"/>
      <c r="T72" s="132"/>
      <c r="U72" s="132"/>
      <c r="V72" s="132"/>
      <c r="W72" s="132"/>
      <c r="X72" s="132"/>
      <c r="Y72" s="132"/>
      <c r="Z72" s="132"/>
      <c r="AA72" s="143">
        <f t="shared" si="10"/>
        <v>0</v>
      </c>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c r="CW72" s="112"/>
      <c r="CX72" s="112"/>
      <c r="CY72" s="112"/>
      <c r="CZ72" s="112"/>
      <c r="DA72" s="112"/>
      <c r="DB72" s="112"/>
      <c r="DC72" s="112"/>
      <c r="DD72" s="112"/>
      <c r="DE72" s="112"/>
      <c r="DF72" s="112"/>
      <c r="DG72" s="112"/>
      <c r="DH72" s="112"/>
      <c r="DI72" s="112"/>
      <c r="DJ72" s="112"/>
      <c r="DK72" s="112"/>
      <c r="DL72" s="112"/>
      <c r="DM72" s="112"/>
      <c r="DN72" s="112"/>
      <c r="DO72" s="112"/>
      <c r="DP72" s="112"/>
      <c r="DQ72" s="112"/>
      <c r="DR72" s="112"/>
      <c r="DS72" s="112"/>
      <c r="DT72" s="112"/>
      <c r="DU72" s="112"/>
      <c r="DV72" s="112"/>
      <c r="DW72" s="112"/>
      <c r="DX72" s="112"/>
      <c r="DY72" s="112"/>
      <c r="DZ72" s="112"/>
      <c r="EA72" s="112"/>
      <c r="EB72" s="112"/>
      <c r="EC72" s="112"/>
      <c r="ED72" s="112"/>
      <c r="EE72" s="112"/>
      <c r="EF72" s="112"/>
      <c r="EG72" s="112"/>
      <c r="EH72" s="112"/>
      <c r="EI72" s="112"/>
      <c r="EJ72" s="112"/>
      <c r="EK72" s="112"/>
      <c r="EL72" s="112"/>
      <c r="EM72" s="112"/>
      <c r="EN72" s="112"/>
      <c r="EO72" s="112"/>
    </row>
    <row r="73" spans="1:145" s="111" customFormat="1" ht="24.95" customHeight="1">
      <c r="A73" s="743"/>
      <c r="B73" s="772"/>
      <c r="C73" s="774"/>
      <c r="D73" s="776"/>
      <c r="E73" s="801"/>
      <c r="F73" s="801"/>
      <c r="G73" s="766"/>
      <c r="H73" s="786"/>
      <c r="I73" s="768"/>
      <c r="J73" s="137"/>
      <c r="K73" s="137"/>
      <c r="L73" s="137"/>
      <c r="M73" s="137"/>
      <c r="N73" s="137"/>
      <c r="O73" s="137"/>
      <c r="P73" s="137"/>
      <c r="Q73" s="137"/>
      <c r="R73" s="137"/>
      <c r="S73" s="137"/>
      <c r="T73" s="137"/>
      <c r="U73" s="137"/>
      <c r="V73" s="137"/>
      <c r="W73" s="137"/>
      <c r="X73" s="137"/>
      <c r="Y73" s="137"/>
      <c r="Z73" s="137"/>
      <c r="AA73" s="138">
        <f t="shared" si="10"/>
        <v>0</v>
      </c>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c r="CG73" s="112"/>
      <c r="CH73" s="112"/>
      <c r="CI73" s="112"/>
      <c r="CJ73" s="112"/>
      <c r="CK73" s="112"/>
      <c r="CL73" s="112"/>
      <c r="CM73" s="112"/>
      <c r="CN73" s="112"/>
      <c r="CO73" s="112"/>
      <c r="CP73" s="112"/>
      <c r="CQ73" s="112"/>
      <c r="CR73" s="112"/>
      <c r="CS73" s="112"/>
      <c r="CT73" s="112"/>
      <c r="CU73" s="112"/>
      <c r="CV73" s="112"/>
      <c r="CW73" s="112"/>
      <c r="CX73" s="112"/>
      <c r="CY73" s="112"/>
      <c r="CZ73" s="112"/>
      <c r="DA73" s="112"/>
      <c r="DB73" s="112"/>
      <c r="DC73" s="112"/>
      <c r="DD73" s="112"/>
      <c r="DE73" s="112"/>
      <c r="DF73" s="112"/>
      <c r="DG73" s="112"/>
      <c r="DH73" s="112"/>
      <c r="DI73" s="112"/>
      <c r="DJ73" s="112"/>
      <c r="DK73" s="112"/>
      <c r="DL73" s="112"/>
      <c r="DM73" s="112"/>
      <c r="DN73" s="112"/>
      <c r="DO73" s="112"/>
      <c r="DP73" s="112"/>
      <c r="DQ73" s="112"/>
      <c r="DR73" s="112"/>
      <c r="DS73" s="112"/>
      <c r="DT73" s="112"/>
      <c r="DU73" s="112"/>
      <c r="DV73" s="112"/>
      <c r="DW73" s="112"/>
      <c r="DX73" s="112"/>
      <c r="DY73" s="112"/>
      <c r="DZ73" s="112"/>
      <c r="EA73" s="112"/>
      <c r="EB73" s="112"/>
      <c r="EC73" s="112"/>
      <c r="ED73" s="112"/>
      <c r="EE73" s="112"/>
      <c r="EF73" s="112"/>
      <c r="EG73" s="112"/>
      <c r="EH73" s="112"/>
      <c r="EI73" s="112"/>
      <c r="EJ73" s="112"/>
      <c r="EK73" s="112"/>
      <c r="EL73" s="112"/>
      <c r="EM73" s="112"/>
      <c r="EN73" s="112"/>
      <c r="EO73" s="112"/>
    </row>
    <row r="74" spans="1:145" s="111" customFormat="1" ht="24.95" customHeight="1">
      <c r="A74" s="743"/>
      <c r="B74" s="772"/>
      <c r="C74" s="774"/>
      <c r="D74" s="776"/>
      <c r="E74" s="777"/>
      <c r="F74" s="777"/>
      <c r="G74" s="769" t="s">
        <v>34</v>
      </c>
      <c r="H74" s="785"/>
      <c r="I74" s="767"/>
      <c r="J74" s="132"/>
      <c r="K74" s="132"/>
      <c r="L74" s="132"/>
      <c r="M74" s="144"/>
      <c r="N74" s="132"/>
      <c r="O74" s="132"/>
      <c r="P74" s="132"/>
      <c r="Q74" s="132"/>
      <c r="R74" s="132"/>
      <c r="S74" s="132"/>
      <c r="T74" s="132"/>
      <c r="U74" s="132"/>
      <c r="V74" s="132"/>
      <c r="W74" s="132"/>
      <c r="X74" s="132"/>
      <c r="Y74" s="132"/>
      <c r="Z74" s="132"/>
      <c r="AA74" s="143">
        <f t="shared" si="10"/>
        <v>0</v>
      </c>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row>
    <row r="75" spans="1:145" s="111" customFormat="1" ht="24.95" customHeight="1">
      <c r="A75" s="743"/>
      <c r="B75" s="772"/>
      <c r="C75" s="774"/>
      <c r="D75" s="776"/>
      <c r="E75" s="801"/>
      <c r="F75" s="801"/>
      <c r="G75" s="770"/>
      <c r="H75" s="786"/>
      <c r="I75" s="768"/>
      <c r="J75" s="137"/>
      <c r="K75" s="137"/>
      <c r="L75" s="137"/>
      <c r="M75" s="137"/>
      <c r="N75" s="137"/>
      <c r="O75" s="137"/>
      <c r="P75" s="137"/>
      <c r="Q75" s="137"/>
      <c r="R75" s="137"/>
      <c r="S75" s="137"/>
      <c r="T75" s="137"/>
      <c r="U75" s="137"/>
      <c r="V75" s="137"/>
      <c r="W75" s="137"/>
      <c r="X75" s="137"/>
      <c r="Y75" s="137"/>
      <c r="Z75" s="137"/>
      <c r="AA75" s="138">
        <f t="shared" si="10"/>
        <v>0</v>
      </c>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c r="CG75" s="112"/>
      <c r="CH75" s="112"/>
      <c r="CI75" s="112"/>
      <c r="CJ75" s="112"/>
      <c r="CK75" s="112"/>
      <c r="CL75" s="112"/>
      <c r="CM75" s="112"/>
      <c r="CN75" s="112"/>
      <c r="CO75" s="112"/>
      <c r="CP75" s="112"/>
      <c r="CQ75" s="112"/>
      <c r="CR75" s="112"/>
      <c r="CS75" s="112"/>
      <c r="CT75" s="112"/>
      <c r="CU75" s="11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112"/>
      <c r="DT75" s="112"/>
      <c r="DU75" s="112"/>
      <c r="DV75" s="112"/>
      <c r="DW75" s="112"/>
      <c r="DX75" s="112"/>
      <c r="DY75" s="112"/>
      <c r="DZ75" s="112"/>
      <c r="EA75" s="112"/>
      <c r="EB75" s="112"/>
      <c r="EC75" s="112"/>
      <c r="ED75" s="112"/>
      <c r="EE75" s="112"/>
      <c r="EF75" s="112"/>
      <c r="EG75" s="112"/>
      <c r="EH75" s="112"/>
      <c r="EI75" s="112"/>
      <c r="EJ75" s="112"/>
      <c r="EK75" s="112"/>
      <c r="EL75" s="112"/>
      <c r="EM75" s="112"/>
      <c r="EN75" s="112"/>
      <c r="EO75" s="112"/>
    </row>
    <row r="76" spans="1:145" s="111" customFormat="1" ht="24.95" customHeight="1">
      <c r="A76" s="743"/>
      <c r="B76" s="772"/>
      <c r="C76" s="774"/>
      <c r="D76" s="776"/>
      <c r="E76" s="777">
        <v>13011.3</v>
      </c>
      <c r="F76" s="777">
        <v>591.29999999999995</v>
      </c>
      <c r="G76" s="716">
        <v>0</v>
      </c>
      <c r="H76" s="785"/>
      <c r="I76" s="809"/>
      <c r="J76" s="132"/>
      <c r="K76" s="144">
        <v>0.05</v>
      </c>
      <c r="L76" s="132"/>
      <c r="M76" s="133">
        <v>1</v>
      </c>
      <c r="N76" s="133"/>
      <c r="O76" s="133"/>
      <c r="P76" s="133"/>
      <c r="Q76" s="133"/>
      <c r="R76" s="133"/>
      <c r="S76" s="132"/>
      <c r="T76" s="132"/>
      <c r="U76" s="132"/>
      <c r="V76" s="132"/>
      <c r="W76" s="132"/>
      <c r="X76" s="132"/>
      <c r="Y76" s="132"/>
      <c r="Z76" s="132"/>
      <c r="AA76" s="143">
        <f>SUM(J76:Z76)</f>
        <v>1.05</v>
      </c>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2"/>
      <c r="CH76" s="112"/>
      <c r="CI76" s="112"/>
      <c r="CJ76" s="112"/>
      <c r="CK76" s="112"/>
      <c r="CL76" s="112"/>
      <c r="CM76" s="112"/>
      <c r="CN76" s="112"/>
      <c r="CO76" s="112"/>
      <c r="CP76" s="112"/>
      <c r="CQ76" s="112"/>
      <c r="CR76" s="112"/>
      <c r="CS76" s="112"/>
      <c r="CT76" s="112"/>
      <c r="CU76" s="112"/>
      <c r="CV76" s="112"/>
      <c r="CW76" s="112"/>
      <c r="CX76" s="112"/>
      <c r="CY76" s="112"/>
      <c r="CZ76" s="112"/>
      <c r="DA76" s="112"/>
      <c r="DB76" s="112"/>
      <c r="DC76" s="112"/>
      <c r="DD76" s="112"/>
      <c r="DE76" s="112"/>
      <c r="DF76" s="112"/>
      <c r="DG76" s="112"/>
      <c r="DH76" s="112"/>
      <c r="DI76" s="112"/>
      <c r="DJ76" s="112"/>
      <c r="DK76" s="112"/>
      <c r="DL76" s="112"/>
      <c r="DM76" s="112"/>
      <c r="DN76" s="112"/>
      <c r="DO76" s="112"/>
      <c r="DP76" s="112"/>
      <c r="DQ76" s="112"/>
      <c r="DR76" s="112"/>
      <c r="DS76" s="112"/>
      <c r="DT76" s="112"/>
      <c r="DU76" s="112"/>
      <c r="DV76" s="112"/>
      <c r="DW76" s="112"/>
      <c r="DX76" s="112"/>
      <c r="DY76" s="112"/>
      <c r="DZ76" s="112"/>
      <c r="EA76" s="112"/>
      <c r="EB76" s="112"/>
      <c r="EC76" s="112"/>
      <c r="ED76" s="112"/>
      <c r="EE76" s="112"/>
      <c r="EF76" s="112"/>
      <c r="EG76" s="112"/>
      <c r="EH76" s="112"/>
      <c r="EI76" s="112"/>
      <c r="EJ76" s="112"/>
      <c r="EK76" s="112"/>
      <c r="EL76" s="112"/>
      <c r="EM76" s="112"/>
      <c r="EN76" s="112"/>
      <c r="EO76" s="112"/>
    </row>
    <row r="77" spans="1:145" s="111" customFormat="1" ht="24.95" customHeight="1" thickBot="1">
      <c r="A77" s="743"/>
      <c r="B77" s="772"/>
      <c r="C77" s="774"/>
      <c r="D77" s="776"/>
      <c r="E77" s="801"/>
      <c r="F77" s="801"/>
      <c r="G77" s="751"/>
      <c r="H77" s="802"/>
      <c r="I77" s="810"/>
      <c r="J77" s="145"/>
      <c r="K77" s="145">
        <v>1</v>
      </c>
      <c r="L77" s="145"/>
      <c r="M77" s="145">
        <v>1</v>
      </c>
      <c r="N77" s="145"/>
      <c r="O77" s="145"/>
      <c r="P77" s="145"/>
      <c r="Q77" s="145"/>
      <c r="R77" s="145"/>
      <c r="S77" s="145"/>
      <c r="T77" s="145"/>
      <c r="U77" s="145"/>
      <c r="V77" s="145"/>
      <c r="W77" s="145"/>
      <c r="X77" s="145"/>
      <c r="Y77" s="145"/>
      <c r="Z77" s="145"/>
      <c r="AA77" s="138">
        <f>SUM(J77:Z77)</f>
        <v>2</v>
      </c>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2"/>
      <c r="CT77" s="112"/>
      <c r="CU77" s="112"/>
      <c r="CV77" s="112"/>
      <c r="CW77" s="112"/>
      <c r="CX77" s="112"/>
      <c r="CY77" s="112"/>
      <c r="CZ77" s="112"/>
      <c r="DA77" s="112"/>
      <c r="DB77" s="112"/>
      <c r="DC77" s="112"/>
      <c r="DD77" s="112"/>
      <c r="DE77" s="112"/>
      <c r="DF77" s="112"/>
      <c r="DG77" s="112"/>
      <c r="DH77" s="112"/>
      <c r="DI77" s="112"/>
      <c r="DJ77" s="112"/>
      <c r="DK77" s="112"/>
      <c r="DL77" s="112"/>
      <c r="DM77" s="112"/>
      <c r="DN77" s="112"/>
      <c r="DO77" s="112"/>
      <c r="DP77" s="112"/>
      <c r="DQ77" s="112"/>
      <c r="DR77" s="112"/>
      <c r="DS77" s="112"/>
      <c r="DT77" s="112"/>
      <c r="DU77" s="112"/>
      <c r="DV77" s="112"/>
      <c r="DW77" s="112"/>
      <c r="DX77" s="112"/>
      <c r="DY77" s="112"/>
      <c r="DZ77" s="112"/>
      <c r="EA77" s="112"/>
      <c r="EB77" s="112"/>
      <c r="EC77" s="112"/>
      <c r="ED77" s="112"/>
      <c r="EE77" s="112"/>
      <c r="EF77" s="112"/>
      <c r="EG77" s="112"/>
      <c r="EH77" s="112"/>
      <c r="EI77" s="112"/>
      <c r="EJ77" s="112"/>
      <c r="EK77" s="112"/>
      <c r="EL77" s="112"/>
      <c r="EM77" s="112"/>
      <c r="EN77" s="112"/>
      <c r="EO77" s="112"/>
    </row>
    <row r="78" spans="1:145" s="111" customFormat="1" ht="24.95" customHeight="1">
      <c r="A78" s="743"/>
      <c r="B78" s="756" t="s">
        <v>54</v>
      </c>
      <c r="C78" s="757"/>
      <c r="D78" s="758"/>
      <c r="E78" s="759">
        <f>E68+E70+E72+E74+E76</f>
        <v>38404.22</v>
      </c>
      <c r="F78" s="759">
        <f>F68+F70+F72+F74+F76</f>
        <v>25984.22</v>
      </c>
      <c r="G78" s="729"/>
      <c r="H78" s="761">
        <f>H68+H70+H72+H74+H76</f>
        <v>415000</v>
      </c>
      <c r="I78" s="763">
        <f>I68+I70+I72+I74+I76</f>
        <v>162</v>
      </c>
      <c r="J78" s="147">
        <f>J68+J70+J72+J74+J76</f>
        <v>0</v>
      </c>
      <c r="K78" s="147">
        <f t="shared" ref="K78:AA79" si="11">K68+K70+K72+K74+K76</f>
        <v>1.1118300000000001</v>
      </c>
      <c r="L78" s="147">
        <f t="shared" si="11"/>
        <v>0.2</v>
      </c>
      <c r="M78" s="147">
        <f t="shared" si="11"/>
        <v>1.2729900000000001</v>
      </c>
      <c r="N78" s="147">
        <f t="shared" si="11"/>
        <v>0.2636</v>
      </c>
      <c r="O78" s="147">
        <f t="shared" si="11"/>
        <v>0</v>
      </c>
      <c r="P78" s="147">
        <f t="shared" si="11"/>
        <v>0.90066999999999997</v>
      </c>
      <c r="Q78" s="147">
        <f t="shared" si="11"/>
        <v>8.1462900000000005</v>
      </c>
      <c r="R78" s="147">
        <f t="shared" si="11"/>
        <v>0</v>
      </c>
      <c r="S78" s="147">
        <f t="shared" si="11"/>
        <v>0.02</v>
      </c>
      <c r="T78" s="147">
        <f t="shared" si="11"/>
        <v>0</v>
      </c>
      <c r="U78" s="147">
        <f t="shared" si="11"/>
        <v>0</v>
      </c>
      <c r="V78" s="147">
        <f t="shared" si="11"/>
        <v>0</v>
      </c>
      <c r="W78" s="147">
        <f t="shared" si="11"/>
        <v>0</v>
      </c>
      <c r="X78" s="147">
        <f t="shared" si="11"/>
        <v>0</v>
      </c>
      <c r="Y78" s="147">
        <f t="shared" si="11"/>
        <v>0</v>
      </c>
      <c r="Z78" s="147">
        <f t="shared" si="11"/>
        <v>0</v>
      </c>
      <c r="AA78" s="630">
        <f t="shared" si="11"/>
        <v>11.915380000000003</v>
      </c>
      <c r="AC78" s="112"/>
      <c r="AD78" s="166"/>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c r="CI78" s="112"/>
      <c r="CJ78" s="112"/>
      <c r="CK78" s="112"/>
      <c r="CL78" s="112"/>
      <c r="CM78" s="112"/>
      <c r="CN78" s="112"/>
      <c r="CO78" s="112"/>
      <c r="CP78" s="112"/>
      <c r="CQ78" s="112"/>
      <c r="CR78" s="112"/>
      <c r="CS78" s="112"/>
      <c r="CT78" s="112"/>
      <c r="CU78" s="112"/>
      <c r="CV78" s="112"/>
      <c r="CW78" s="112"/>
      <c r="CX78" s="112"/>
      <c r="CY78" s="112"/>
      <c r="CZ78" s="112"/>
      <c r="DA78" s="112"/>
      <c r="DB78" s="112"/>
      <c r="DC78" s="112"/>
      <c r="DD78" s="112"/>
      <c r="DE78" s="112"/>
      <c r="DF78" s="112"/>
      <c r="DG78" s="112"/>
      <c r="DH78" s="112"/>
      <c r="DI78" s="112"/>
      <c r="DJ78" s="112"/>
      <c r="DK78" s="112"/>
      <c r="DL78" s="112"/>
      <c r="DM78" s="112"/>
      <c r="DN78" s="112"/>
      <c r="DO78" s="112"/>
      <c r="DP78" s="112"/>
      <c r="DQ78" s="112"/>
      <c r="DR78" s="112"/>
      <c r="DS78" s="112"/>
      <c r="DT78" s="112"/>
      <c r="DU78" s="112"/>
      <c r="DV78" s="112"/>
      <c r="DW78" s="112"/>
      <c r="DX78" s="112"/>
      <c r="DY78" s="112"/>
      <c r="DZ78" s="112"/>
      <c r="EA78" s="112"/>
      <c r="EB78" s="112"/>
      <c r="EC78" s="112"/>
      <c r="ED78" s="112"/>
      <c r="EE78" s="112"/>
      <c r="EF78" s="112"/>
      <c r="EG78" s="112"/>
      <c r="EH78" s="112"/>
      <c r="EI78" s="112"/>
      <c r="EJ78" s="112"/>
      <c r="EK78" s="112"/>
      <c r="EL78" s="112"/>
      <c r="EM78" s="112"/>
      <c r="EN78" s="112"/>
      <c r="EO78" s="112"/>
    </row>
    <row r="79" spans="1:145" s="111" customFormat="1" ht="24.95" customHeight="1" thickBot="1">
      <c r="A79" s="744"/>
      <c r="B79" s="724"/>
      <c r="C79" s="725"/>
      <c r="D79" s="726"/>
      <c r="E79" s="760"/>
      <c r="F79" s="760"/>
      <c r="G79" s="730"/>
      <c r="H79" s="762"/>
      <c r="I79" s="764"/>
      <c r="J79" s="148">
        <f>J69+J71+J73+J75+J77</f>
        <v>0</v>
      </c>
      <c r="K79" s="148">
        <f t="shared" si="11"/>
        <v>8</v>
      </c>
      <c r="L79" s="148">
        <f t="shared" si="11"/>
        <v>1</v>
      </c>
      <c r="M79" s="148">
        <f t="shared" si="11"/>
        <v>5</v>
      </c>
      <c r="N79" s="148">
        <f t="shared" si="11"/>
        <v>1</v>
      </c>
      <c r="O79" s="148">
        <f t="shared" si="11"/>
        <v>0</v>
      </c>
      <c r="P79" s="148">
        <f t="shared" si="11"/>
        <v>2</v>
      </c>
      <c r="Q79" s="148">
        <f t="shared" si="11"/>
        <v>1</v>
      </c>
      <c r="R79" s="148">
        <f t="shared" si="11"/>
        <v>0</v>
      </c>
      <c r="S79" s="148">
        <f t="shared" si="11"/>
        <v>1</v>
      </c>
      <c r="T79" s="148">
        <f t="shared" si="11"/>
        <v>0</v>
      </c>
      <c r="U79" s="148">
        <f t="shared" si="11"/>
        <v>0</v>
      </c>
      <c r="V79" s="148">
        <f t="shared" si="11"/>
        <v>0</v>
      </c>
      <c r="W79" s="148">
        <f t="shared" si="11"/>
        <v>0</v>
      </c>
      <c r="X79" s="148">
        <f t="shared" si="11"/>
        <v>0</v>
      </c>
      <c r="Y79" s="148">
        <f t="shared" si="11"/>
        <v>0</v>
      </c>
      <c r="Z79" s="148">
        <f t="shared" si="11"/>
        <v>0</v>
      </c>
      <c r="AA79" s="629">
        <f t="shared" si="11"/>
        <v>19</v>
      </c>
      <c r="AB79" s="15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112"/>
      <c r="DF79" s="112"/>
      <c r="DG79" s="112"/>
      <c r="DH79" s="112"/>
      <c r="DI79" s="112"/>
      <c r="DJ79" s="112"/>
      <c r="DK79" s="112"/>
      <c r="DL79" s="112"/>
      <c r="DM79" s="112"/>
      <c r="DN79" s="112"/>
      <c r="DO79" s="112"/>
      <c r="DP79" s="112"/>
      <c r="DQ79" s="112"/>
      <c r="DR79" s="112"/>
      <c r="DS79" s="112"/>
      <c r="DT79" s="112"/>
      <c r="DU79" s="112"/>
      <c r="DV79" s="112"/>
      <c r="DW79" s="112"/>
      <c r="DX79" s="112"/>
      <c r="DY79" s="112"/>
      <c r="DZ79" s="112"/>
      <c r="EA79" s="112"/>
      <c r="EB79" s="112"/>
      <c r="EC79" s="112"/>
      <c r="ED79" s="112"/>
      <c r="EE79" s="112"/>
      <c r="EF79" s="112"/>
      <c r="EG79" s="112"/>
      <c r="EH79" s="112"/>
      <c r="EI79" s="112"/>
      <c r="EJ79" s="112"/>
      <c r="EK79" s="112"/>
      <c r="EL79" s="112"/>
      <c r="EM79" s="112"/>
      <c r="EN79" s="112"/>
      <c r="EO79" s="112"/>
    </row>
    <row r="80" spans="1:145" s="111" customFormat="1" ht="24.95" customHeight="1">
      <c r="A80" s="771">
        <v>7</v>
      </c>
      <c r="B80" s="788" t="s">
        <v>40</v>
      </c>
      <c r="C80" s="797">
        <v>12</v>
      </c>
      <c r="D80" s="798">
        <v>16.492096</v>
      </c>
      <c r="E80" s="777"/>
      <c r="F80" s="777"/>
      <c r="G80" s="751">
        <v>100</v>
      </c>
      <c r="H80" s="785"/>
      <c r="I80" s="803"/>
      <c r="J80" s="132"/>
      <c r="K80" s="132">
        <v>2.4654859999999998</v>
      </c>
      <c r="L80" s="132"/>
      <c r="M80" s="132"/>
      <c r="N80" s="132"/>
      <c r="O80" s="132"/>
      <c r="P80" s="132"/>
      <c r="Q80" s="132"/>
      <c r="R80" s="132"/>
      <c r="S80" s="133"/>
      <c r="T80" s="132"/>
      <c r="U80" s="132"/>
      <c r="V80" s="132"/>
      <c r="W80" s="132"/>
      <c r="X80" s="132"/>
      <c r="Y80" s="132"/>
      <c r="Z80" s="132"/>
      <c r="AA80" s="134">
        <f t="shared" ref="AA80:AA87" si="12">SUM(J80:Z80)</f>
        <v>2.4654859999999998</v>
      </c>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c r="CI80" s="112"/>
      <c r="CJ80" s="112"/>
      <c r="CK80" s="112"/>
      <c r="CL80" s="112"/>
      <c r="CM80" s="112"/>
      <c r="CN80" s="112"/>
      <c r="CO80" s="112"/>
      <c r="CP80" s="112"/>
      <c r="CQ80" s="112"/>
      <c r="CR80" s="112"/>
      <c r="CS80" s="112"/>
      <c r="CT80" s="112"/>
      <c r="CU80" s="112"/>
      <c r="CV80" s="112"/>
      <c r="CW80" s="112"/>
      <c r="CX80" s="112"/>
      <c r="CY80" s="112"/>
      <c r="CZ80" s="112"/>
      <c r="DA80" s="112"/>
      <c r="DB80" s="112"/>
      <c r="DC80" s="112"/>
      <c r="DD80" s="112"/>
      <c r="DE80" s="112"/>
      <c r="DF80" s="112"/>
      <c r="DG80" s="112"/>
      <c r="DH80" s="112"/>
      <c r="DI80" s="112"/>
      <c r="DJ80" s="112"/>
      <c r="DK80" s="112"/>
      <c r="DL80" s="112"/>
      <c r="DM80" s="112"/>
      <c r="DN80" s="112"/>
      <c r="DO80" s="112"/>
      <c r="DP80" s="112"/>
      <c r="DQ80" s="112"/>
      <c r="DR80" s="112"/>
      <c r="DS80" s="112"/>
      <c r="DT80" s="112"/>
      <c r="DU80" s="112"/>
      <c r="DV80" s="112"/>
      <c r="DW80" s="112"/>
      <c r="DX80" s="112"/>
      <c r="DY80" s="112"/>
      <c r="DZ80" s="112"/>
      <c r="EA80" s="112"/>
      <c r="EB80" s="112"/>
      <c r="EC80" s="112"/>
      <c r="ED80" s="112"/>
      <c r="EE80" s="112"/>
      <c r="EF80" s="112"/>
      <c r="EG80" s="112"/>
      <c r="EH80" s="112"/>
      <c r="EI80" s="112"/>
      <c r="EJ80" s="112"/>
      <c r="EK80" s="112"/>
      <c r="EL80" s="112"/>
      <c r="EM80" s="112"/>
      <c r="EN80" s="112"/>
      <c r="EO80" s="112"/>
    </row>
    <row r="81" spans="1:145" s="111" customFormat="1" ht="24.95" customHeight="1">
      <c r="A81" s="743"/>
      <c r="B81" s="788"/>
      <c r="C81" s="797"/>
      <c r="D81" s="799"/>
      <c r="E81" s="801"/>
      <c r="F81" s="801"/>
      <c r="G81" s="739"/>
      <c r="H81" s="802"/>
      <c r="I81" s="768"/>
      <c r="J81" s="137"/>
      <c r="K81" s="137">
        <v>3</v>
      </c>
      <c r="L81" s="137"/>
      <c r="M81" s="137"/>
      <c r="N81" s="137"/>
      <c r="O81" s="137"/>
      <c r="P81" s="137"/>
      <c r="Q81" s="137"/>
      <c r="R81" s="137"/>
      <c r="S81" s="137"/>
      <c r="T81" s="137"/>
      <c r="U81" s="137"/>
      <c r="V81" s="137"/>
      <c r="W81" s="137"/>
      <c r="X81" s="137"/>
      <c r="Y81" s="137"/>
      <c r="Z81" s="137"/>
      <c r="AA81" s="138">
        <f t="shared" si="12"/>
        <v>3</v>
      </c>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112"/>
      <c r="CC81" s="112"/>
      <c r="CD81" s="112"/>
      <c r="CE81" s="112"/>
      <c r="CF81" s="112"/>
      <c r="CG81" s="112"/>
      <c r="CH81" s="112"/>
      <c r="CI81" s="112"/>
      <c r="CJ81" s="112"/>
      <c r="CK81" s="112"/>
      <c r="CL81" s="112"/>
      <c r="CM81" s="112"/>
      <c r="CN81" s="112"/>
      <c r="CO81" s="112"/>
      <c r="CP81" s="112"/>
      <c r="CQ81" s="112"/>
      <c r="CR81" s="112"/>
      <c r="CS81" s="112"/>
      <c r="CT81" s="112"/>
      <c r="CU81" s="112"/>
      <c r="CV81" s="112"/>
      <c r="CW81" s="112"/>
      <c r="CX81" s="112"/>
      <c r="CY81" s="112"/>
      <c r="CZ81" s="112"/>
      <c r="DA81" s="112"/>
      <c r="DB81" s="112"/>
      <c r="DC81" s="112"/>
      <c r="DD81" s="112"/>
      <c r="DE81" s="112"/>
      <c r="DF81" s="112"/>
      <c r="DG81" s="112"/>
      <c r="DH81" s="112"/>
      <c r="DI81" s="112"/>
      <c r="DJ81" s="112"/>
      <c r="DK81" s="112"/>
      <c r="DL81" s="112"/>
      <c r="DM81" s="112"/>
      <c r="DN81" s="112"/>
      <c r="DO81" s="112"/>
      <c r="DP81" s="112"/>
      <c r="DQ81" s="112"/>
      <c r="DR81" s="112"/>
      <c r="DS81" s="112"/>
      <c r="DT81" s="112"/>
      <c r="DU81" s="112"/>
      <c r="DV81" s="112"/>
      <c r="DW81" s="112"/>
      <c r="DX81" s="112"/>
      <c r="DY81" s="112"/>
      <c r="DZ81" s="112"/>
      <c r="EA81" s="112"/>
      <c r="EB81" s="112"/>
      <c r="EC81" s="112"/>
      <c r="ED81" s="112"/>
      <c r="EE81" s="112"/>
      <c r="EF81" s="112"/>
      <c r="EG81" s="112"/>
      <c r="EH81" s="112"/>
      <c r="EI81" s="112"/>
      <c r="EJ81" s="112"/>
      <c r="EK81" s="112"/>
      <c r="EL81" s="112"/>
      <c r="EM81" s="112"/>
      <c r="EN81" s="112"/>
      <c r="EO81" s="112"/>
    </row>
    <row r="82" spans="1:145" s="111" customFormat="1" ht="24.95" customHeight="1">
      <c r="A82" s="743"/>
      <c r="B82" s="788"/>
      <c r="C82" s="797"/>
      <c r="D82" s="799"/>
      <c r="E82" s="805"/>
      <c r="F82" s="805"/>
      <c r="G82" s="716" t="s">
        <v>48</v>
      </c>
      <c r="H82" s="785"/>
      <c r="I82" s="783"/>
      <c r="J82" s="132"/>
      <c r="K82" s="132"/>
      <c r="L82" s="132"/>
      <c r="M82" s="132"/>
      <c r="N82" s="132"/>
      <c r="O82" s="132"/>
      <c r="P82" s="132"/>
      <c r="Q82" s="132"/>
      <c r="R82" s="132"/>
      <c r="S82" s="132"/>
      <c r="T82" s="132"/>
      <c r="U82" s="132"/>
      <c r="V82" s="132"/>
      <c r="W82" s="132"/>
      <c r="X82" s="132"/>
      <c r="Y82" s="132"/>
      <c r="Z82" s="132"/>
      <c r="AA82" s="134">
        <f t="shared" si="12"/>
        <v>0</v>
      </c>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112"/>
      <c r="DF82" s="112"/>
      <c r="DG82" s="112"/>
      <c r="DH82" s="112"/>
      <c r="DI82" s="112"/>
      <c r="DJ82" s="112"/>
      <c r="DK82" s="112"/>
      <c r="DL82" s="112"/>
      <c r="DM82" s="112"/>
      <c r="DN82" s="112"/>
      <c r="DO82" s="112"/>
      <c r="DP82" s="112"/>
      <c r="DQ82" s="112"/>
      <c r="DR82" s="112"/>
      <c r="DS82" s="112"/>
      <c r="DT82" s="112"/>
      <c r="DU82" s="112"/>
      <c r="DV82" s="112"/>
      <c r="DW82" s="112"/>
      <c r="DX82" s="112"/>
      <c r="DY82" s="112"/>
      <c r="DZ82" s="112"/>
      <c r="EA82" s="112"/>
      <c r="EB82" s="112"/>
      <c r="EC82" s="112"/>
      <c r="ED82" s="112"/>
      <c r="EE82" s="112"/>
      <c r="EF82" s="112"/>
      <c r="EG82" s="112"/>
      <c r="EH82" s="112"/>
      <c r="EI82" s="112"/>
      <c r="EJ82" s="112"/>
      <c r="EK82" s="112"/>
      <c r="EL82" s="112"/>
      <c r="EM82" s="112"/>
      <c r="EN82" s="112"/>
      <c r="EO82" s="112"/>
    </row>
    <row r="83" spans="1:145" s="111" customFormat="1" ht="24.95" customHeight="1">
      <c r="A83" s="743"/>
      <c r="B83" s="788"/>
      <c r="C83" s="797"/>
      <c r="D83" s="799"/>
      <c r="E83" s="806"/>
      <c r="F83" s="806"/>
      <c r="G83" s="739"/>
      <c r="H83" s="786"/>
      <c r="I83" s="804"/>
      <c r="J83" s="137"/>
      <c r="K83" s="137"/>
      <c r="L83" s="137"/>
      <c r="M83" s="137"/>
      <c r="N83" s="137"/>
      <c r="O83" s="137"/>
      <c r="P83" s="137"/>
      <c r="Q83" s="137"/>
      <c r="R83" s="137"/>
      <c r="S83" s="137"/>
      <c r="T83" s="137"/>
      <c r="U83" s="137"/>
      <c r="V83" s="137"/>
      <c r="W83" s="137"/>
      <c r="X83" s="137"/>
      <c r="Y83" s="137"/>
      <c r="Z83" s="137"/>
      <c r="AA83" s="138">
        <f t="shared" si="12"/>
        <v>0</v>
      </c>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12"/>
      <c r="BY83" s="112"/>
      <c r="BZ83" s="112"/>
      <c r="CA83" s="112"/>
      <c r="CB83" s="112"/>
      <c r="CC83" s="112"/>
      <c r="CD83" s="112"/>
      <c r="CE83" s="112"/>
      <c r="CF83" s="112"/>
      <c r="CG83" s="112"/>
      <c r="CH83" s="112"/>
      <c r="CI83" s="112"/>
      <c r="CJ83" s="112"/>
      <c r="CK83" s="112"/>
      <c r="CL83" s="112"/>
      <c r="CM83" s="112"/>
      <c r="CN83" s="112"/>
      <c r="CO83" s="112"/>
      <c r="CP83" s="112"/>
      <c r="CQ83" s="112"/>
      <c r="CR83" s="112"/>
      <c r="CS83" s="112"/>
      <c r="CT83" s="112"/>
      <c r="CU83" s="112"/>
      <c r="CV83" s="112"/>
      <c r="CW83" s="112"/>
      <c r="CX83" s="112"/>
      <c r="CY83" s="112"/>
      <c r="CZ83" s="112"/>
      <c r="DA83" s="112"/>
      <c r="DB83" s="112"/>
      <c r="DC83" s="112"/>
      <c r="DD83" s="112"/>
      <c r="DE83" s="112"/>
      <c r="DF83" s="112"/>
      <c r="DG83" s="112"/>
      <c r="DH83" s="112"/>
      <c r="DI83" s="112"/>
      <c r="DJ83" s="112"/>
      <c r="DK83" s="112"/>
      <c r="DL83" s="112"/>
      <c r="DM83" s="112"/>
      <c r="DN83" s="112"/>
      <c r="DO83" s="112"/>
      <c r="DP83" s="112"/>
      <c r="DQ83" s="112"/>
      <c r="DR83" s="112"/>
      <c r="DS83" s="112"/>
      <c r="DT83" s="112"/>
      <c r="DU83" s="112"/>
      <c r="DV83" s="112"/>
      <c r="DW83" s="112"/>
      <c r="DX83" s="112"/>
      <c r="DY83" s="112"/>
      <c r="DZ83" s="112"/>
      <c r="EA83" s="112"/>
      <c r="EB83" s="112"/>
      <c r="EC83" s="112"/>
      <c r="ED83" s="112"/>
      <c r="EE83" s="112"/>
      <c r="EF83" s="112"/>
      <c r="EG83" s="112"/>
      <c r="EH83" s="112"/>
      <c r="EI83" s="112"/>
      <c r="EJ83" s="112"/>
      <c r="EK83" s="112"/>
      <c r="EL83" s="112"/>
      <c r="EM83" s="112"/>
      <c r="EN83" s="112"/>
      <c r="EO83" s="112"/>
    </row>
    <row r="84" spans="1:145" s="111" customFormat="1" ht="24.95" customHeight="1">
      <c r="A84" s="743"/>
      <c r="B84" s="788"/>
      <c r="C84" s="797"/>
      <c r="D84" s="799"/>
      <c r="E84" s="805"/>
      <c r="F84" s="805"/>
      <c r="G84" s="765" t="s">
        <v>33</v>
      </c>
      <c r="H84" s="785"/>
      <c r="I84" s="783"/>
      <c r="J84" s="142"/>
      <c r="K84" s="142"/>
      <c r="L84" s="142"/>
      <c r="M84" s="142"/>
      <c r="N84" s="142"/>
      <c r="O84" s="142"/>
      <c r="P84" s="142"/>
      <c r="Q84" s="142"/>
      <c r="R84" s="132"/>
      <c r="S84" s="132"/>
      <c r="T84" s="132"/>
      <c r="U84" s="132"/>
      <c r="V84" s="132"/>
      <c r="W84" s="132"/>
      <c r="X84" s="132"/>
      <c r="Y84" s="132"/>
      <c r="Z84" s="132"/>
      <c r="AA84" s="143">
        <f t="shared" si="12"/>
        <v>0</v>
      </c>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112"/>
      <c r="BY84" s="112"/>
      <c r="BZ84" s="112"/>
      <c r="CA84" s="112"/>
      <c r="CB84" s="112"/>
      <c r="CC84" s="112"/>
      <c r="CD84" s="112"/>
      <c r="CE84" s="112"/>
      <c r="CF84" s="112"/>
      <c r="CG84" s="112"/>
      <c r="CH84" s="112"/>
      <c r="CI84" s="112"/>
      <c r="CJ84" s="112"/>
      <c r="CK84" s="112"/>
      <c r="CL84" s="112"/>
      <c r="CM84" s="112"/>
      <c r="CN84" s="112"/>
      <c r="CO84" s="112"/>
      <c r="CP84" s="112"/>
      <c r="CQ84" s="112"/>
      <c r="CR84" s="112"/>
      <c r="CS84" s="112"/>
      <c r="CT84" s="112"/>
      <c r="CU84" s="112"/>
      <c r="CV84" s="112"/>
      <c r="CW84" s="112"/>
      <c r="CX84" s="112"/>
      <c r="CY84" s="112"/>
      <c r="CZ84" s="112"/>
      <c r="DA84" s="112"/>
      <c r="DB84" s="112"/>
      <c r="DC84" s="112"/>
      <c r="DD84" s="112"/>
      <c r="DE84" s="112"/>
      <c r="DF84" s="112"/>
      <c r="DG84" s="112"/>
      <c r="DH84" s="112"/>
      <c r="DI84" s="112"/>
      <c r="DJ84" s="112"/>
      <c r="DK84" s="112"/>
      <c r="DL84" s="112"/>
      <c r="DM84" s="112"/>
      <c r="DN84" s="112"/>
      <c r="DO84" s="112"/>
      <c r="DP84" s="112"/>
      <c r="DQ84" s="112"/>
      <c r="DR84" s="112"/>
      <c r="DS84" s="112"/>
      <c r="DT84" s="112"/>
      <c r="DU84" s="112"/>
      <c r="DV84" s="112"/>
      <c r="DW84" s="112"/>
      <c r="DX84" s="112"/>
      <c r="DY84" s="112"/>
      <c r="DZ84" s="112"/>
      <c r="EA84" s="112"/>
      <c r="EB84" s="112"/>
      <c r="EC84" s="112"/>
      <c r="ED84" s="112"/>
      <c r="EE84" s="112"/>
      <c r="EF84" s="112"/>
      <c r="EG84" s="112"/>
      <c r="EH84" s="112"/>
      <c r="EI84" s="112"/>
      <c r="EJ84" s="112"/>
      <c r="EK84" s="112"/>
      <c r="EL84" s="112"/>
      <c r="EM84" s="112"/>
      <c r="EN84" s="112"/>
      <c r="EO84" s="112"/>
    </row>
    <row r="85" spans="1:145" s="111" customFormat="1" ht="24.95" customHeight="1">
      <c r="A85" s="743"/>
      <c r="B85" s="788"/>
      <c r="C85" s="797"/>
      <c r="D85" s="799"/>
      <c r="E85" s="806"/>
      <c r="F85" s="806"/>
      <c r="G85" s="766"/>
      <c r="H85" s="786"/>
      <c r="I85" s="804"/>
      <c r="J85" s="137"/>
      <c r="K85" s="137"/>
      <c r="L85" s="137"/>
      <c r="M85" s="137"/>
      <c r="N85" s="137"/>
      <c r="O85" s="137"/>
      <c r="P85" s="137"/>
      <c r="Q85" s="137"/>
      <c r="R85" s="137"/>
      <c r="S85" s="137"/>
      <c r="T85" s="137"/>
      <c r="U85" s="137"/>
      <c r="V85" s="137"/>
      <c r="W85" s="137"/>
      <c r="X85" s="137"/>
      <c r="Y85" s="137"/>
      <c r="Z85" s="137"/>
      <c r="AA85" s="138">
        <f t="shared" si="12"/>
        <v>0</v>
      </c>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c r="BW85" s="112"/>
      <c r="BX85" s="112"/>
      <c r="BY85" s="112"/>
      <c r="BZ85" s="112"/>
      <c r="CA85" s="112"/>
      <c r="CB85" s="112"/>
      <c r="CC85" s="112"/>
      <c r="CD85" s="112"/>
      <c r="CE85" s="112"/>
      <c r="CF85" s="112"/>
      <c r="CG85" s="112"/>
      <c r="CH85" s="112"/>
      <c r="CI85" s="112"/>
      <c r="CJ85" s="112"/>
      <c r="CK85" s="112"/>
      <c r="CL85" s="112"/>
      <c r="CM85" s="112"/>
      <c r="CN85" s="112"/>
      <c r="CO85" s="112"/>
      <c r="CP85" s="112"/>
      <c r="CQ85" s="112"/>
      <c r="CR85" s="112"/>
      <c r="CS85" s="112"/>
      <c r="CT85" s="112"/>
      <c r="CU85" s="112"/>
      <c r="CV85" s="112"/>
      <c r="CW85" s="112"/>
      <c r="CX85" s="112"/>
      <c r="CY85" s="112"/>
      <c r="CZ85" s="112"/>
      <c r="DA85" s="112"/>
      <c r="DB85" s="112"/>
      <c r="DC85" s="112"/>
      <c r="DD85" s="112"/>
      <c r="DE85" s="112"/>
      <c r="DF85" s="112"/>
      <c r="DG85" s="112"/>
      <c r="DH85" s="112"/>
      <c r="DI85" s="112"/>
      <c r="DJ85" s="112"/>
      <c r="DK85" s="112"/>
      <c r="DL85" s="112"/>
      <c r="DM85" s="112"/>
      <c r="DN85" s="112"/>
      <c r="DO85" s="112"/>
      <c r="DP85" s="112"/>
      <c r="DQ85" s="112"/>
      <c r="DR85" s="112"/>
      <c r="DS85" s="112"/>
      <c r="DT85" s="112"/>
      <c r="DU85" s="112"/>
      <c r="DV85" s="112"/>
      <c r="DW85" s="112"/>
      <c r="DX85" s="112"/>
      <c r="DY85" s="112"/>
      <c r="DZ85" s="112"/>
      <c r="EA85" s="112"/>
      <c r="EB85" s="112"/>
      <c r="EC85" s="112"/>
      <c r="ED85" s="112"/>
      <c r="EE85" s="112"/>
      <c r="EF85" s="112"/>
      <c r="EG85" s="112"/>
      <c r="EH85" s="112"/>
      <c r="EI85" s="112"/>
      <c r="EJ85" s="112"/>
      <c r="EK85" s="112"/>
      <c r="EL85" s="112"/>
      <c r="EM85" s="112"/>
      <c r="EN85" s="112"/>
      <c r="EO85" s="112"/>
    </row>
    <row r="86" spans="1:145" s="111" customFormat="1" ht="24.95" customHeight="1">
      <c r="A86" s="743"/>
      <c r="B86" s="788"/>
      <c r="C86" s="797"/>
      <c r="D86" s="799"/>
      <c r="E86" s="777"/>
      <c r="F86" s="777"/>
      <c r="G86" s="769" t="s">
        <v>34</v>
      </c>
      <c r="H86" s="785">
        <v>86860</v>
      </c>
      <c r="I86" s="767">
        <v>5</v>
      </c>
      <c r="J86" s="132"/>
      <c r="K86" s="132"/>
      <c r="L86" s="132"/>
      <c r="M86" s="144"/>
      <c r="N86" s="132">
        <v>1.3813299999999999</v>
      </c>
      <c r="O86" s="132"/>
      <c r="P86" s="132"/>
      <c r="Q86" s="133">
        <v>11.55528</v>
      </c>
      <c r="R86" s="133">
        <v>1</v>
      </c>
      <c r="S86" s="144">
        <v>0.09</v>
      </c>
      <c r="T86" s="132"/>
      <c r="U86" s="132"/>
      <c r="V86" s="132"/>
      <c r="W86" s="132"/>
      <c r="X86" s="132"/>
      <c r="Y86" s="132"/>
      <c r="Z86" s="132"/>
      <c r="AA86" s="143">
        <f t="shared" si="12"/>
        <v>14.02661</v>
      </c>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12"/>
      <c r="DF86" s="112"/>
      <c r="DG86" s="112"/>
      <c r="DH86" s="112"/>
      <c r="DI86" s="112"/>
      <c r="DJ86" s="112"/>
      <c r="DK86" s="112"/>
      <c r="DL86" s="112"/>
      <c r="DM86" s="112"/>
      <c r="DN86" s="112"/>
      <c r="DO86" s="112"/>
      <c r="DP86" s="112"/>
      <c r="DQ86" s="112"/>
      <c r="DR86" s="112"/>
      <c r="DS86" s="112"/>
      <c r="DT86" s="112"/>
      <c r="DU86" s="112"/>
      <c r="DV86" s="112"/>
      <c r="DW86" s="112"/>
      <c r="DX86" s="112"/>
      <c r="DY86" s="112"/>
      <c r="DZ86" s="112"/>
      <c r="EA86" s="112"/>
      <c r="EB86" s="112"/>
      <c r="EC86" s="112"/>
      <c r="ED86" s="112"/>
      <c r="EE86" s="112"/>
      <c r="EF86" s="112"/>
      <c r="EG86" s="112"/>
      <c r="EH86" s="112"/>
      <c r="EI86" s="112"/>
      <c r="EJ86" s="112"/>
      <c r="EK86" s="112"/>
      <c r="EL86" s="112"/>
      <c r="EM86" s="112"/>
      <c r="EN86" s="112"/>
      <c r="EO86" s="112"/>
    </row>
    <row r="87" spans="1:145" s="111" customFormat="1" ht="24.95" customHeight="1">
      <c r="A87" s="743"/>
      <c r="B87" s="788"/>
      <c r="C87" s="797"/>
      <c r="D87" s="799"/>
      <c r="E87" s="801"/>
      <c r="F87" s="801"/>
      <c r="G87" s="770"/>
      <c r="H87" s="786"/>
      <c r="I87" s="768"/>
      <c r="J87" s="137"/>
      <c r="K87" s="137"/>
      <c r="L87" s="137"/>
      <c r="M87" s="137"/>
      <c r="N87" s="137">
        <v>3</v>
      </c>
      <c r="O87" s="137"/>
      <c r="P87" s="137"/>
      <c r="Q87" s="137">
        <v>2</v>
      </c>
      <c r="R87" s="137">
        <v>1</v>
      </c>
      <c r="S87" s="137">
        <v>3</v>
      </c>
      <c r="T87" s="137"/>
      <c r="U87" s="137"/>
      <c r="V87" s="137"/>
      <c r="W87" s="137"/>
      <c r="X87" s="137"/>
      <c r="Y87" s="137"/>
      <c r="Z87" s="137"/>
      <c r="AA87" s="138">
        <f t="shared" si="12"/>
        <v>9</v>
      </c>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112"/>
      <c r="BY87" s="112"/>
      <c r="BZ87" s="112"/>
      <c r="CA87" s="112"/>
      <c r="CB87" s="112"/>
      <c r="CC87" s="112"/>
      <c r="CD87" s="112"/>
      <c r="CE87" s="112"/>
      <c r="CF87" s="112"/>
      <c r="CG87" s="112"/>
      <c r="CH87" s="112"/>
      <c r="CI87" s="112"/>
      <c r="CJ87" s="112"/>
      <c r="CK87" s="112"/>
      <c r="CL87" s="112"/>
      <c r="CM87" s="112"/>
      <c r="CN87" s="112"/>
      <c r="CO87" s="112"/>
      <c r="CP87" s="112"/>
      <c r="CQ87" s="112"/>
      <c r="CR87" s="112"/>
      <c r="CS87" s="112"/>
      <c r="CT87" s="112"/>
      <c r="CU87" s="112"/>
      <c r="CV87" s="112"/>
      <c r="CW87" s="112"/>
      <c r="CX87" s="112"/>
      <c r="CY87" s="112"/>
      <c r="CZ87" s="112"/>
      <c r="DA87" s="112"/>
      <c r="DB87" s="112"/>
      <c r="DC87" s="112"/>
      <c r="DD87" s="112"/>
      <c r="DE87" s="112"/>
      <c r="DF87" s="112"/>
      <c r="DG87" s="112"/>
      <c r="DH87" s="112"/>
      <c r="DI87" s="112"/>
      <c r="DJ87" s="112"/>
      <c r="DK87" s="112"/>
      <c r="DL87" s="112"/>
      <c r="DM87" s="112"/>
      <c r="DN87" s="112"/>
      <c r="DO87" s="112"/>
      <c r="DP87" s="112"/>
      <c r="DQ87" s="112"/>
      <c r="DR87" s="112"/>
      <c r="DS87" s="112"/>
      <c r="DT87" s="112"/>
      <c r="DU87" s="112"/>
      <c r="DV87" s="112"/>
      <c r="DW87" s="112"/>
      <c r="DX87" s="112"/>
      <c r="DY87" s="112"/>
      <c r="DZ87" s="112"/>
      <c r="EA87" s="112"/>
      <c r="EB87" s="112"/>
      <c r="EC87" s="112"/>
      <c r="ED87" s="112"/>
      <c r="EE87" s="112"/>
      <c r="EF87" s="112"/>
      <c r="EG87" s="112"/>
      <c r="EH87" s="112"/>
      <c r="EI87" s="112"/>
      <c r="EJ87" s="112"/>
      <c r="EK87" s="112"/>
      <c r="EL87" s="112"/>
      <c r="EM87" s="112"/>
      <c r="EN87" s="112"/>
      <c r="EO87" s="112"/>
    </row>
    <row r="88" spans="1:145" s="111" customFormat="1" ht="24.95" customHeight="1">
      <c r="A88" s="743"/>
      <c r="B88" s="788"/>
      <c r="C88" s="797"/>
      <c r="D88" s="799"/>
      <c r="E88" s="807"/>
      <c r="F88" s="777"/>
      <c r="G88" s="716">
        <v>0</v>
      </c>
      <c r="H88" s="785"/>
      <c r="I88" s="767"/>
      <c r="J88" s="132"/>
      <c r="K88" s="132"/>
      <c r="L88" s="132"/>
      <c r="M88" s="132"/>
      <c r="N88" s="133"/>
      <c r="O88" s="133"/>
      <c r="P88" s="133"/>
      <c r="Q88" s="133"/>
      <c r="R88" s="133"/>
      <c r="S88" s="132"/>
      <c r="T88" s="132"/>
      <c r="U88" s="132"/>
      <c r="V88" s="132"/>
      <c r="W88" s="132"/>
      <c r="X88" s="132"/>
      <c r="Y88" s="132"/>
      <c r="Z88" s="132"/>
      <c r="AA88" s="143">
        <f>SUM(J88:Z88)</f>
        <v>0</v>
      </c>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c r="CQ88" s="112"/>
      <c r="CR88" s="112"/>
      <c r="CS88" s="112"/>
      <c r="CT88" s="112"/>
      <c r="CU88" s="112"/>
      <c r="CV88" s="112"/>
      <c r="CW88" s="112"/>
      <c r="CX88" s="112"/>
      <c r="CY88" s="112"/>
      <c r="CZ88" s="112"/>
      <c r="DA88" s="112"/>
      <c r="DB88" s="112"/>
      <c r="DC88" s="112"/>
      <c r="DD88" s="112"/>
      <c r="DE88" s="112"/>
      <c r="DF88" s="112"/>
      <c r="DG88" s="112"/>
      <c r="DH88" s="112"/>
      <c r="DI88" s="112"/>
      <c r="DJ88" s="112"/>
      <c r="DK88" s="112"/>
      <c r="DL88" s="112"/>
      <c r="DM88" s="112"/>
      <c r="DN88" s="112"/>
      <c r="DO88" s="112"/>
      <c r="DP88" s="112"/>
      <c r="DQ88" s="112"/>
      <c r="DR88" s="112"/>
      <c r="DS88" s="112"/>
      <c r="DT88" s="112"/>
      <c r="DU88" s="112"/>
      <c r="DV88" s="112"/>
      <c r="DW88" s="112"/>
      <c r="DX88" s="112"/>
      <c r="DY88" s="112"/>
      <c r="DZ88" s="112"/>
      <c r="EA88" s="112"/>
      <c r="EB88" s="112"/>
      <c r="EC88" s="112"/>
      <c r="ED88" s="112"/>
      <c r="EE88" s="112"/>
      <c r="EF88" s="112"/>
      <c r="EG88" s="112"/>
      <c r="EH88" s="112"/>
      <c r="EI88" s="112"/>
      <c r="EJ88" s="112"/>
      <c r="EK88" s="112"/>
      <c r="EL88" s="112"/>
      <c r="EM88" s="112"/>
      <c r="EN88" s="112"/>
      <c r="EO88" s="112"/>
    </row>
    <row r="89" spans="1:145" s="111" customFormat="1" ht="24.95" customHeight="1" thickBot="1">
      <c r="A89" s="743"/>
      <c r="B89" s="788"/>
      <c r="C89" s="797"/>
      <c r="D89" s="799"/>
      <c r="E89" s="808"/>
      <c r="F89" s="801"/>
      <c r="G89" s="751"/>
      <c r="H89" s="802"/>
      <c r="I89" s="803"/>
      <c r="J89" s="145"/>
      <c r="K89" s="145"/>
      <c r="L89" s="145"/>
      <c r="M89" s="145"/>
      <c r="N89" s="145"/>
      <c r="O89" s="145"/>
      <c r="P89" s="145"/>
      <c r="Q89" s="145"/>
      <c r="R89" s="145"/>
      <c r="S89" s="145"/>
      <c r="T89" s="145"/>
      <c r="U89" s="145"/>
      <c r="V89" s="145"/>
      <c r="W89" s="145"/>
      <c r="X89" s="145"/>
      <c r="Y89" s="145"/>
      <c r="Z89" s="145"/>
      <c r="AA89" s="138">
        <f>SUM(J89:Z89)</f>
        <v>0</v>
      </c>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112"/>
      <c r="BZ89" s="112"/>
      <c r="CA89" s="112"/>
      <c r="CB89" s="112"/>
      <c r="CC89" s="112"/>
      <c r="CD89" s="112"/>
      <c r="CE89" s="112"/>
      <c r="CF89" s="112"/>
      <c r="CG89" s="112"/>
      <c r="CH89" s="112"/>
      <c r="CI89" s="112"/>
      <c r="CJ89" s="112"/>
      <c r="CK89" s="112"/>
      <c r="CL89" s="112"/>
      <c r="CM89" s="112"/>
      <c r="CN89" s="112"/>
      <c r="CO89" s="112"/>
      <c r="CP89" s="112"/>
      <c r="CQ89" s="112"/>
      <c r="CR89" s="112"/>
      <c r="CS89" s="112"/>
      <c r="CT89" s="112"/>
      <c r="CU89" s="112"/>
      <c r="CV89" s="112"/>
      <c r="CW89" s="112"/>
      <c r="CX89" s="112"/>
      <c r="CY89" s="112"/>
      <c r="CZ89" s="112"/>
      <c r="DA89" s="112"/>
      <c r="DB89" s="112"/>
      <c r="DC89" s="112"/>
      <c r="DD89" s="112"/>
      <c r="DE89" s="112"/>
      <c r="DF89" s="112"/>
      <c r="DG89" s="112"/>
      <c r="DH89" s="112"/>
      <c r="DI89" s="112"/>
      <c r="DJ89" s="112"/>
      <c r="DK89" s="112"/>
      <c r="DL89" s="112"/>
      <c r="DM89" s="112"/>
      <c r="DN89" s="112"/>
      <c r="DO89" s="112"/>
      <c r="DP89" s="112"/>
      <c r="DQ89" s="112"/>
      <c r="DR89" s="112"/>
      <c r="DS89" s="112"/>
      <c r="DT89" s="112"/>
      <c r="DU89" s="112"/>
      <c r="DV89" s="112"/>
      <c r="DW89" s="112"/>
      <c r="DX89" s="112"/>
      <c r="DY89" s="112"/>
      <c r="DZ89" s="112"/>
      <c r="EA89" s="112"/>
      <c r="EB89" s="112"/>
      <c r="EC89" s="112"/>
      <c r="ED89" s="112"/>
      <c r="EE89" s="112"/>
      <c r="EF89" s="112"/>
      <c r="EG89" s="112"/>
      <c r="EH89" s="112"/>
      <c r="EI89" s="112"/>
      <c r="EJ89" s="112"/>
      <c r="EK89" s="112"/>
      <c r="EL89" s="112"/>
      <c r="EM89" s="112"/>
      <c r="EN89" s="112"/>
      <c r="EO89" s="112"/>
    </row>
    <row r="90" spans="1:145" s="111" customFormat="1" ht="24.95" customHeight="1">
      <c r="A90" s="743"/>
      <c r="B90" s="756" t="s">
        <v>54</v>
      </c>
      <c r="C90" s="757"/>
      <c r="D90" s="758"/>
      <c r="E90" s="759">
        <f>E80+E82+E84+E86+E88</f>
        <v>0</v>
      </c>
      <c r="F90" s="759">
        <f>F80+F82+F84+F86+F88</f>
        <v>0</v>
      </c>
      <c r="G90" s="729"/>
      <c r="H90" s="761">
        <f>H80+H82+H84+H86+H88</f>
        <v>86860</v>
      </c>
      <c r="I90" s="763">
        <f>I80+I82+I84+I86+I88</f>
        <v>5</v>
      </c>
      <c r="J90" s="147">
        <f>J80+J82+J84+J86+J88</f>
        <v>0</v>
      </c>
      <c r="K90" s="147">
        <f t="shared" ref="K90:AA91" si="13">K80+K82+K84+K86+K88</f>
        <v>2.4654859999999998</v>
      </c>
      <c r="L90" s="147">
        <f t="shared" si="13"/>
        <v>0</v>
      </c>
      <c r="M90" s="147">
        <f t="shared" si="13"/>
        <v>0</v>
      </c>
      <c r="N90" s="147">
        <f t="shared" si="13"/>
        <v>1.3813299999999999</v>
      </c>
      <c r="O90" s="147">
        <f t="shared" si="13"/>
        <v>0</v>
      </c>
      <c r="P90" s="147">
        <f t="shared" si="13"/>
        <v>0</v>
      </c>
      <c r="Q90" s="147">
        <f t="shared" si="13"/>
        <v>11.55528</v>
      </c>
      <c r="R90" s="147">
        <f t="shared" si="13"/>
        <v>1</v>
      </c>
      <c r="S90" s="147">
        <f t="shared" si="13"/>
        <v>0.09</v>
      </c>
      <c r="T90" s="147">
        <f t="shared" si="13"/>
        <v>0</v>
      </c>
      <c r="U90" s="147">
        <f t="shared" si="13"/>
        <v>0</v>
      </c>
      <c r="V90" s="147">
        <f t="shared" si="13"/>
        <v>0</v>
      </c>
      <c r="W90" s="147">
        <f t="shared" si="13"/>
        <v>0</v>
      </c>
      <c r="X90" s="147">
        <f t="shared" si="13"/>
        <v>0</v>
      </c>
      <c r="Y90" s="147">
        <f t="shared" si="13"/>
        <v>0</v>
      </c>
      <c r="Z90" s="147">
        <f t="shared" si="13"/>
        <v>0</v>
      </c>
      <c r="AA90" s="630">
        <f t="shared" si="13"/>
        <v>16.492096</v>
      </c>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112"/>
      <c r="EI90" s="112"/>
      <c r="EJ90" s="112"/>
      <c r="EK90" s="112"/>
      <c r="EL90" s="112"/>
      <c r="EM90" s="112"/>
      <c r="EN90" s="112"/>
      <c r="EO90" s="112"/>
    </row>
    <row r="91" spans="1:145" s="111" customFormat="1" ht="24.95" customHeight="1" thickBot="1">
      <c r="A91" s="744"/>
      <c r="B91" s="724"/>
      <c r="C91" s="725"/>
      <c r="D91" s="726"/>
      <c r="E91" s="760"/>
      <c r="F91" s="760"/>
      <c r="G91" s="730"/>
      <c r="H91" s="762"/>
      <c r="I91" s="764"/>
      <c r="J91" s="148">
        <f>J81+J83+J85+J87+J89</f>
        <v>0</v>
      </c>
      <c r="K91" s="148">
        <f t="shared" si="13"/>
        <v>3</v>
      </c>
      <c r="L91" s="148">
        <f t="shared" si="13"/>
        <v>0</v>
      </c>
      <c r="M91" s="148">
        <f t="shared" si="13"/>
        <v>0</v>
      </c>
      <c r="N91" s="148">
        <f t="shared" si="13"/>
        <v>3</v>
      </c>
      <c r="O91" s="148">
        <f t="shared" si="13"/>
        <v>0</v>
      </c>
      <c r="P91" s="148">
        <f t="shared" si="13"/>
        <v>0</v>
      </c>
      <c r="Q91" s="148">
        <f t="shared" si="13"/>
        <v>2</v>
      </c>
      <c r="R91" s="148">
        <f t="shared" si="13"/>
        <v>1</v>
      </c>
      <c r="S91" s="148">
        <f t="shared" si="13"/>
        <v>3</v>
      </c>
      <c r="T91" s="148">
        <f t="shared" si="13"/>
        <v>0</v>
      </c>
      <c r="U91" s="148">
        <f t="shared" si="13"/>
        <v>0</v>
      </c>
      <c r="V91" s="148">
        <f t="shared" si="13"/>
        <v>0</v>
      </c>
      <c r="W91" s="148">
        <f t="shared" si="13"/>
        <v>0</v>
      </c>
      <c r="X91" s="148">
        <f t="shared" si="13"/>
        <v>0</v>
      </c>
      <c r="Y91" s="148">
        <f t="shared" si="13"/>
        <v>0</v>
      </c>
      <c r="Z91" s="148">
        <f t="shared" si="13"/>
        <v>0</v>
      </c>
      <c r="AA91" s="629">
        <f t="shared" si="13"/>
        <v>12</v>
      </c>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c r="DT91" s="112"/>
      <c r="DU91" s="112"/>
      <c r="DV91" s="112"/>
      <c r="DW91" s="112"/>
      <c r="DX91" s="112"/>
      <c r="DY91" s="112"/>
      <c r="DZ91" s="112"/>
      <c r="EA91" s="112"/>
      <c r="EB91" s="112"/>
      <c r="EC91" s="112"/>
      <c r="ED91" s="112"/>
      <c r="EE91" s="112"/>
      <c r="EF91" s="112"/>
      <c r="EG91" s="112"/>
      <c r="EH91" s="112"/>
      <c r="EI91" s="112"/>
      <c r="EJ91" s="112"/>
      <c r="EK91" s="112"/>
      <c r="EL91" s="112"/>
      <c r="EM91" s="112"/>
      <c r="EN91" s="112"/>
      <c r="EO91" s="112"/>
    </row>
    <row r="92" spans="1:145" s="111" customFormat="1" ht="24.95" customHeight="1">
      <c r="A92" s="771">
        <v>8</v>
      </c>
      <c r="B92" s="788" t="s">
        <v>41</v>
      </c>
      <c r="C92" s="796">
        <v>13</v>
      </c>
      <c r="D92" s="798">
        <v>81.562780000000004</v>
      </c>
      <c r="E92" s="800"/>
      <c r="F92" s="801"/>
      <c r="G92" s="751">
        <v>100</v>
      </c>
      <c r="H92" s="752">
        <v>10000</v>
      </c>
      <c r="I92" s="793">
        <v>0</v>
      </c>
      <c r="J92" s="132"/>
      <c r="K92" s="132"/>
      <c r="L92" s="132"/>
      <c r="M92" s="132"/>
      <c r="N92" s="132"/>
      <c r="O92" s="132"/>
      <c r="P92" s="132"/>
      <c r="Q92" s="132"/>
      <c r="R92" s="144">
        <v>9.5999999999999992E-3</v>
      </c>
      <c r="S92" s="144"/>
      <c r="T92" s="144"/>
      <c r="U92" s="144">
        <v>67.024000000000001</v>
      </c>
      <c r="V92" s="132"/>
      <c r="W92" s="132"/>
      <c r="X92" s="132"/>
      <c r="Y92" s="132"/>
      <c r="Z92" s="132"/>
      <c r="AA92" s="134">
        <f>SUM(J92:Z92)</f>
        <v>67.033600000000007</v>
      </c>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c r="CQ92" s="112"/>
      <c r="CR92" s="112"/>
      <c r="CS92" s="112"/>
      <c r="CT92" s="112"/>
      <c r="CU92" s="112"/>
      <c r="CV92" s="112"/>
      <c r="CW92" s="112"/>
      <c r="CX92" s="112"/>
      <c r="CY92" s="112"/>
      <c r="CZ92" s="112"/>
      <c r="DA92" s="112"/>
      <c r="DB92" s="112"/>
      <c r="DC92" s="112"/>
      <c r="DD92" s="112"/>
      <c r="DE92" s="112"/>
      <c r="DF92" s="112"/>
      <c r="DG92" s="112"/>
      <c r="DH92" s="112"/>
      <c r="DI92" s="112"/>
      <c r="DJ92" s="112"/>
      <c r="DK92" s="112"/>
      <c r="DL92" s="112"/>
      <c r="DM92" s="112"/>
      <c r="DN92" s="112"/>
      <c r="DO92" s="112"/>
      <c r="DP92" s="112"/>
      <c r="DQ92" s="112"/>
      <c r="DR92" s="112"/>
      <c r="DS92" s="112"/>
      <c r="DT92" s="112"/>
      <c r="DU92" s="112"/>
      <c r="DV92" s="112"/>
      <c r="DW92" s="112"/>
      <c r="DX92" s="112"/>
      <c r="DY92" s="112"/>
      <c r="DZ92" s="112"/>
      <c r="EA92" s="112"/>
      <c r="EB92" s="112"/>
      <c r="EC92" s="112"/>
      <c r="ED92" s="112"/>
      <c r="EE92" s="112"/>
      <c r="EF92" s="112"/>
      <c r="EG92" s="112"/>
      <c r="EH92" s="112"/>
      <c r="EI92" s="112"/>
      <c r="EJ92" s="112"/>
      <c r="EK92" s="112"/>
      <c r="EL92" s="112"/>
      <c r="EM92" s="112"/>
      <c r="EN92" s="112"/>
      <c r="EO92" s="112"/>
    </row>
    <row r="93" spans="1:145" s="111" customFormat="1" ht="24.95" customHeight="1">
      <c r="A93" s="743"/>
      <c r="B93" s="788"/>
      <c r="C93" s="797"/>
      <c r="D93" s="799"/>
      <c r="E93" s="778"/>
      <c r="F93" s="778"/>
      <c r="G93" s="739"/>
      <c r="H93" s="753"/>
      <c r="I93" s="795"/>
      <c r="J93" s="137"/>
      <c r="K93" s="137"/>
      <c r="L93" s="137"/>
      <c r="M93" s="137"/>
      <c r="N93" s="137"/>
      <c r="O93" s="137"/>
      <c r="P93" s="137"/>
      <c r="Q93" s="137"/>
      <c r="R93" s="137">
        <v>1</v>
      </c>
      <c r="S93" s="137"/>
      <c r="T93" s="137"/>
      <c r="U93" s="137">
        <v>1</v>
      </c>
      <c r="V93" s="137"/>
      <c r="W93" s="137"/>
      <c r="X93" s="137"/>
      <c r="Y93" s="137"/>
      <c r="Z93" s="137"/>
      <c r="AA93" s="138">
        <f>SUM(J93:Z93)</f>
        <v>2</v>
      </c>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c r="CQ93" s="112"/>
      <c r="CR93" s="112"/>
      <c r="CS93" s="112"/>
      <c r="CT93" s="112"/>
      <c r="CU93" s="112"/>
      <c r="CV93" s="112"/>
      <c r="CW93" s="112"/>
      <c r="CX93" s="112"/>
      <c r="CY93" s="112"/>
      <c r="CZ93" s="112"/>
      <c r="DA93" s="112"/>
      <c r="DB93" s="112"/>
      <c r="DC93" s="112"/>
      <c r="DD93" s="112"/>
      <c r="DE93" s="112"/>
      <c r="DF93" s="112"/>
      <c r="DG93" s="112"/>
      <c r="DH93" s="112"/>
      <c r="DI93" s="112"/>
      <c r="DJ93" s="112"/>
      <c r="DK93" s="112"/>
      <c r="DL93" s="112"/>
      <c r="DM93" s="112"/>
      <c r="DN93" s="112"/>
      <c r="DO93" s="112"/>
      <c r="DP93" s="112"/>
      <c r="DQ93" s="112"/>
      <c r="DR93" s="112"/>
      <c r="DS93" s="112"/>
      <c r="DT93" s="112"/>
      <c r="DU93" s="112"/>
      <c r="DV93" s="112"/>
      <c r="DW93" s="112"/>
      <c r="DX93" s="112"/>
      <c r="DY93" s="112"/>
      <c r="DZ93" s="112"/>
      <c r="EA93" s="112"/>
      <c r="EB93" s="112"/>
      <c r="EC93" s="112"/>
      <c r="ED93" s="112"/>
      <c r="EE93" s="112"/>
      <c r="EF93" s="112"/>
      <c r="EG93" s="112"/>
      <c r="EH93" s="112"/>
      <c r="EI93" s="112"/>
      <c r="EJ93" s="112"/>
      <c r="EK93" s="112"/>
      <c r="EL93" s="112"/>
      <c r="EM93" s="112"/>
      <c r="EN93" s="112"/>
      <c r="EO93" s="112"/>
    </row>
    <row r="94" spans="1:145" s="111" customFormat="1" ht="24.95" customHeight="1">
      <c r="A94" s="743"/>
      <c r="B94" s="788"/>
      <c r="C94" s="797"/>
      <c r="D94" s="799"/>
      <c r="E94" s="777"/>
      <c r="F94" s="777"/>
      <c r="G94" s="716" t="s">
        <v>48</v>
      </c>
      <c r="H94" s="752"/>
      <c r="I94" s="793"/>
      <c r="J94" s="132"/>
      <c r="K94" s="132"/>
      <c r="L94" s="132"/>
      <c r="M94" s="132"/>
      <c r="N94" s="132"/>
      <c r="O94" s="132"/>
      <c r="P94" s="132"/>
      <c r="Q94" s="132"/>
      <c r="R94" s="132"/>
      <c r="S94" s="132"/>
      <c r="T94" s="132"/>
      <c r="U94" s="132"/>
      <c r="V94" s="132"/>
      <c r="W94" s="132"/>
      <c r="X94" s="132"/>
      <c r="Y94" s="132"/>
      <c r="Z94" s="132"/>
      <c r="AA94" s="134">
        <f t="shared" ref="AA94:AA101" si="14">SUM(J94:Z94)</f>
        <v>0</v>
      </c>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c r="EH94" s="112"/>
      <c r="EI94" s="112"/>
      <c r="EJ94" s="112"/>
      <c r="EK94" s="112"/>
      <c r="EL94" s="112"/>
      <c r="EM94" s="112"/>
      <c r="EN94" s="112"/>
      <c r="EO94" s="112"/>
    </row>
    <row r="95" spans="1:145" s="111" customFormat="1" ht="24.95" customHeight="1">
      <c r="A95" s="743"/>
      <c r="B95" s="788"/>
      <c r="C95" s="797"/>
      <c r="D95" s="799"/>
      <c r="E95" s="778"/>
      <c r="F95" s="778"/>
      <c r="G95" s="739"/>
      <c r="H95" s="753"/>
      <c r="I95" s="795"/>
      <c r="J95" s="137"/>
      <c r="K95" s="137"/>
      <c r="L95" s="137"/>
      <c r="M95" s="137"/>
      <c r="N95" s="137"/>
      <c r="O95" s="137"/>
      <c r="P95" s="137"/>
      <c r="Q95" s="137"/>
      <c r="R95" s="137"/>
      <c r="S95" s="137"/>
      <c r="T95" s="137"/>
      <c r="U95" s="137"/>
      <c r="V95" s="137"/>
      <c r="W95" s="137"/>
      <c r="X95" s="137"/>
      <c r="Y95" s="137"/>
      <c r="Z95" s="137"/>
      <c r="AA95" s="138">
        <f t="shared" si="14"/>
        <v>0</v>
      </c>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DE95" s="112"/>
      <c r="DF95" s="112"/>
      <c r="DG95" s="112"/>
      <c r="DH95" s="112"/>
      <c r="DI95" s="112"/>
      <c r="DJ95" s="112"/>
      <c r="DK95" s="112"/>
      <c r="DL95" s="112"/>
      <c r="DM95" s="112"/>
      <c r="DN95" s="112"/>
      <c r="DO95" s="112"/>
      <c r="DP95" s="112"/>
      <c r="DQ95" s="112"/>
      <c r="DR95" s="112"/>
      <c r="DS95" s="112"/>
      <c r="DT95" s="112"/>
      <c r="DU95" s="112"/>
      <c r="DV95" s="112"/>
      <c r="DW95" s="112"/>
      <c r="DX95" s="112"/>
      <c r="DY95" s="112"/>
      <c r="DZ95" s="112"/>
      <c r="EA95" s="112"/>
      <c r="EB95" s="112"/>
      <c r="EC95" s="112"/>
      <c r="ED95" s="112"/>
      <c r="EE95" s="112"/>
      <c r="EF95" s="112"/>
      <c r="EG95" s="112"/>
      <c r="EH95" s="112"/>
      <c r="EI95" s="112"/>
      <c r="EJ95" s="112"/>
      <c r="EK95" s="112"/>
      <c r="EL95" s="112"/>
      <c r="EM95" s="112"/>
      <c r="EN95" s="112"/>
      <c r="EO95" s="112"/>
    </row>
    <row r="96" spans="1:145" s="111" customFormat="1" ht="24.95" customHeight="1">
      <c r="A96" s="743"/>
      <c r="B96" s="788"/>
      <c r="C96" s="797"/>
      <c r="D96" s="799"/>
      <c r="E96" s="777"/>
      <c r="F96" s="777"/>
      <c r="G96" s="765" t="s">
        <v>33</v>
      </c>
      <c r="H96" s="752">
        <v>40000</v>
      </c>
      <c r="I96" s="793">
        <v>0</v>
      </c>
      <c r="J96" s="142"/>
      <c r="K96" s="142"/>
      <c r="L96" s="142"/>
      <c r="M96" s="142">
        <v>1.4753000000000001</v>
      </c>
      <c r="N96" s="142"/>
      <c r="O96" s="142"/>
      <c r="P96" s="142"/>
      <c r="Q96" s="142"/>
      <c r="R96" s="132"/>
      <c r="S96" s="132"/>
      <c r="T96" s="132"/>
      <c r="U96" s="132"/>
      <c r="V96" s="132"/>
      <c r="W96" s="132"/>
      <c r="X96" s="132"/>
      <c r="Y96" s="132"/>
      <c r="Z96" s="132"/>
      <c r="AA96" s="143">
        <f t="shared" si="14"/>
        <v>1.4753000000000001</v>
      </c>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DE96" s="112"/>
      <c r="DF96" s="112"/>
      <c r="DG96" s="112"/>
      <c r="DH96" s="112"/>
      <c r="DI96" s="112"/>
      <c r="DJ96" s="112"/>
      <c r="DK96" s="112"/>
      <c r="DL96" s="112"/>
      <c r="DM96" s="112"/>
      <c r="DN96" s="112"/>
      <c r="DO96" s="112"/>
      <c r="DP96" s="112"/>
      <c r="DQ96" s="112"/>
      <c r="DR96" s="112"/>
      <c r="DS96" s="112"/>
      <c r="DT96" s="112"/>
      <c r="DU96" s="112"/>
      <c r="DV96" s="112"/>
      <c r="DW96" s="112"/>
      <c r="DX96" s="112"/>
      <c r="DY96" s="112"/>
      <c r="DZ96" s="112"/>
      <c r="EA96" s="112"/>
      <c r="EB96" s="112"/>
      <c r="EC96" s="112"/>
      <c r="ED96" s="112"/>
      <c r="EE96" s="112"/>
      <c r="EF96" s="112"/>
      <c r="EG96" s="112"/>
      <c r="EH96" s="112"/>
      <c r="EI96" s="112"/>
      <c r="EJ96" s="112"/>
      <c r="EK96" s="112"/>
      <c r="EL96" s="112"/>
      <c r="EM96" s="112"/>
      <c r="EN96" s="112"/>
      <c r="EO96" s="112"/>
    </row>
    <row r="97" spans="1:145" s="111" customFormat="1" ht="24.95" customHeight="1">
      <c r="A97" s="743"/>
      <c r="B97" s="788"/>
      <c r="C97" s="797"/>
      <c r="D97" s="799"/>
      <c r="E97" s="778"/>
      <c r="F97" s="778"/>
      <c r="G97" s="766"/>
      <c r="H97" s="753"/>
      <c r="I97" s="795"/>
      <c r="J97" s="137"/>
      <c r="K97" s="137"/>
      <c r="L97" s="137"/>
      <c r="M97" s="137">
        <v>1</v>
      </c>
      <c r="N97" s="137"/>
      <c r="O97" s="137"/>
      <c r="P97" s="137"/>
      <c r="Q97" s="137"/>
      <c r="R97" s="137"/>
      <c r="S97" s="137"/>
      <c r="T97" s="137"/>
      <c r="U97" s="137"/>
      <c r="V97" s="137"/>
      <c r="W97" s="137"/>
      <c r="X97" s="137"/>
      <c r="Y97" s="137"/>
      <c r="Z97" s="137"/>
      <c r="AA97" s="138">
        <f t="shared" si="14"/>
        <v>1</v>
      </c>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DE97" s="112"/>
      <c r="DF97" s="112"/>
      <c r="DG97" s="112"/>
      <c r="DH97" s="112"/>
      <c r="DI97" s="112"/>
      <c r="DJ97" s="112"/>
      <c r="DK97" s="112"/>
      <c r="DL97" s="112"/>
      <c r="DM97" s="112"/>
      <c r="DN97" s="112"/>
      <c r="DO97" s="112"/>
      <c r="DP97" s="112"/>
      <c r="DQ97" s="112"/>
      <c r="DR97" s="112"/>
      <c r="DS97" s="112"/>
      <c r="DT97" s="112"/>
      <c r="DU97" s="112"/>
      <c r="DV97" s="112"/>
      <c r="DW97" s="112"/>
      <c r="DX97" s="112"/>
      <c r="DY97" s="112"/>
      <c r="DZ97" s="112"/>
      <c r="EA97" s="112"/>
      <c r="EB97" s="112"/>
      <c r="EC97" s="112"/>
      <c r="ED97" s="112"/>
      <c r="EE97" s="112"/>
      <c r="EF97" s="112"/>
      <c r="EG97" s="112"/>
      <c r="EH97" s="112"/>
      <c r="EI97" s="112"/>
      <c r="EJ97" s="112"/>
      <c r="EK97" s="112"/>
      <c r="EL97" s="112"/>
      <c r="EM97" s="112"/>
      <c r="EN97" s="112"/>
      <c r="EO97" s="112"/>
    </row>
    <row r="98" spans="1:145" s="111" customFormat="1" ht="24.95" customHeight="1">
      <c r="A98" s="743"/>
      <c r="B98" s="788"/>
      <c r="C98" s="797"/>
      <c r="D98" s="799"/>
      <c r="E98" s="777">
        <v>4500</v>
      </c>
      <c r="F98" s="777">
        <v>4500</v>
      </c>
      <c r="G98" s="769" t="s">
        <v>34</v>
      </c>
      <c r="H98" s="752">
        <v>195000</v>
      </c>
      <c r="I98" s="793">
        <v>0</v>
      </c>
      <c r="J98" s="132"/>
      <c r="K98" s="132">
        <v>9.6560000000000007E-2</v>
      </c>
      <c r="L98" s="132"/>
      <c r="M98" s="144">
        <v>5.5100000000000003E-2</v>
      </c>
      <c r="N98" s="132">
        <v>9.0125700000000002</v>
      </c>
      <c r="O98" s="132"/>
      <c r="P98" s="132">
        <v>1.4999999999999999E-2</v>
      </c>
      <c r="Q98" s="132"/>
      <c r="R98" s="132"/>
      <c r="S98" s="144">
        <v>3.7797299999999998</v>
      </c>
      <c r="T98" s="132"/>
      <c r="U98" s="132"/>
      <c r="V98" s="132"/>
      <c r="W98" s="132"/>
      <c r="X98" s="132"/>
      <c r="Y98" s="132"/>
      <c r="Z98" s="132"/>
      <c r="AA98" s="143">
        <f t="shared" si="14"/>
        <v>12.958960000000001</v>
      </c>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c r="CD98" s="112"/>
      <c r="CE98" s="112"/>
      <c r="CF98" s="112"/>
      <c r="CG98" s="112"/>
      <c r="CH98" s="112"/>
      <c r="CI98" s="112"/>
      <c r="CJ98" s="112"/>
      <c r="CK98" s="112"/>
      <c r="CL98" s="112"/>
      <c r="CM98" s="112"/>
      <c r="CN98" s="112"/>
      <c r="CO98" s="112"/>
      <c r="CP98" s="112"/>
      <c r="CQ98" s="112"/>
      <c r="CR98" s="112"/>
      <c r="CS98" s="112"/>
      <c r="CT98" s="112"/>
      <c r="CU98" s="112"/>
      <c r="CV98" s="112"/>
      <c r="CW98" s="112"/>
      <c r="CX98" s="112"/>
      <c r="CY98" s="112"/>
      <c r="CZ98" s="112"/>
      <c r="DA98" s="112"/>
      <c r="DB98" s="112"/>
      <c r="DC98" s="112"/>
      <c r="DD98" s="112"/>
      <c r="DE98" s="112"/>
      <c r="DF98" s="112"/>
      <c r="DG98" s="112"/>
      <c r="DH98" s="112"/>
      <c r="DI98" s="112"/>
      <c r="DJ98" s="112"/>
      <c r="DK98" s="112"/>
      <c r="DL98" s="112"/>
      <c r="DM98" s="112"/>
      <c r="DN98" s="112"/>
      <c r="DO98" s="112"/>
      <c r="DP98" s="112"/>
      <c r="DQ98" s="112"/>
      <c r="DR98" s="112"/>
      <c r="DS98" s="112"/>
      <c r="DT98" s="112"/>
      <c r="DU98" s="112"/>
      <c r="DV98" s="112"/>
      <c r="DW98" s="112"/>
      <c r="DX98" s="112"/>
      <c r="DY98" s="112"/>
      <c r="DZ98" s="112"/>
      <c r="EA98" s="112"/>
      <c r="EB98" s="112"/>
      <c r="EC98" s="112"/>
      <c r="ED98" s="112"/>
      <c r="EE98" s="112"/>
      <c r="EF98" s="112"/>
      <c r="EG98" s="112"/>
      <c r="EH98" s="112"/>
      <c r="EI98" s="112"/>
      <c r="EJ98" s="112"/>
      <c r="EK98" s="112"/>
      <c r="EL98" s="112"/>
      <c r="EM98" s="112"/>
      <c r="EN98" s="112"/>
      <c r="EO98" s="112"/>
    </row>
    <row r="99" spans="1:145" s="111" customFormat="1" ht="24.95" customHeight="1">
      <c r="A99" s="743"/>
      <c r="B99" s="788"/>
      <c r="C99" s="797"/>
      <c r="D99" s="799"/>
      <c r="E99" s="778"/>
      <c r="F99" s="778"/>
      <c r="G99" s="770"/>
      <c r="H99" s="753"/>
      <c r="I99" s="795"/>
      <c r="J99" s="137"/>
      <c r="K99" s="137">
        <v>2</v>
      </c>
      <c r="L99" s="137"/>
      <c r="M99" s="137">
        <v>1</v>
      </c>
      <c r="N99" s="137">
        <v>2</v>
      </c>
      <c r="O99" s="137"/>
      <c r="P99" s="137">
        <v>1</v>
      </c>
      <c r="Q99" s="137"/>
      <c r="R99" s="137"/>
      <c r="S99" s="137">
        <v>3</v>
      </c>
      <c r="T99" s="137"/>
      <c r="U99" s="137"/>
      <c r="V99" s="137"/>
      <c r="W99" s="137"/>
      <c r="X99" s="137"/>
      <c r="Y99" s="137"/>
      <c r="Z99" s="137"/>
      <c r="AA99" s="138">
        <f t="shared" si="14"/>
        <v>9</v>
      </c>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112"/>
      <c r="CS99" s="112"/>
      <c r="CT99" s="112"/>
      <c r="CU99" s="112"/>
      <c r="CV99" s="112"/>
      <c r="CW99" s="112"/>
      <c r="CX99" s="112"/>
      <c r="CY99" s="112"/>
      <c r="CZ99" s="112"/>
      <c r="DA99" s="112"/>
      <c r="DB99" s="112"/>
      <c r="DC99" s="112"/>
      <c r="DD99" s="112"/>
      <c r="DE99" s="112"/>
      <c r="DF99" s="112"/>
      <c r="DG99" s="112"/>
      <c r="DH99" s="112"/>
      <c r="DI99" s="112"/>
      <c r="DJ99" s="112"/>
      <c r="DK99" s="112"/>
      <c r="DL99" s="112"/>
      <c r="DM99" s="112"/>
      <c r="DN99" s="112"/>
      <c r="DO99" s="112"/>
      <c r="DP99" s="112"/>
      <c r="DQ99" s="112"/>
      <c r="DR99" s="112"/>
      <c r="DS99" s="112"/>
      <c r="DT99" s="112"/>
      <c r="DU99" s="112"/>
      <c r="DV99" s="112"/>
      <c r="DW99" s="112"/>
      <c r="DX99" s="112"/>
      <c r="DY99" s="112"/>
      <c r="DZ99" s="112"/>
      <c r="EA99" s="112"/>
      <c r="EB99" s="112"/>
      <c r="EC99" s="112"/>
      <c r="ED99" s="112"/>
      <c r="EE99" s="112"/>
      <c r="EF99" s="112"/>
      <c r="EG99" s="112"/>
      <c r="EH99" s="112"/>
      <c r="EI99" s="112"/>
      <c r="EJ99" s="112"/>
      <c r="EK99" s="112"/>
      <c r="EL99" s="112"/>
      <c r="EM99" s="112"/>
      <c r="EN99" s="112"/>
      <c r="EO99" s="112"/>
    </row>
    <row r="100" spans="1:145" s="111" customFormat="1" ht="24.95" customHeight="1">
      <c r="A100" s="743"/>
      <c r="B100" s="788"/>
      <c r="C100" s="797"/>
      <c r="D100" s="799"/>
      <c r="E100" s="777"/>
      <c r="F100" s="777"/>
      <c r="G100" s="716">
        <v>0</v>
      </c>
      <c r="H100" s="752"/>
      <c r="I100" s="793"/>
      <c r="J100" s="132"/>
      <c r="K100" s="132"/>
      <c r="L100" s="132"/>
      <c r="M100" s="132"/>
      <c r="N100" s="133"/>
      <c r="O100" s="133"/>
      <c r="P100" s="133"/>
      <c r="Q100" s="133"/>
      <c r="R100" s="133"/>
      <c r="S100" s="144">
        <v>9.4920000000000004E-2</v>
      </c>
      <c r="T100" s="132"/>
      <c r="U100" s="132"/>
      <c r="V100" s="132"/>
      <c r="W100" s="132"/>
      <c r="X100" s="132"/>
      <c r="Y100" s="132"/>
      <c r="Z100" s="132"/>
      <c r="AA100" s="143">
        <f t="shared" si="14"/>
        <v>9.4920000000000004E-2</v>
      </c>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c r="CQ100" s="112"/>
      <c r="CR100" s="112"/>
      <c r="CS100" s="112"/>
      <c r="CT100" s="112"/>
      <c r="CU100" s="112"/>
      <c r="CV100" s="112"/>
      <c r="CW100" s="112"/>
      <c r="CX100" s="112"/>
      <c r="CY100" s="112"/>
      <c r="CZ100" s="112"/>
      <c r="DA100" s="112"/>
      <c r="DB100" s="112"/>
      <c r="DC100" s="112"/>
      <c r="DD100" s="112"/>
      <c r="DE100" s="112"/>
      <c r="DF100" s="112"/>
      <c r="DG100" s="112"/>
      <c r="DH100" s="112"/>
      <c r="DI100" s="112"/>
      <c r="DJ100" s="112"/>
      <c r="DK100" s="112"/>
      <c r="DL100" s="112"/>
      <c r="DM100" s="112"/>
      <c r="DN100" s="112"/>
      <c r="DO100" s="112"/>
      <c r="DP100" s="112"/>
      <c r="DQ100" s="112"/>
      <c r="DR100" s="112"/>
      <c r="DS100" s="112"/>
      <c r="DT100" s="112"/>
      <c r="DU100" s="112"/>
      <c r="DV100" s="112"/>
      <c r="DW100" s="112"/>
      <c r="DX100" s="112"/>
      <c r="DY100" s="112"/>
      <c r="DZ100" s="112"/>
      <c r="EA100" s="112"/>
      <c r="EB100" s="112"/>
      <c r="EC100" s="112"/>
      <c r="ED100" s="112"/>
      <c r="EE100" s="112"/>
      <c r="EF100" s="112"/>
      <c r="EG100" s="112"/>
      <c r="EH100" s="112"/>
      <c r="EI100" s="112"/>
      <c r="EJ100" s="112"/>
      <c r="EK100" s="112"/>
      <c r="EL100" s="112"/>
      <c r="EM100" s="112"/>
      <c r="EN100" s="112"/>
      <c r="EO100" s="112"/>
    </row>
    <row r="101" spans="1:145" s="111" customFormat="1" ht="24.95" customHeight="1" thickBot="1">
      <c r="A101" s="743"/>
      <c r="B101" s="788"/>
      <c r="C101" s="797"/>
      <c r="D101" s="799"/>
      <c r="E101" s="778"/>
      <c r="F101" s="778"/>
      <c r="G101" s="751"/>
      <c r="H101" s="792"/>
      <c r="I101" s="794"/>
      <c r="J101" s="145"/>
      <c r="K101" s="145"/>
      <c r="L101" s="145"/>
      <c r="M101" s="145"/>
      <c r="N101" s="145"/>
      <c r="O101" s="145"/>
      <c r="P101" s="145"/>
      <c r="Q101" s="145"/>
      <c r="R101" s="145"/>
      <c r="S101" s="145">
        <v>5</v>
      </c>
      <c r="T101" s="145"/>
      <c r="U101" s="145"/>
      <c r="V101" s="145"/>
      <c r="W101" s="145"/>
      <c r="X101" s="145"/>
      <c r="Y101" s="145"/>
      <c r="Z101" s="145"/>
      <c r="AA101" s="138">
        <f t="shared" si="14"/>
        <v>5</v>
      </c>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c r="CL101" s="112"/>
      <c r="CM101" s="112"/>
      <c r="CN101" s="112"/>
      <c r="CO101" s="112"/>
      <c r="CP101" s="112"/>
      <c r="CQ101" s="112"/>
      <c r="CR101" s="112"/>
      <c r="CS101" s="112"/>
      <c r="CT101" s="112"/>
      <c r="CU101" s="112"/>
      <c r="CV101" s="112"/>
      <c r="CW101" s="112"/>
      <c r="CX101" s="112"/>
      <c r="CY101" s="112"/>
      <c r="CZ101" s="112"/>
      <c r="DA101" s="112"/>
      <c r="DB101" s="112"/>
      <c r="DC101" s="112"/>
      <c r="DD101" s="112"/>
      <c r="DE101" s="112"/>
      <c r="DF101" s="112"/>
      <c r="DG101" s="112"/>
      <c r="DH101" s="112"/>
      <c r="DI101" s="112"/>
      <c r="DJ101" s="112"/>
      <c r="DK101" s="112"/>
      <c r="DL101" s="112"/>
      <c r="DM101" s="112"/>
      <c r="DN101" s="112"/>
      <c r="DO101" s="112"/>
      <c r="DP101" s="112"/>
      <c r="DQ101" s="112"/>
      <c r="DR101" s="112"/>
      <c r="DS101" s="112"/>
      <c r="DT101" s="112"/>
      <c r="DU101" s="112"/>
      <c r="DV101" s="112"/>
      <c r="DW101" s="112"/>
      <c r="DX101" s="112"/>
      <c r="DY101" s="112"/>
      <c r="DZ101" s="112"/>
      <c r="EA101" s="112"/>
      <c r="EB101" s="112"/>
      <c r="EC101" s="112"/>
      <c r="ED101" s="112"/>
      <c r="EE101" s="112"/>
      <c r="EF101" s="112"/>
      <c r="EG101" s="112"/>
      <c r="EH101" s="112"/>
      <c r="EI101" s="112"/>
      <c r="EJ101" s="112"/>
      <c r="EK101" s="112"/>
      <c r="EL101" s="112"/>
      <c r="EM101" s="112"/>
      <c r="EN101" s="112"/>
      <c r="EO101" s="112"/>
    </row>
    <row r="102" spans="1:145" s="111" customFormat="1" ht="24.95" customHeight="1">
      <c r="A102" s="743"/>
      <c r="B102" s="756" t="s">
        <v>54</v>
      </c>
      <c r="C102" s="757"/>
      <c r="D102" s="758"/>
      <c r="E102" s="759">
        <f>E92+E94+E96+E98+E100</f>
        <v>4500</v>
      </c>
      <c r="F102" s="759">
        <f>F92+F94+F96+F98+F100</f>
        <v>4500</v>
      </c>
      <c r="G102" s="729"/>
      <c r="H102" s="761">
        <f>H92+H94+H96+H98+H100</f>
        <v>245000</v>
      </c>
      <c r="I102" s="763">
        <f>I92+I94+I96+I98+I100</f>
        <v>0</v>
      </c>
      <c r="J102" s="147">
        <f>J92+J94+J96+J98+J100</f>
        <v>0</v>
      </c>
      <c r="K102" s="147">
        <f t="shared" ref="K102:AA103" si="15">K92+K94+K96+K98+K100</f>
        <v>9.6560000000000007E-2</v>
      </c>
      <c r="L102" s="147">
        <f t="shared" si="15"/>
        <v>0</v>
      </c>
      <c r="M102" s="147">
        <f t="shared" si="15"/>
        <v>1.5304</v>
      </c>
      <c r="N102" s="147">
        <f t="shared" si="15"/>
        <v>9.0125700000000002</v>
      </c>
      <c r="O102" s="147">
        <f t="shared" si="15"/>
        <v>0</v>
      </c>
      <c r="P102" s="147">
        <f t="shared" si="15"/>
        <v>1.4999999999999999E-2</v>
      </c>
      <c r="Q102" s="147">
        <f t="shared" si="15"/>
        <v>0</v>
      </c>
      <c r="R102" s="147">
        <f t="shared" si="15"/>
        <v>9.5999999999999992E-3</v>
      </c>
      <c r="S102" s="147">
        <f t="shared" si="15"/>
        <v>3.8746499999999999</v>
      </c>
      <c r="T102" s="147">
        <f t="shared" si="15"/>
        <v>0</v>
      </c>
      <c r="U102" s="147">
        <f t="shared" si="15"/>
        <v>67.024000000000001</v>
      </c>
      <c r="V102" s="147">
        <f t="shared" si="15"/>
        <v>0</v>
      </c>
      <c r="W102" s="147">
        <f t="shared" si="15"/>
        <v>0</v>
      </c>
      <c r="X102" s="147">
        <f t="shared" si="15"/>
        <v>0</v>
      </c>
      <c r="Y102" s="147">
        <f t="shared" si="15"/>
        <v>0</v>
      </c>
      <c r="Z102" s="147">
        <f t="shared" si="15"/>
        <v>0</v>
      </c>
      <c r="AA102" s="630">
        <f t="shared" si="15"/>
        <v>81.562780000000018</v>
      </c>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2"/>
      <c r="CT102" s="112"/>
      <c r="CU102" s="112"/>
      <c r="CV102" s="112"/>
      <c r="CW102" s="112"/>
      <c r="CX102" s="112"/>
      <c r="CY102" s="112"/>
      <c r="CZ102" s="112"/>
      <c r="DA102" s="112"/>
      <c r="DB102" s="112"/>
      <c r="DC102" s="112"/>
      <c r="DD102" s="112"/>
      <c r="DE102" s="112"/>
      <c r="DF102" s="112"/>
      <c r="DG102" s="112"/>
      <c r="DH102" s="112"/>
      <c r="DI102" s="112"/>
      <c r="DJ102" s="112"/>
      <c r="DK102" s="112"/>
      <c r="DL102" s="112"/>
      <c r="DM102" s="112"/>
      <c r="DN102" s="112"/>
      <c r="DO102" s="112"/>
      <c r="DP102" s="112"/>
      <c r="DQ102" s="112"/>
      <c r="DR102" s="112"/>
      <c r="DS102" s="112"/>
      <c r="DT102" s="112"/>
      <c r="DU102" s="112"/>
      <c r="DV102" s="112"/>
      <c r="DW102" s="112"/>
      <c r="DX102" s="112"/>
      <c r="DY102" s="112"/>
      <c r="DZ102" s="112"/>
      <c r="EA102" s="112"/>
      <c r="EB102" s="112"/>
      <c r="EC102" s="112"/>
      <c r="ED102" s="112"/>
      <c r="EE102" s="112"/>
      <c r="EF102" s="112"/>
      <c r="EG102" s="112"/>
      <c r="EH102" s="112"/>
      <c r="EI102" s="112"/>
      <c r="EJ102" s="112"/>
      <c r="EK102" s="112"/>
      <c r="EL102" s="112"/>
      <c r="EM102" s="112"/>
      <c r="EN102" s="112"/>
      <c r="EO102" s="112"/>
    </row>
    <row r="103" spans="1:145" s="111" customFormat="1" ht="24.95" customHeight="1" thickBot="1">
      <c r="A103" s="744"/>
      <c r="B103" s="724"/>
      <c r="C103" s="725"/>
      <c r="D103" s="726"/>
      <c r="E103" s="760"/>
      <c r="F103" s="760"/>
      <c r="G103" s="730"/>
      <c r="H103" s="762"/>
      <c r="I103" s="764"/>
      <c r="J103" s="148">
        <f>J93+J95+J97+J99+J101</f>
        <v>0</v>
      </c>
      <c r="K103" s="148">
        <f t="shared" si="15"/>
        <v>2</v>
      </c>
      <c r="L103" s="148">
        <f t="shared" si="15"/>
        <v>0</v>
      </c>
      <c r="M103" s="148">
        <f t="shared" si="15"/>
        <v>2</v>
      </c>
      <c r="N103" s="148">
        <f t="shared" si="15"/>
        <v>2</v>
      </c>
      <c r="O103" s="148">
        <f t="shared" si="15"/>
        <v>0</v>
      </c>
      <c r="P103" s="148">
        <f t="shared" si="15"/>
        <v>1</v>
      </c>
      <c r="Q103" s="148">
        <f t="shared" si="15"/>
        <v>0</v>
      </c>
      <c r="R103" s="148">
        <f t="shared" si="15"/>
        <v>1</v>
      </c>
      <c r="S103" s="148">
        <f t="shared" si="15"/>
        <v>8</v>
      </c>
      <c r="T103" s="148">
        <f t="shared" si="15"/>
        <v>0</v>
      </c>
      <c r="U103" s="148">
        <f t="shared" si="15"/>
        <v>1</v>
      </c>
      <c r="V103" s="148">
        <f t="shared" si="15"/>
        <v>0</v>
      </c>
      <c r="W103" s="148">
        <f t="shared" si="15"/>
        <v>0</v>
      </c>
      <c r="X103" s="148">
        <f t="shared" si="15"/>
        <v>0</v>
      </c>
      <c r="Y103" s="148">
        <f t="shared" si="15"/>
        <v>0</v>
      </c>
      <c r="Z103" s="148">
        <f t="shared" si="15"/>
        <v>0</v>
      </c>
      <c r="AA103" s="629">
        <f t="shared" si="15"/>
        <v>17</v>
      </c>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2"/>
      <c r="CJ103" s="112"/>
      <c r="CK103" s="112"/>
      <c r="CL103" s="112"/>
      <c r="CM103" s="112"/>
      <c r="CN103" s="112"/>
      <c r="CO103" s="112"/>
      <c r="CP103" s="112"/>
      <c r="CQ103" s="112"/>
      <c r="CR103" s="112"/>
      <c r="CS103" s="112"/>
      <c r="CT103" s="112"/>
      <c r="CU103" s="112"/>
      <c r="CV103" s="112"/>
      <c r="CW103" s="112"/>
      <c r="CX103" s="112"/>
      <c r="CY103" s="112"/>
      <c r="CZ103" s="112"/>
      <c r="DA103" s="112"/>
      <c r="DB103" s="112"/>
      <c r="DC103" s="112"/>
      <c r="DD103" s="112"/>
      <c r="DE103" s="112"/>
      <c r="DF103" s="112"/>
      <c r="DG103" s="112"/>
      <c r="DH103" s="112"/>
      <c r="DI103" s="112"/>
      <c r="DJ103" s="112"/>
      <c r="DK103" s="112"/>
      <c r="DL103" s="112"/>
      <c r="DM103" s="112"/>
      <c r="DN103" s="112"/>
      <c r="DO103" s="112"/>
      <c r="DP103" s="112"/>
      <c r="DQ103" s="112"/>
      <c r="DR103" s="112"/>
      <c r="DS103" s="112"/>
      <c r="DT103" s="112"/>
      <c r="DU103" s="112"/>
      <c r="DV103" s="112"/>
      <c r="DW103" s="112"/>
      <c r="DX103" s="112"/>
      <c r="DY103" s="112"/>
      <c r="DZ103" s="112"/>
      <c r="EA103" s="112"/>
      <c r="EB103" s="112"/>
      <c r="EC103" s="112"/>
      <c r="ED103" s="112"/>
      <c r="EE103" s="112"/>
      <c r="EF103" s="112"/>
      <c r="EG103" s="112"/>
      <c r="EH103" s="112"/>
      <c r="EI103" s="112"/>
      <c r="EJ103" s="112"/>
      <c r="EK103" s="112"/>
      <c r="EL103" s="112"/>
      <c r="EM103" s="112"/>
      <c r="EN103" s="112"/>
      <c r="EO103" s="112"/>
    </row>
    <row r="104" spans="1:145" s="111" customFormat="1" ht="38.25" customHeight="1">
      <c r="A104" s="771">
        <v>9</v>
      </c>
      <c r="B104" s="787" t="s">
        <v>55</v>
      </c>
      <c r="C104" s="790">
        <v>12</v>
      </c>
      <c r="D104" s="790">
        <v>33.265000000000001</v>
      </c>
      <c r="E104" s="777">
        <v>64.09</v>
      </c>
      <c r="F104" s="777">
        <v>64.09</v>
      </c>
      <c r="G104" s="751">
        <v>100</v>
      </c>
      <c r="H104" s="752">
        <v>4800</v>
      </c>
      <c r="I104" s="767">
        <v>15</v>
      </c>
      <c r="J104" s="132"/>
      <c r="K104" s="132"/>
      <c r="L104" s="132"/>
      <c r="M104" s="132"/>
      <c r="N104" s="132"/>
      <c r="O104" s="132"/>
      <c r="P104" s="132"/>
      <c r="Q104" s="132"/>
      <c r="R104" s="132"/>
      <c r="S104" s="133">
        <v>9.8000000000000004E-2</v>
      </c>
      <c r="T104" s="132"/>
      <c r="U104" s="132"/>
      <c r="V104" s="132"/>
      <c r="W104" s="132"/>
      <c r="X104" s="132"/>
      <c r="Y104" s="132"/>
      <c r="Z104" s="132"/>
      <c r="AA104" s="134">
        <f>SUM(J104:Z104)</f>
        <v>9.8000000000000004E-2</v>
      </c>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2"/>
      <c r="CJ104" s="112"/>
      <c r="CK104" s="112"/>
      <c r="CL104" s="112"/>
      <c r="CM104" s="112"/>
      <c r="CN104" s="112"/>
      <c r="CO104" s="112"/>
      <c r="CP104" s="112"/>
      <c r="CQ104" s="112"/>
      <c r="CR104" s="112"/>
      <c r="CS104" s="112"/>
      <c r="CT104" s="112"/>
      <c r="CU104" s="112"/>
      <c r="CV104" s="112"/>
      <c r="CW104" s="112"/>
      <c r="CX104" s="112"/>
      <c r="CY104" s="112"/>
      <c r="CZ104" s="112"/>
      <c r="DA104" s="112"/>
      <c r="DB104" s="112"/>
      <c r="DC104" s="112"/>
      <c r="DD104" s="112"/>
      <c r="DE104" s="112"/>
      <c r="DF104" s="112"/>
      <c r="DG104" s="112"/>
      <c r="DH104" s="112"/>
      <c r="DI104" s="112"/>
      <c r="DJ104" s="112"/>
      <c r="DK104" s="112"/>
      <c r="DL104" s="112"/>
      <c r="DM104" s="112"/>
      <c r="DN104" s="112"/>
      <c r="DO104" s="112"/>
      <c r="DP104" s="112"/>
      <c r="DQ104" s="112"/>
      <c r="DR104" s="112"/>
      <c r="DS104" s="112"/>
      <c r="DT104" s="112"/>
      <c r="DU104" s="112"/>
      <c r="DV104" s="112"/>
      <c r="DW104" s="112"/>
      <c r="DX104" s="112"/>
      <c r="DY104" s="112"/>
      <c r="DZ104" s="112"/>
      <c r="EA104" s="112"/>
      <c r="EB104" s="112"/>
      <c r="EC104" s="112"/>
      <c r="ED104" s="112"/>
      <c r="EE104" s="112"/>
      <c r="EF104" s="112"/>
      <c r="EG104" s="112"/>
      <c r="EH104" s="112"/>
      <c r="EI104" s="112"/>
      <c r="EJ104" s="112"/>
      <c r="EK104" s="112"/>
      <c r="EL104" s="112"/>
      <c r="EM104" s="112"/>
      <c r="EN104" s="112"/>
      <c r="EO104" s="112"/>
    </row>
    <row r="105" spans="1:145" s="111" customFormat="1" ht="24.95" customHeight="1">
      <c r="A105" s="743"/>
      <c r="B105" s="788"/>
      <c r="C105" s="791"/>
      <c r="D105" s="791"/>
      <c r="E105" s="778"/>
      <c r="F105" s="778"/>
      <c r="G105" s="739"/>
      <c r="H105" s="753"/>
      <c r="I105" s="768"/>
      <c r="J105" s="137"/>
      <c r="K105" s="137"/>
      <c r="L105" s="137"/>
      <c r="M105" s="137"/>
      <c r="N105" s="137"/>
      <c r="O105" s="137"/>
      <c r="P105" s="137"/>
      <c r="Q105" s="137"/>
      <c r="R105" s="137"/>
      <c r="S105" s="137">
        <v>4</v>
      </c>
      <c r="T105" s="137"/>
      <c r="U105" s="137"/>
      <c r="V105" s="137"/>
      <c r="W105" s="137"/>
      <c r="X105" s="137"/>
      <c r="Y105" s="137"/>
      <c r="Z105" s="137"/>
      <c r="AA105" s="138">
        <f>SUM(J105:Z105)</f>
        <v>4</v>
      </c>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2"/>
      <c r="CJ105" s="112"/>
      <c r="CK105" s="112"/>
      <c r="CL105" s="112"/>
      <c r="CM105" s="112"/>
      <c r="CN105" s="112"/>
      <c r="CO105" s="112"/>
      <c r="CP105" s="112"/>
      <c r="CQ105" s="112"/>
      <c r="CR105" s="112"/>
      <c r="CS105" s="112"/>
      <c r="CT105" s="112"/>
      <c r="CU105" s="112"/>
      <c r="CV105" s="112"/>
      <c r="CW105" s="112"/>
      <c r="CX105" s="112"/>
      <c r="CY105" s="112"/>
      <c r="CZ105" s="112"/>
      <c r="DA105" s="112"/>
      <c r="DB105" s="112"/>
      <c r="DC105" s="112"/>
      <c r="DD105" s="112"/>
      <c r="DE105" s="112"/>
      <c r="DF105" s="112"/>
      <c r="DG105" s="112"/>
      <c r="DH105" s="112"/>
      <c r="DI105" s="112"/>
      <c r="DJ105" s="112"/>
      <c r="DK105" s="112"/>
      <c r="DL105" s="112"/>
      <c r="DM105" s="112"/>
      <c r="DN105" s="112"/>
      <c r="DO105" s="112"/>
      <c r="DP105" s="112"/>
      <c r="DQ105" s="112"/>
      <c r="DR105" s="112"/>
      <c r="DS105" s="112"/>
      <c r="DT105" s="112"/>
      <c r="DU105" s="112"/>
      <c r="DV105" s="112"/>
      <c r="DW105" s="112"/>
      <c r="DX105" s="112"/>
      <c r="DY105" s="112"/>
      <c r="DZ105" s="112"/>
      <c r="EA105" s="112"/>
      <c r="EB105" s="112"/>
      <c r="EC105" s="112"/>
      <c r="ED105" s="112"/>
      <c r="EE105" s="112"/>
      <c r="EF105" s="112"/>
      <c r="EG105" s="112"/>
      <c r="EH105" s="112"/>
      <c r="EI105" s="112"/>
      <c r="EJ105" s="112"/>
      <c r="EK105" s="112"/>
      <c r="EL105" s="112"/>
      <c r="EM105" s="112"/>
      <c r="EN105" s="112"/>
      <c r="EO105" s="112"/>
    </row>
    <row r="106" spans="1:145" s="111" customFormat="1" ht="24.95" customHeight="1">
      <c r="A106" s="743"/>
      <c r="B106" s="788"/>
      <c r="C106" s="791"/>
      <c r="D106" s="791"/>
      <c r="E106" s="777">
        <v>10955</v>
      </c>
      <c r="F106" s="777">
        <v>10955</v>
      </c>
      <c r="G106" s="716" t="s">
        <v>48</v>
      </c>
      <c r="H106" s="752">
        <v>3500</v>
      </c>
      <c r="I106" s="767">
        <v>5</v>
      </c>
      <c r="J106" s="132"/>
      <c r="K106" s="132"/>
      <c r="L106" s="132"/>
      <c r="M106" s="132"/>
      <c r="N106" s="132"/>
      <c r="O106" s="132"/>
      <c r="P106" s="132"/>
      <c r="Q106" s="132"/>
      <c r="R106" s="132"/>
      <c r="S106" s="144">
        <v>4.9349600000000002</v>
      </c>
      <c r="T106" s="132"/>
      <c r="U106" s="132"/>
      <c r="V106" s="132"/>
      <c r="W106" s="132"/>
      <c r="X106" s="132"/>
      <c r="Y106" s="132"/>
      <c r="Z106" s="132"/>
      <c r="AA106" s="134">
        <f t="shared" ref="AA106:AA113" si="16">SUM(J106:Z106)</f>
        <v>4.9349600000000002</v>
      </c>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c r="CL106" s="112"/>
      <c r="CM106" s="112"/>
      <c r="CN106" s="112"/>
      <c r="CO106" s="112"/>
      <c r="CP106" s="112"/>
      <c r="CQ106" s="112"/>
      <c r="CR106" s="112"/>
      <c r="CS106" s="112"/>
      <c r="CT106" s="112"/>
      <c r="CU106" s="112"/>
      <c r="CV106" s="112"/>
      <c r="CW106" s="112"/>
      <c r="CX106" s="112"/>
      <c r="CY106" s="112"/>
      <c r="CZ106" s="112"/>
      <c r="DA106" s="112"/>
      <c r="DB106" s="112"/>
      <c r="DC106" s="112"/>
      <c r="DD106" s="112"/>
      <c r="DE106" s="112"/>
      <c r="DF106" s="112"/>
      <c r="DG106" s="112"/>
      <c r="DH106" s="112"/>
      <c r="DI106" s="112"/>
      <c r="DJ106" s="112"/>
      <c r="DK106" s="112"/>
      <c r="DL106" s="112"/>
      <c r="DM106" s="112"/>
      <c r="DN106" s="112"/>
      <c r="DO106" s="112"/>
      <c r="DP106" s="112"/>
      <c r="DQ106" s="112"/>
      <c r="DR106" s="112"/>
      <c r="DS106" s="112"/>
      <c r="DT106" s="112"/>
      <c r="DU106" s="112"/>
      <c r="DV106" s="112"/>
      <c r="DW106" s="112"/>
      <c r="DX106" s="112"/>
      <c r="DY106" s="112"/>
      <c r="DZ106" s="112"/>
      <c r="EA106" s="112"/>
      <c r="EB106" s="112"/>
      <c r="EC106" s="112"/>
      <c r="ED106" s="112"/>
      <c r="EE106" s="112"/>
      <c r="EF106" s="112"/>
      <c r="EG106" s="112"/>
      <c r="EH106" s="112"/>
      <c r="EI106" s="112"/>
      <c r="EJ106" s="112"/>
      <c r="EK106" s="112"/>
      <c r="EL106" s="112"/>
      <c r="EM106" s="112"/>
      <c r="EN106" s="112"/>
      <c r="EO106" s="112"/>
    </row>
    <row r="107" spans="1:145" s="111" customFormat="1" ht="24.95" customHeight="1">
      <c r="A107" s="743"/>
      <c r="B107" s="788"/>
      <c r="C107" s="791"/>
      <c r="D107" s="791"/>
      <c r="E107" s="778"/>
      <c r="F107" s="778"/>
      <c r="G107" s="739"/>
      <c r="H107" s="753"/>
      <c r="I107" s="768"/>
      <c r="J107" s="137"/>
      <c r="K107" s="137"/>
      <c r="L107" s="137"/>
      <c r="M107" s="137"/>
      <c r="N107" s="137"/>
      <c r="O107" s="137"/>
      <c r="P107" s="137"/>
      <c r="Q107" s="137"/>
      <c r="R107" s="137"/>
      <c r="S107" s="137">
        <v>1</v>
      </c>
      <c r="T107" s="137"/>
      <c r="U107" s="137"/>
      <c r="V107" s="137"/>
      <c r="W107" s="137"/>
      <c r="X107" s="137"/>
      <c r="Y107" s="137"/>
      <c r="Z107" s="137"/>
      <c r="AA107" s="138">
        <f t="shared" si="16"/>
        <v>1</v>
      </c>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c r="CL107" s="112"/>
      <c r="CM107" s="112"/>
      <c r="CN107" s="112"/>
      <c r="CO107" s="112"/>
      <c r="CP107" s="112"/>
      <c r="CQ107" s="112"/>
      <c r="CR107" s="112"/>
      <c r="CS107" s="112"/>
      <c r="CT107" s="112"/>
      <c r="CU107" s="112"/>
      <c r="CV107" s="112"/>
      <c r="CW107" s="112"/>
      <c r="CX107" s="112"/>
      <c r="CY107" s="112"/>
      <c r="CZ107" s="112"/>
      <c r="DA107" s="112"/>
      <c r="DB107" s="112"/>
      <c r="DC107" s="112"/>
      <c r="DD107" s="112"/>
      <c r="DE107" s="112"/>
      <c r="DF107" s="112"/>
      <c r="DG107" s="112"/>
      <c r="DH107" s="112"/>
      <c r="DI107" s="112"/>
      <c r="DJ107" s="112"/>
      <c r="DK107" s="112"/>
      <c r="DL107" s="112"/>
      <c r="DM107" s="112"/>
      <c r="DN107" s="112"/>
      <c r="DO107" s="112"/>
      <c r="DP107" s="112"/>
      <c r="DQ107" s="112"/>
      <c r="DR107" s="112"/>
      <c r="DS107" s="112"/>
      <c r="DT107" s="112"/>
      <c r="DU107" s="112"/>
      <c r="DV107" s="112"/>
      <c r="DW107" s="112"/>
      <c r="DX107" s="112"/>
      <c r="DY107" s="112"/>
      <c r="DZ107" s="112"/>
      <c r="EA107" s="112"/>
      <c r="EB107" s="112"/>
      <c r="EC107" s="112"/>
      <c r="ED107" s="112"/>
      <c r="EE107" s="112"/>
      <c r="EF107" s="112"/>
      <c r="EG107" s="112"/>
      <c r="EH107" s="112"/>
      <c r="EI107" s="112"/>
      <c r="EJ107" s="112"/>
      <c r="EK107" s="112"/>
      <c r="EL107" s="112"/>
      <c r="EM107" s="112"/>
      <c r="EN107" s="112"/>
      <c r="EO107" s="112"/>
    </row>
    <row r="108" spans="1:145" s="111" customFormat="1" ht="24.95" customHeight="1">
      <c r="A108" s="743"/>
      <c r="B108" s="788"/>
      <c r="C108" s="791"/>
      <c r="D108" s="791"/>
      <c r="E108" s="777">
        <v>120.718</v>
      </c>
      <c r="F108" s="777">
        <v>120.718</v>
      </c>
      <c r="G108" s="765" t="s">
        <v>33</v>
      </c>
      <c r="H108" s="785">
        <v>2500</v>
      </c>
      <c r="I108" s="767">
        <v>3</v>
      </c>
      <c r="J108" s="142"/>
      <c r="K108" s="142"/>
      <c r="L108" s="142"/>
      <c r="M108" s="142"/>
      <c r="N108" s="142"/>
      <c r="O108" s="142">
        <v>4.4299999999999999E-2</v>
      </c>
      <c r="P108" s="142"/>
      <c r="Q108" s="142"/>
      <c r="R108" s="132"/>
      <c r="S108" s="132"/>
      <c r="T108" s="132"/>
      <c r="U108" s="132"/>
      <c r="V108" s="132"/>
      <c r="W108" s="132"/>
      <c r="X108" s="132"/>
      <c r="Y108" s="132"/>
      <c r="Z108" s="132"/>
      <c r="AA108" s="134">
        <f t="shared" si="16"/>
        <v>4.4299999999999999E-2</v>
      </c>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2"/>
      <c r="CJ108" s="112"/>
      <c r="CK108" s="112"/>
      <c r="CL108" s="112"/>
      <c r="CM108" s="112"/>
      <c r="CN108" s="112"/>
      <c r="CO108" s="112"/>
      <c r="CP108" s="112"/>
      <c r="CQ108" s="112"/>
      <c r="CR108" s="112"/>
      <c r="CS108" s="112"/>
      <c r="CT108" s="112"/>
      <c r="CU108" s="112"/>
      <c r="CV108" s="112"/>
      <c r="CW108" s="112"/>
      <c r="CX108" s="112"/>
      <c r="CY108" s="112"/>
      <c r="CZ108" s="112"/>
      <c r="DA108" s="112"/>
      <c r="DB108" s="112"/>
      <c r="DC108" s="112"/>
      <c r="DD108" s="112"/>
      <c r="DE108" s="112"/>
      <c r="DF108" s="112"/>
      <c r="DG108" s="112"/>
      <c r="DH108" s="112"/>
      <c r="DI108" s="112"/>
      <c r="DJ108" s="112"/>
      <c r="DK108" s="112"/>
      <c r="DL108" s="112"/>
      <c r="DM108" s="112"/>
      <c r="DN108" s="112"/>
      <c r="DO108" s="112"/>
      <c r="DP108" s="112"/>
      <c r="DQ108" s="112"/>
      <c r="DR108" s="112"/>
      <c r="DS108" s="112"/>
      <c r="DT108" s="112"/>
      <c r="DU108" s="112"/>
      <c r="DV108" s="112"/>
      <c r="DW108" s="112"/>
      <c r="DX108" s="112"/>
      <c r="DY108" s="112"/>
      <c r="DZ108" s="112"/>
      <c r="EA108" s="112"/>
      <c r="EB108" s="112"/>
      <c r="EC108" s="112"/>
      <c r="ED108" s="112"/>
      <c r="EE108" s="112"/>
      <c r="EF108" s="112"/>
      <c r="EG108" s="112"/>
      <c r="EH108" s="112"/>
      <c r="EI108" s="112"/>
      <c r="EJ108" s="112"/>
      <c r="EK108" s="112"/>
      <c r="EL108" s="112"/>
      <c r="EM108" s="112"/>
      <c r="EN108" s="112"/>
      <c r="EO108" s="112"/>
    </row>
    <row r="109" spans="1:145" s="111" customFormat="1" ht="24.95" customHeight="1">
      <c r="A109" s="743"/>
      <c r="B109" s="788"/>
      <c r="C109" s="791"/>
      <c r="D109" s="791"/>
      <c r="E109" s="778"/>
      <c r="F109" s="778"/>
      <c r="G109" s="766"/>
      <c r="H109" s="786"/>
      <c r="I109" s="768"/>
      <c r="J109" s="137"/>
      <c r="K109" s="137"/>
      <c r="L109" s="137"/>
      <c r="M109" s="137"/>
      <c r="N109" s="137"/>
      <c r="O109" s="137">
        <v>1</v>
      </c>
      <c r="P109" s="137"/>
      <c r="Q109" s="137"/>
      <c r="R109" s="137"/>
      <c r="S109" s="137"/>
      <c r="T109" s="137"/>
      <c r="U109" s="137"/>
      <c r="V109" s="137"/>
      <c r="W109" s="137"/>
      <c r="X109" s="137"/>
      <c r="Y109" s="137"/>
      <c r="Z109" s="137"/>
      <c r="AA109" s="138">
        <f t="shared" si="16"/>
        <v>1</v>
      </c>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112"/>
      <c r="CL109" s="112"/>
      <c r="CM109" s="112"/>
      <c r="CN109" s="112"/>
      <c r="CO109" s="112"/>
      <c r="CP109" s="112"/>
      <c r="CQ109" s="112"/>
      <c r="CR109" s="112"/>
      <c r="CS109" s="112"/>
      <c r="CT109" s="112"/>
      <c r="CU109" s="112"/>
      <c r="CV109" s="112"/>
      <c r="CW109" s="112"/>
      <c r="CX109" s="112"/>
      <c r="CY109" s="112"/>
      <c r="CZ109" s="112"/>
      <c r="DA109" s="112"/>
      <c r="DB109" s="112"/>
      <c r="DC109" s="112"/>
      <c r="DD109" s="112"/>
      <c r="DE109" s="112"/>
      <c r="DF109" s="112"/>
      <c r="DG109" s="112"/>
      <c r="DH109" s="112"/>
      <c r="DI109" s="112"/>
      <c r="DJ109" s="112"/>
      <c r="DK109" s="112"/>
      <c r="DL109" s="112"/>
      <c r="DM109" s="112"/>
      <c r="DN109" s="112"/>
      <c r="DO109" s="112"/>
      <c r="DP109" s="112"/>
      <c r="DQ109" s="112"/>
      <c r="DR109" s="112"/>
      <c r="DS109" s="112"/>
      <c r="DT109" s="112"/>
      <c r="DU109" s="112"/>
      <c r="DV109" s="112"/>
      <c r="DW109" s="112"/>
      <c r="DX109" s="112"/>
      <c r="DY109" s="112"/>
      <c r="DZ109" s="112"/>
      <c r="EA109" s="112"/>
      <c r="EB109" s="112"/>
      <c r="EC109" s="112"/>
      <c r="ED109" s="112"/>
      <c r="EE109" s="112"/>
      <c r="EF109" s="112"/>
      <c r="EG109" s="112"/>
      <c r="EH109" s="112"/>
      <c r="EI109" s="112"/>
      <c r="EJ109" s="112"/>
      <c r="EK109" s="112"/>
      <c r="EL109" s="112"/>
      <c r="EM109" s="112"/>
      <c r="EN109" s="112"/>
      <c r="EO109" s="112"/>
    </row>
    <row r="110" spans="1:145" s="111" customFormat="1" ht="24.95" customHeight="1">
      <c r="A110" s="743"/>
      <c r="B110" s="788"/>
      <c r="C110" s="791"/>
      <c r="D110" s="791"/>
      <c r="E110" s="777">
        <v>17791.462</v>
      </c>
      <c r="F110" s="777">
        <v>17791.462</v>
      </c>
      <c r="G110" s="769" t="s">
        <v>34</v>
      </c>
      <c r="H110" s="752">
        <v>6180</v>
      </c>
      <c r="I110" s="767">
        <v>16</v>
      </c>
      <c r="J110" s="132"/>
      <c r="K110" s="132"/>
      <c r="L110" s="133">
        <v>0.2</v>
      </c>
      <c r="M110" s="144">
        <v>2.3372999999999999</v>
      </c>
      <c r="N110" s="132"/>
      <c r="O110" s="144">
        <v>0.15</v>
      </c>
      <c r="P110" s="132"/>
      <c r="Q110" s="132"/>
      <c r="R110" s="132"/>
      <c r="S110" s="133">
        <v>25.500450000000001</v>
      </c>
      <c r="T110" s="132"/>
      <c r="U110" s="132"/>
      <c r="V110" s="132"/>
      <c r="W110" s="132"/>
      <c r="X110" s="132"/>
      <c r="Y110" s="132"/>
      <c r="Z110" s="132"/>
      <c r="AA110" s="134">
        <f t="shared" si="16"/>
        <v>28.187750000000001</v>
      </c>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2"/>
      <c r="CJ110" s="112"/>
      <c r="CK110" s="112"/>
      <c r="CL110" s="112"/>
      <c r="CM110" s="112"/>
      <c r="CN110" s="112"/>
      <c r="CO110" s="112"/>
      <c r="CP110" s="112"/>
      <c r="CQ110" s="112"/>
      <c r="CR110" s="112"/>
      <c r="CS110" s="112"/>
      <c r="CT110" s="112"/>
      <c r="CU110" s="112"/>
      <c r="CV110" s="112"/>
      <c r="CW110" s="112"/>
      <c r="CX110" s="112"/>
      <c r="CY110" s="112"/>
      <c r="CZ110" s="112"/>
      <c r="DA110" s="112"/>
      <c r="DB110" s="112"/>
      <c r="DC110" s="112"/>
      <c r="DD110" s="112"/>
      <c r="DE110" s="112"/>
      <c r="DF110" s="112"/>
      <c r="DG110" s="112"/>
      <c r="DH110" s="112"/>
      <c r="DI110" s="112"/>
      <c r="DJ110" s="112"/>
      <c r="DK110" s="112"/>
      <c r="DL110" s="112"/>
      <c r="DM110" s="112"/>
      <c r="DN110" s="112"/>
      <c r="DO110" s="112"/>
      <c r="DP110" s="112"/>
      <c r="DQ110" s="112"/>
      <c r="DR110" s="112"/>
      <c r="DS110" s="112"/>
      <c r="DT110" s="112"/>
      <c r="DU110" s="112"/>
      <c r="DV110" s="112"/>
      <c r="DW110" s="112"/>
      <c r="DX110" s="112"/>
      <c r="DY110" s="112"/>
      <c r="DZ110" s="112"/>
      <c r="EA110" s="112"/>
      <c r="EB110" s="112"/>
      <c r="EC110" s="112"/>
      <c r="ED110" s="112"/>
      <c r="EE110" s="112"/>
      <c r="EF110" s="112"/>
      <c r="EG110" s="112"/>
      <c r="EH110" s="112"/>
      <c r="EI110" s="112"/>
      <c r="EJ110" s="112"/>
      <c r="EK110" s="112"/>
      <c r="EL110" s="112"/>
      <c r="EM110" s="112"/>
      <c r="EN110" s="112"/>
      <c r="EO110" s="112"/>
    </row>
    <row r="111" spans="1:145" s="111" customFormat="1" ht="24.95" customHeight="1">
      <c r="A111" s="743"/>
      <c r="B111" s="788"/>
      <c r="C111" s="791"/>
      <c r="D111" s="791"/>
      <c r="E111" s="778"/>
      <c r="F111" s="778"/>
      <c r="G111" s="770"/>
      <c r="H111" s="753"/>
      <c r="I111" s="768"/>
      <c r="J111" s="137"/>
      <c r="K111" s="137"/>
      <c r="L111" s="137">
        <v>1</v>
      </c>
      <c r="M111" s="137">
        <v>1</v>
      </c>
      <c r="N111" s="137"/>
      <c r="O111" s="137">
        <v>1</v>
      </c>
      <c r="P111" s="137"/>
      <c r="Q111" s="137"/>
      <c r="R111" s="137"/>
      <c r="S111" s="137">
        <v>3</v>
      </c>
      <c r="T111" s="137"/>
      <c r="U111" s="137"/>
      <c r="V111" s="137"/>
      <c r="W111" s="137"/>
      <c r="X111" s="137"/>
      <c r="Y111" s="137"/>
      <c r="Z111" s="137"/>
      <c r="AA111" s="138">
        <f t="shared" si="16"/>
        <v>6</v>
      </c>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c r="BY111" s="112"/>
      <c r="BZ111" s="112"/>
      <c r="CA111" s="112"/>
      <c r="CB111" s="112"/>
      <c r="CC111" s="112"/>
      <c r="CD111" s="112"/>
      <c r="CE111" s="112"/>
      <c r="CF111" s="112"/>
      <c r="CG111" s="112"/>
      <c r="CH111" s="112"/>
      <c r="CI111" s="112"/>
      <c r="CJ111" s="112"/>
      <c r="CK111" s="112"/>
      <c r="CL111" s="112"/>
      <c r="CM111" s="112"/>
      <c r="CN111" s="112"/>
      <c r="CO111" s="112"/>
      <c r="CP111" s="112"/>
      <c r="CQ111" s="112"/>
      <c r="CR111" s="112"/>
      <c r="CS111" s="112"/>
      <c r="CT111" s="112"/>
      <c r="CU111" s="112"/>
      <c r="CV111" s="112"/>
      <c r="CW111" s="112"/>
      <c r="CX111" s="112"/>
      <c r="CY111" s="112"/>
      <c r="CZ111" s="112"/>
      <c r="DA111" s="112"/>
      <c r="DB111" s="112"/>
      <c r="DC111" s="112"/>
      <c r="DD111" s="112"/>
      <c r="DE111" s="112"/>
      <c r="DF111" s="112"/>
      <c r="DG111" s="112"/>
      <c r="DH111" s="112"/>
      <c r="DI111" s="112"/>
      <c r="DJ111" s="112"/>
      <c r="DK111" s="112"/>
      <c r="DL111" s="112"/>
      <c r="DM111" s="112"/>
      <c r="DN111" s="112"/>
      <c r="DO111" s="112"/>
      <c r="DP111" s="112"/>
      <c r="DQ111" s="112"/>
      <c r="DR111" s="112"/>
      <c r="DS111" s="112"/>
      <c r="DT111" s="112"/>
      <c r="DU111" s="112"/>
      <c r="DV111" s="112"/>
      <c r="DW111" s="112"/>
      <c r="DX111" s="112"/>
      <c r="DY111" s="112"/>
      <c r="DZ111" s="112"/>
      <c r="EA111" s="112"/>
      <c r="EB111" s="112"/>
      <c r="EC111" s="112"/>
      <c r="ED111" s="112"/>
      <c r="EE111" s="112"/>
      <c r="EF111" s="112"/>
      <c r="EG111" s="112"/>
      <c r="EH111" s="112"/>
      <c r="EI111" s="112"/>
      <c r="EJ111" s="112"/>
      <c r="EK111" s="112"/>
      <c r="EL111" s="112"/>
      <c r="EM111" s="112"/>
      <c r="EN111" s="112"/>
      <c r="EO111" s="112"/>
    </row>
    <row r="112" spans="1:145" s="111" customFormat="1" ht="24.95" customHeight="1">
      <c r="A112" s="743"/>
      <c r="B112" s="788"/>
      <c r="C112" s="791"/>
      <c r="D112" s="791"/>
      <c r="E112" s="777"/>
      <c r="F112" s="777"/>
      <c r="G112" s="716">
        <v>0</v>
      </c>
      <c r="H112" s="781"/>
      <c r="I112" s="783"/>
      <c r="J112" s="132"/>
      <c r="K112" s="132"/>
      <c r="L112" s="132"/>
      <c r="M112" s="132"/>
      <c r="N112" s="133"/>
      <c r="O112" s="133"/>
      <c r="P112" s="133"/>
      <c r="Q112" s="133"/>
      <c r="R112" s="133"/>
      <c r="S112" s="132"/>
      <c r="T112" s="132"/>
      <c r="U112" s="132"/>
      <c r="V112" s="132"/>
      <c r="W112" s="132"/>
      <c r="X112" s="132"/>
      <c r="Y112" s="132"/>
      <c r="Z112" s="132"/>
      <c r="AA112" s="134">
        <f t="shared" si="16"/>
        <v>0</v>
      </c>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c r="BY112" s="112"/>
      <c r="BZ112" s="112"/>
      <c r="CA112" s="112"/>
      <c r="CB112" s="112"/>
      <c r="CC112" s="112"/>
      <c r="CD112" s="112"/>
      <c r="CE112" s="112"/>
      <c r="CF112" s="112"/>
      <c r="CG112" s="112"/>
      <c r="CH112" s="112"/>
      <c r="CI112" s="112"/>
      <c r="CJ112" s="112"/>
      <c r="CK112" s="112"/>
      <c r="CL112" s="112"/>
      <c r="CM112" s="112"/>
      <c r="CN112" s="112"/>
      <c r="CO112" s="112"/>
      <c r="CP112" s="112"/>
      <c r="CQ112" s="112"/>
      <c r="CR112" s="112"/>
      <c r="CS112" s="112"/>
      <c r="CT112" s="112"/>
      <c r="CU112" s="112"/>
      <c r="CV112" s="112"/>
      <c r="CW112" s="112"/>
      <c r="CX112" s="112"/>
      <c r="CY112" s="112"/>
      <c r="CZ112" s="112"/>
      <c r="DA112" s="112"/>
      <c r="DB112" s="112"/>
      <c r="DC112" s="112"/>
      <c r="DD112" s="112"/>
      <c r="DE112" s="112"/>
      <c r="DF112" s="112"/>
      <c r="DG112" s="112"/>
      <c r="DH112" s="112"/>
      <c r="DI112" s="112"/>
      <c r="DJ112" s="112"/>
      <c r="DK112" s="112"/>
      <c r="DL112" s="112"/>
      <c r="DM112" s="112"/>
      <c r="DN112" s="112"/>
      <c r="DO112" s="112"/>
      <c r="DP112" s="112"/>
      <c r="DQ112" s="112"/>
      <c r="DR112" s="112"/>
      <c r="DS112" s="112"/>
      <c r="DT112" s="112"/>
      <c r="DU112" s="112"/>
      <c r="DV112" s="112"/>
      <c r="DW112" s="112"/>
      <c r="DX112" s="112"/>
      <c r="DY112" s="112"/>
      <c r="DZ112" s="112"/>
      <c r="EA112" s="112"/>
      <c r="EB112" s="112"/>
      <c r="EC112" s="112"/>
      <c r="ED112" s="112"/>
      <c r="EE112" s="112"/>
      <c r="EF112" s="112"/>
      <c r="EG112" s="112"/>
      <c r="EH112" s="112"/>
      <c r="EI112" s="112"/>
      <c r="EJ112" s="112"/>
      <c r="EK112" s="112"/>
      <c r="EL112" s="112"/>
      <c r="EM112" s="112"/>
      <c r="EN112" s="112"/>
      <c r="EO112" s="112"/>
    </row>
    <row r="113" spans="1:145" s="111" customFormat="1" ht="24.95" customHeight="1" thickBot="1">
      <c r="A113" s="743"/>
      <c r="B113" s="789"/>
      <c r="C113" s="791"/>
      <c r="D113" s="791"/>
      <c r="E113" s="778"/>
      <c r="F113" s="778"/>
      <c r="G113" s="751"/>
      <c r="H113" s="782"/>
      <c r="I113" s="784"/>
      <c r="J113" s="145"/>
      <c r="K113" s="145"/>
      <c r="L113" s="145"/>
      <c r="M113" s="145"/>
      <c r="N113" s="145"/>
      <c r="O113" s="145"/>
      <c r="P113" s="145"/>
      <c r="Q113" s="145"/>
      <c r="R113" s="145"/>
      <c r="S113" s="145"/>
      <c r="T113" s="145"/>
      <c r="U113" s="145"/>
      <c r="V113" s="145"/>
      <c r="W113" s="145"/>
      <c r="X113" s="145"/>
      <c r="Y113" s="145"/>
      <c r="Z113" s="145"/>
      <c r="AA113" s="138">
        <f t="shared" si="16"/>
        <v>0</v>
      </c>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112"/>
      <c r="BZ113" s="112"/>
      <c r="CA113" s="112"/>
      <c r="CB113" s="112"/>
      <c r="CC113" s="112"/>
      <c r="CD113" s="112"/>
      <c r="CE113" s="112"/>
      <c r="CF113" s="112"/>
      <c r="CG113" s="112"/>
      <c r="CH113" s="112"/>
      <c r="CI113" s="112"/>
      <c r="CJ113" s="112"/>
      <c r="CK113" s="112"/>
      <c r="CL113" s="112"/>
      <c r="CM113" s="112"/>
      <c r="CN113" s="112"/>
      <c r="CO113" s="112"/>
      <c r="CP113" s="112"/>
      <c r="CQ113" s="112"/>
      <c r="CR113" s="112"/>
      <c r="CS113" s="112"/>
      <c r="CT113" s="112"/>
      <c r="CU113" s="112"/>
      <c r="CV113" s="112"/>
      <c r="CW113" s="112"/>
      <c r="CX113" s="112"/>
      <c r="CY113" s="112"/>
      <c r="CZ113" s="112"/>
      <c r="DA113" s="112"/>
      <c r="DB113" s="112"/>
      <c r="DC113" s="112"/>
      <c r="DD113" s="112"/>
      <c r="DE113" s="112"/>
      <c r="DF113" s="112"/>
      <c r="DG113" s="112"/>
      <c r="DH113" s="112"/>
      <c r="DI113" s="112"/>
      <c r="DJ113" s="112"/>
      <c r="DK113" s="112"/>
      <c r="DL113" s="112"/>
      <c r="DM113" s="112"/>
      <c r="DN113" s="112"/>
      <c r="DO113" s="112"/>
      <c r="DP113" s="112"/>
      <c r="DQ113" s="112"/>
      <c r="DR113" s="112"/>
      <c r="DS113" s="112"/>
      <c r="DT113" s="112"/>
      <c r="DU113" s="112"/>
      <c r="DV113" s="112"/>
      <c r="DW113" s="112"/>
      <c r="DX113" s="112"/>
      <c r="DY113" s="112"/>
      <c r="DZ113" s="112"/>
      <c r="EA113" s="112"/>
      <c r="EB113" s="112"/>
      <c r="EC113" s="112"/>
      <c r="ED113" s="112"/>
      <c r="EE113" s="112"/>
      <c r="EF113" s="112"/>
      <c r="EG113" s="112"/>
      <c r="EH113" s="112"/>
      <c r="EI113" s="112"/>
      <c r="EJ113" s="112"/>
      <c r="EK113" s="112"/>
      <c r="EL113" s="112"/>
      <c r="EM113" s="112"/>
      <c r="EN113" s="112"/>
      <c r="EO113" s="112"/>
    </row>
    <row r="114" spans="1:145" s="111" customFormat="1" ht="24.95" customHeight="1">
      <c r="A114" s="743"/>
      <c r="B114" s="756" t="s">
        <v>54</v>
      </c>
      <c r="C114" s="757"/>
      <c r="D114" s="758"/>
      <c r="E114" s="759">
        <f>E104+E106+E108+E110+E112</f>
        <v>28931.27</v>
      </c>
      <c r="F114" s="759">
        <f>F104+F106+F108+F110+F112</f>
        <v>28931.27</v>
      </c>
      <c r="G114" s="729"/>
      <c r="H114" s="761">
        <f>H104+H106+H108+H110+H112</f>
        <v>16980</v>
      </c>
      <c r="I114" s="763">
        <f>I104+I106+I108+I110+I112</f>
        <v>39</v>
      </c>
      <c r="J114" s="147">
        <f>J104+J106+J108+J110+J112</f>
        <v>0</v>
      </c>
      <c r="K114" s="147">
        <f t="shared" ref="K114:AA115" si="17">K104+K106+K108+K110+K112</f>
        <v>0</v>
      </c>
      <c r="L114" s="147">
        <f t="shared" si="17"/>
        <v>0.2</v>
      </c>
      <c r="M114" s="147">
        <f t="shared" si="17"/>
        <v>2.3372999999999999</v>
      </c>
      <c r="N114" s="147">
        <f t="shared" si="17"/>
        <v>0</v>
      </c>
      <c r="O114" s="147">
        <f t="shared" si="17"/>
        <v>0.1943</v>
      </c>
      <c r="P114" s="147">
        <f t="shared" si="17"/>
        <v>0</v>
      </c>
      <c r="Q114" s="147">
        <f t="shared" si="17"/>
        <v>0</v>
      </c>
      <c r="R114" s="147">
        <f t="shared" si="17"/>
        <v>0</v>
      </c>
      <c r="S114" s="147">
        <f t="shared" si="17"/>
        <v>30.53341</v>
      </c>
      <c r="T114" s="147">
        <f t="shared" si="17"/>
        <v>0</v>
      </c>
      <c r="U114" s="147">
        <f t="shared" si="17"/>
        <v>0</v>
      </c>
      <c r="V114" s="147">
        <f t="shared" si="17"/>
        <v>0</v>
      </c>
      <c r="W114" s="147">
        <f t="shared" si="17"/>
        <v>0</v>
      </c>
      <c r="X114" s="147">
        <f t="shared" si="17"/>
        <v>0</v>
      </c>
      <c r="Y114" s="147">
        <f t="shared" si="17"/>
        <v>0</v>
      </c>
      <c r="Z114" s="147">
        <f t="shared" si="17"/>
        <v>0</v>
      </c>
      <c r="AA114" s="628">
        <f t="shared" si="17"/>
        <v>33.265010000000004</v>
      </c>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2"/>
      <c r="CK114" s="112"/>
      <c r="CL114" s="112"/>
      <c r="CM114" s="112"/>
      <c r="CN114" s="112"/>
      <c r="CO114" s="112"/>
      <c r="CP114" s="112"/>
      <c r="CQ114" s="112"/>
      <c r="CR114" s="112"/>
      <c r="CS114" s="112"/>
      <c r="CT114" s="112"/>
      <c r="CU114" s="112"/>
      <c r="CV114" s="112"/>
      <c r="CW114" s="112"/>
      <c r="CX114" s="112"/>
      <c r="CY114" s="112"/>
      <c r="CZ114" s="112"/>
      <c r="DA114" s="112"/>
      <c r="DB114" s="112"/>
      <c r="DC114" s="112"/>
      <c r="DD114" s="112"/>
      <c r="DE114" s="112"/>
      <c r="DF114" s="112"/>
      <c r="DG114" s="112"/>
      <c r="DH114" s="112"/>
      <c r="DI114" s="112"/>
      <c r="DJ114" s="112"/>
      <c r="DK114" s="112"/>
      <c r="DL114" s="112"/>
      <c r="DM114" s="112"/>
      <c r="DN114" s="112"/>
      <c r="DO114" s="112"/>
      <c r="DP114" s="112"/>
      <c r="DQ114" s="112"/>
      <c r="DR114" s="112"/>
      <c r="DS114" s="112"/>
      <c r="DT114" s="112"/>
      <c r="DU114" s="112"/>
      <c r="DV114" s="112"/>
      <c r="DW114" s="112"/>
      <c r="DX114" s="112"/>
      <c r="DY114" s="112"/>
      <c r="DZ114" s="112"/>
      <c r="EA114" s="112"/>
      <c r="EB114" s="112"/>
      <c r="EC114" s="112"/>
      <c r="ED114" s="112"/>
      <c r="EE114" s="112"/>
      <c r="EF114" s="112"/>
      <c r="EG114" s="112"/>
      <c r="EH114" s="112"/>
      <c r="EI114" s="112"/>
      <c r="EJ114" s="112"/>
      <c r="EK114" s="112"/>
      <c r="EL114" s="112"/>
      <c r="EM114" s="112"/>
      <c r="EN114" s="112"/>
      <c r="EO114" s="112"/>
    </row>
    <row r="115" spans="1:145" s="111" customFormat="1" ht="24.95" customHeight="1" thickBot="1">
      <c r="A115" s="744"/>
      <c r="B115" s="724"/>
      <c r="C115" s="725"/>
      <c r="D115" s="726"/>
      <c r="E115" s="760"/>
      <c r="F115" s="760"/>
      <c r="G115" s="730"/>
      <c r="H115" s="762"/>
      <c r="I115" s="764"/>
      <c r="J115" s="148">
        <f>J105+J107+J109+J111+J113</f>
        <v>0</v>
      </c>
      <c r="K115" s="148">
        <f t="shared" si="17"/>
        <v>0</v>
      </c>
      <c r="L115" s="148">
        <f t="shared" si="17"/>
        <v>1</v>
      </c>
      <c r="M115" s="148">
        <f t="shared" si="17"/>
        <v>1</v>
      </c>
      <c r="N115" s="148">
        <f t="shared" si="17"/>
        <v>0</v>
      </c>
      <c r="O115" s="148">
        <f t="shared" si="17"/>
        <v>2</v>
      </c>
      <c r="P115" s="148">
        <f t="shared" si="17"/>
        <v>0</v>
      </c>
      <c r="Q115" s="148">
        <f t="shared" si="17"/>
        <v>0</v>
      </c>
      <c r="R115" s="148">
        <f t="shared" si="17"/>
        <v>0</v>
      </c>
      <c r="S115" s="148">
        <f t="shared" si="17"/>
        <v>8</v>
      </c>
      <c r="T115" s="148">
        <f t="shared" si="17"/>
        <v>0</v>
      </c>
      <c r="U115" s="148">
        <f t="shared" si="17"/>
        <v>0</v>
      </c>
      <c r="V115" s="148">
        <f t="shared" si="17"/>
        <v>0</v>
      </c>
      <c r="W115" s="148">
        <f t="shared" si="17"/>
        <v>0</v>
      </c>
      <c r="X115" s="148">
        <f t="shared" si="17"/>
        <v>0</v>
      </c>
      <c r="Y115" s="148">
        <f t="shared" si="17"/>
        <v>0</v>
      </c>
      <c r="Z115" s="148">
        <f t="shared" si="17"/>
        <v>0</v>
      </c>
      <c r="AA115" s="629">
        <f t="shared" si="17"/>
        <v>12</v>
      </c>
      <c r="AC115" s="112"/>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c r="BB115" s="112"/>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BY115" s="112"/>
      <c r="BZ115" s="112"/>
      <c r="CA115" s="112"/>
      <c r="CB115" s="112"/>
      <c r="CC115" s="112"/>
      <c r="CD115" s="112"/>
      <c r="CE115" s="112"/>
      <c r="CF115" s="112"/>
      <c r="CG115" s="112"/>
      <c r="CH115" s="112"/>
      <c r="CI115" s="112"/>
      <c r="CJ115" s="112"/>
      <c r="CK115" s="112"/>
      <c r="CL115" s="112"/>
      <c r="CM115" s="112"/>
      <c r="CN115" s="112"/>
      <c r="CO115" s="112"/>
      <c r="CP115" s="112"/>
      <c r="CQ115" s="112"/>
      <c r="CR115" s="112"/>
      <c r="CS115" s="112"/>
      <c r="CT115" s="112"/>
      <c r="CU115" s="112"/>
      <c r="CV115" s="112"/>
      <c r="CW115" s="112"/>
      <c r="CX115" s="112"/>
      <c r="CY115" s="112"/>
      <c r="CZ115" s="112"/>
      <c r="DA115" s="112"/>
      <c r="DB115" s="112"/>
      <c r="DC115" s="112"/>
      <c r="DD115" s="112"/>
      <c r="DE115" s="112"/>
      <c r="DF115" s="112"/>
      <c r="DG115" s="112"/>
      <c r="DH115" s="112"/>
      <c r="DI115" s="112"/>
      <c r="DJ115" s="112"/>
      <c r="DK115" s="112"/>
      <c r="DL115" s="112"/>
      <c r="DM115" s="112"/>
      <c r="DN115" s="112"/>
      <c r="DO115" s="112"/>
      <c r="DP115" s="112"/>
      <c r="DQ115" s="112"/>
      <c r="DR115" s="112"/>
      <c r="DS115" s="112"/>
      <c r="DT115" s="112"/>
      <c r="DU115" s="112"/>
      <c r="DV115" s="112"/>
      <c r="DW115" s="112"/>
      <c r="DX115" s="112"/>
      <c r="DY115" s="112"/>
      <c r="DZ115" s="112"/>
      <c r="EA115" s="112"/>
      <c r="EB115" s="112"/>
      <c r="EC115" s="112"/>
      <c r="ED115" s="112"/>
      <c r="EE115" s="112"/>
      <c r="EF115" s="112"/>
      <c r="EG115" s="112"/>
      <c r="EH115" s="112"/>
      <c r="EI115" s="112"/>
      <c r="EJ115" s="112"/>
      <c r="EK115" s="112"/>
      <c r="EL115" s="112"/>
      <c r="EM115" s="112"/>
      <c r="EN115" s="112"/>
      <c r="EO115" s="112"/>
    </row>
    <row r="116" spans="1:145" s="111" customFormat="1" ht="24.95" customHeight="1">
      <c r="A116" s="771">
        <v>10</v>
      </c>
      <c r="B116" s="772" t="s">
        <v>43</v>
      </c>
      <c r="C116" s="773">
        <v>19</v>
      </c>
      <c r="D116" s="775">
        <v>13.868499999999999</v>
      </c>
      <c r="E116" s="777">
        <v>334731</v>
      </c>
      <c r="F116" s="777">
        <v>334731</v>
      </c>
      <c r="G116" s="751">
        <v>100</v>
      </c>
      <c r="H116" s="752">
        <v>126000</v>
      </c>
      <c r="I116" s="767">
        <v>68</v>
      </c>
      <c r="J116" s="132"/>
      <c r="K116" s="132"/>
      <c r="L116" s="132"/>
      <c r="M116" s="133">
        <v>0.43994999999999995</v>
      </c>
      <c r="N116" s="133"/>
      <c r="O116" s="133">
        <v>1.82694</v>
      </c>
      <c r="P116" s="133"/>
      <c r="Q116" s="133"/>
      <c r="R116" s="133"/>
      <c r="S116" s="133">
        <v>0.32668000000000003</v>
      </c>
      <c r="T116" s="132"/>
      <c r="U116" s="132"/>
      <c r="V116" s="132"/>
      <c r="W116" s="132"/>
      <c r="X116" s="132"/>
      <c r="Y116" s="144">
        <v>0.15309</v>
      </c>
      <c r="Z116" s="132"/>
      <c r="AA116" s="134">
        <f>SUM(J116:Z116)</f>
        <v>2.7466600000000003</v>
      </c>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c r="BY116" s="112"/>
      <c r="BZ116" s="112"/>
      <c r="CA116" s="112"/>
      <c r="CB116" s="112"/>
      <c r="CC116" s="112"/>
      <c r="CD116" s="112"/>
      <c r="CE116" s="112"/>
      <c r="CF116" s="112"/>
      <c r="CG116" s="112"/>
      <c r="CH116" s="112"/>
      <c r="CI116" s="112"/>
      <c r="CJ116" s="112"/>
      <c r="CK116" s="112"/>
      <c r="CL116" s="112"/>
      <c r="CM116" s="112"/>
      <c r="CN116" s="112"/>
      <c r="CO116" s="112"/>
      <c r="CP116" s="112"/>
      <c r="CQ116" s="112"/>
      <c r="CR116" s="112"/>
      <c r="CS116" s="112"/>
      <c r="CT116" s="112"/>
      <c r="CU116" s="112"/>
      <c r="CV116" s="112"/>
      <c r="CW116" s="112"/>
      <c r="CX116" s="112"/>
      <c r="CY116" s="112"/>
      <c r="CZ116" s="112"/>
      <c r="DA116" s="112"/>
      <c r="DB116" s="112"/>
      <c r="DC116" s="112"/>
      <c r="DD116" s="112"/>
      <c r="DE116" s="112"/>
      <c r="DF116" s="112"/>
      <c r="DG116" s="112"/>
      <c r="DH116" s="112"/>
      <c r="DI116" s="112"/>
      <c r="DJ116" s="112"/>
      <c r="DK116" s="112"/>
      <c r="DL116" s="112"/>
      <c r="DM116" s="112"/>
      <c r="DN116" s="112"/>
      <c r="DO116" s="112"/>
      <c r="DP116" s="112"/>
      <c r="DQ116" s="112"/>
      <c r="DR116" s="112"/>
      <c r="DS116" s="112"/>
      <c r="DT116" s="112"/>
      <c r="DU116" s="112"/>
      <c r="DV116" s="112"/>
      <c r="DW116" s="112"/>
      <c r="DX116" s="112"/>
      <c r="DY116" s="112"/>
      <c r="DZ116" s="112"/>
      <c r="EA116" s="112"/>
      <c r="EB116" s="112"/>
      <c r="EC116" s="112"/>
      <c r="ED116" s="112"/>
      <c r="EE116" s="112"/>
      <c r="EF116" s="112"/>
      <c r="EG116" s="112"/>
      <c r="EH116" s="112"/>
      <c r="EI116" s="112"/>
      <c r="EJ116" s="112"/>
      <c r="EK116" s="112"/>
      <c r="EL116" s="112"/>
      <c r="EM116" s="112"/>
      <c r="EN116" s="112"/>
      <c r="EO116" s="112"/>
    </row>
    <row r="117" spans="1:145" s="111" customFormat="1" ht="24.95" customHeight="1">
      <c r="A117" s="743"/>
      <c r="B117" s="772"/>
      <c r="C117" s="774"/>
      <c r="D117" s="776"/>
      <c r="E117" s="778">
        <v>285231</v>
      </c>
      <c r="F117" s="778">
        <v>285231</v>
      </c>
      <c r="G117" s="739"/>
      <c r="H117" s="753">
        <v>145000</v>
      </c>
      <c r="I117" s="768">
        <v>75</v>
      </c>
      <c r="J117" s="137"/>
      <c r="K117" s="137"/>
      <c r="L117" s="137"/>
      <c r="M117" s="137">
        <v>2</v>
      </c>
      <c r="N117" s="137"/>
      <c r="O117" s="137">
        <v>7</v>
      </c>
      <c r="P117" s="137"/>
      <c r="Q117" s="137"/>
      <c r="R117" s="137"/>
      <c r="S117" s="137">
        <v>3</v>
      </c>
      <c r="T117" s="137"/>
      <c r="U117" s="137"/>
      <c r="V117" s="137"/>
      <c r="W117" s="137"/>
      <c r="X117" s="137"/>
      <c r="Y117" s="137">
        <v>2</v>
      </c>
      <c r="Z117" s="137"/>
      <c r="AA117" s="138">
        <f>SUM(J117:Z117)</f>
        <v>14</v>
      </c>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112"/>
      <c r="BH117" s="112"/>
      <c r="BI117" s="112"/>
      <c r="BJ117" s="112"/>
      <c r="BK117" s="112"/>
      <c r="BL117" s="112"/>
      <c r="BM117" s="112"/>
      <c r="BN117" s="112"/>
      <c r="BO117" s="112"/>
      <c r="BP117" s="112"/>
      <c r="BQ117" s="112"/>
      <c r="BR117" s="112"/>
      <c r="BS117" s="112"/>
      <c r="BT117" s="112"/>
      <c r="BU117" s="112"/>
      <c r="BV117" s="112"/>
      <c r="BW117" s="112"/>
      <c r="BX117" s="112"/>
      <c r="BY117" s="112"/>
      <c r="BZ117" s="112"/>
      <c r="CA117" s="112"/>
      <c r="CB117" s="112"/>
      <c r="CC117" s="112"/>
      <c r="CD117" s="112"/>
      <c r="CE117" s="112"/>
      <c r="CF117" s="112"/>
      <c r="CG117" s="112"/>
      <c r="CH117" s="112"/>
      <c r="CI117" s="112"/>
      <c r="CJ117" s="112"/>
      <c r="CK117" s="112"/>
      <c r="CL117" s="112"/>
      <c r="CM117" s="112"/>
      <c r="CN117" s="112"/>
      <c r="CO117" s="112"/>
      <c r="CP117" s="112"/>
      <c r="CQ117" s="112"/>
      <c r="CR117" s="112"/>
      <c r="CS117" s="112"/>
      <c r="CT117" s="112"/>
      <c r="CU117" s="112"/>
      <c r="CV117" s="112"/>
      <c r="CW117" s="112"/>
      <c r="CX117" s="112"/>
      <c r="CY117" s="112"/>
      <c r="CZ117" s="112"/>
      <c r="DA117" s="112"/>
      <c r="DB117" s="112"/>
      <c r="DC117" s="112"/>
      <c r="DD117" s="112"/>
      <c r="DE117" s="112"/>
      <c r="DF117" s="112"/>
      <c r="DG117" s="112"/>
      <c r="DH117" s="112"/>
      <c r="DI117" s="112"/>
      <c r="DJ117" s="112"/>
      <c r="DK117" s="112"/>
      <c r="DL117" s="112"/>
      <c r="DM117" s="112"/>
      <c r="DN117" s="112"/>
      <c r="DO117" s="112"/>
      <c r="DP117" s="112"/>
      <c r="DQ117" s="112"/>
      <c r="DR117" s="112"/>
      <c r="DS117" s="112"/>
      <c r="DT117" s="112"/>
      <c r="DU117" s="112"/>
      <c r="DV117" s="112"/>
      <c r="DW117" s="112"/>
      <c r="DX117" s="112"/>
      <c r="DY117" s="112"/>
      <c r="DZ117" s="112"/>
      <c r="EA117" s="112"/>
      <c r="EB117" s="112"/>
      <c r="EC117" s="112"/>
      <c r="ED117" s="112"/>
      <c r="EE117" s="112"/>
      <c r="EF117" s="112"/>
      <c r="EG117" s="112"/>
      <c r="EH117" s="112"/>
      <c r="EI117" s="112"/>
      <c r="EJ117" s="112"/>
      <c r="EK117" s="112"/>
      <c r="EL117" s="112"/>
      <c r="EM117" s="112"/>
      <c r="EN117" s="112"/>
      <c r="EO117" s="112"/>
    </row>
    <row r="118" spans="1:145" s="111" customFormat="1" ht="24.95" customHeight="1">
      <c r="A118" s="743"/>
      <c r="B118" s="772"/>
      <c r="C118" s="774"/>
      <c r="D118" s="776"/>
      <c r="E118" s="750"/>
      <c r="F118" s="750"/>
      <c r="G118" s="716" t="s">
        <v>48</v>
      </c>
      <c r="H118" s="752">
        <v>20000</v>
      </c>
      <c r="I118" s="754">
        <v>5</v>
      </c>
      <c r="J118" s="132"/>
      <c r="K118" s="132"/>
      <c r="L118" s="132"/>
      <c r="M118" s="132"/>
      <c r="N118" s="132"/>
      <c r="O118" s="132"/>
      <c r="P118" s="132"/>
      <c r="Q118" s="132"/>
      <c r="R118" s="132"/>
      <c r="S118" s="132"/>
      <c r="T118" s="132"/>
      <c r="U118" s="132"/>
      <c r="V118" s="132"/>
      <c r="W118" s="132"/>
      <c r="X118" s="132"/>
      <c r="Y118" s="132"/>
      <c r="Z118" s="132"/>
      <c r="AA118" s="134">
        <f t="shared" ref="AA118:AA125" si="18">SUM(J118:Z118)</f>
        <v>0</v>
      </c>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112"/>
      <c r="BD118" s="112"/>
      <c r="BE118" s="112"/>
      <c r="BF118" s="112"/>
      <c r="BG118" s="112"/>
      <c r="BH118" s="112"/>
      <c r="BI118" s="112"/>
      <c r="BJ118" s="112"/>
      <c r="BK118" s="112"/>
      <c r="BL118" s="112"/>
      <c r="BM118" s="112"/>
      <c r="BN118" s="112"/>
      <c r="BO118" s="112"/>
      <c r="BP118" s="112"/>
      <c r="BQ118" s="112"/>
      <c r="BR118" s="112"/>
      <c r="BS118" s="112"/>
      <c r="BT118" s="112"/>
      <c r="BU118" s="112"/>
      <c r="BV118" s="112"/>
      <c r="BW118" s="112"/>
      <c r="BX118" s="112"/>
      <c r="BY118" s="112"/>
      <c r="BZ118" s="112"/>
      <c r="CA118" s="112"/>
      <c r="CB118" s="112"/>
      <c r="CC118" s="112"/>
      <c r="CD118" s="112"/>
      <c r="CE118" s="112"/>
      <c r="CF118" s="112"/>
      <c r="CG118" s="112"/>
      <c r="CH118" s="112"/>
      <c r="CI118" s="112"/>
      <c r="CJ118" s="112"/>
      <c r="CK118" s="112"/>
      <c r="CL118" s="112"/>
      <c r="CM118" s="112"/>
      <c r="CN118" s="112"/>
      <c r="CO118" s="112"/>
      <c r="CP118" s="112"/>
      <c r="CQ118" s="112"/>
      <c r="CR118" s="112"/>
      <c r="CS118" s="112"/>
      <c r="CT118" s="112"/>
      <c r="CU118" s="112"/>
      <c r="CV118" s="112"/>
      <c r="CW118" s="112"/>
      <c r="CX118" s="112"/>
      <c r="CY118" s="112"/>
      <c r="CZ118" s="112"/>
      <c r="DA118" s="112"/>
      <c r="DB118" s="112"/>
      <c r="DC118" s="112"/>
      <c r="DD118" s="112"/>
      <c r="DE118" s="112"/>
      <c r="DF118" s="112"/>
      <c r="DG118" s="112"/>
      <c r="DH118" s="112"/>
      <c r="DI118" s="112"/>
      <c r="DJ118" s="112"/>
      <c r="DK118" s="112"/>
      <c r="DL118" s="112"/>
      <c r="DM118" s="112"/>
      <c r="DN118" s="112"/>
      <c r="DO118" s="112"/>
      <c r="DP118" s="112"/>
      <c r="DQ118" s="112"/>
      <c r="DR118" s="112"/>
      <c r="DS118" s="112"/>
      <c r="DT118" s="112"/>
      <c r="DU118" s="112"/>
      <c r="DV118" s="112"/>
      <c r="DW118" s="112"/>
      <c r="DX118" s="112"/>
      <c r="DY118" s="112"/>
      <c r="DZ118" s="112"/>
      <c r="EA118" s="112"/>
      <c r="EB118" s="112"/>
      <c r="EC118" s="112"/>
      <c r="ED118" s="112"/>
      <c r="EE118" s="112"/>
      <c r="EF118" s="112"/>
      <c r="EG118" s="112"/>
      <c r="EH118" s="112"/>
      <c r="EI118" s="112"/>
      <c r="EJ118" s="112"/>
      <c r="EK118" s="112"/>
      <c r="EL118" s="112"/>
      <c r="EM118" s="112"/>
      <c r="EN118" s="112"/>
      <c r="EO118" s="112"/>
    </row>
    <row r="119" spans="1:145" s="111" customFormat="1" ht="24.95" customHeight="1">
      <c r="A119" s="743"/>
      <c r="B119" s="772"/>
      <c r="C119" s="774"/>
      <c r="D119" s="776"/>
      <c r="E119" s="749"/>
      <c r="F119" s="749"/>
      <c r="G119" s="739"/>
      <c r="H119" s="753"/>
      <c r="I119" s="755"/>
      <c r="J119" s="137"/>
      <c r="K119" s="137"/>
      <c r="L119" s="137"/>
      <c r="M119" s="137"/>
      <c r="N119" s="137"/>
      <c r="O119" s="137"/>
      <c r="P119" s="137"/>
      <c r="Q119" s="137"/>
      <c r="R119" s="137"/>
      <c r="S119" s="137"/>
      <c r="T119" s="137"/>
      <c r="U119" s="137"/>
      <c r="V119" s="137"/>
      <c r="W119" s="137"/>
      <c r="X119" s="137"/>
      <c r="Y119" s="137"/>
      <c r="Z119" s="137"/>
      <c r="AA119" s="138">
        <f t="shared" si="18"/>
        <v>0</v>
      </c>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BJ119" s="112"/>
      <c r="BK119" s="112"/>
      <c r="BL119" s="112"/>
      <c r="BM119" s="112"/>
      <c r="BN119" s="112"/>
      <c r="BO119" s="112"/>
      <c r="BP119" s="112"/>
      <c r="BQ119" s="112"/>
      <c r="BR119" s="112"/>
      <c r="BS119" s="112"/>
      <c r="BT119" s="112"/>
      <c r="BU119" s="112"/>
      <c r="BV119" s="112"/>
      <c r="BW119" s="112"/>
      <c r="BX119" s="112"/>
      <c r="BY119" s="112"/>
      <c r="BZ119" s="112"/>
      <c r="CA119" s="112"/>
      <c r="CB119" s="112"/>
      <c r="CC119" s="112"/>
      <c r="CD119" s="112"/>
      <c r="CE119" s="112"/>
      <c r="CF119" s="112"/>
      <c r="CG119" s="112"/>
      <c r="CH119" s="112"/>
      <c r="CI119" s="112"/>
      <c r="CJ119" s="112"/>
      <c r="CK119" s="112"/>
      <c r="CL119" s="112"/>
      <c r="CM119" s="112"/>
      <c r="CN119" s="112"/>
      <c r="CO119" s="112"/>
      <c r="CP119" s="112"/>
      <c r="CQ119" s="112"/>
      <c r="CR119" s="112"/>
      <c r="CS119" s="112"/>
      <c r="CT119" s="112"/>
      <c r="CU119" s="112"/>
      <c r="CV119" s="112"/>
      <c r="CW119" s="112"/>
      <c r="CX119" s="112"/>
      <c r="CY119" s="112"/>
      <c r="CZ119" s="112"/>
      <c r="DA119" s="112"/>
      <c r="DB119" s="112"/>
      <c r="DC119" s="112"/>
      <c r="DD119" s="112"/>
      <c r="DE119" s="112"/>
      <c r="DF119" s="112"/>
      <c r="DG119" s="112"/>
      <c r="DH119" s="112"/>
      <c r="DI119" s="112"/>
      <c r="DJ119" s="112"/>
      <c r="DK119" s="112"/>
      <c r="DL119" s="112"/>
      <c r="DM119" s="112"/>
      <c r="DN119" s="112"/>
      <c r="DO119" s="112"/>
      <c r="DP119" s="112"/>
      <c r="DQ119" s="112"/>
      <c r="DR119" s="112"/>
      <c r="DS119" s="112"/>
      <c r="DT119" s="112"/>
      <c r="DU119" s="112"/>
      <c r="DV119" s="112"/>
      <c r="DW119" s="112"/>
      <c r="DX119" s="112"/>
      <c r="DY119" s="112"/>
      <c r="DZ119" s="112"/>
      <c r="EA119" s="112"/>
      <c r="EB119" s="112"/>
      <c r="EC119" s="112"/>
      <c r="ED119" s="112"/>
      <c r="EE119" s="112"/>
      <c r="EF119" s="112"/>
      <c r="EG119" s="112"/>
      <c r="EH119" s="112"/>
      <c r="EI119" s="112"/>
      <c r="EJ119" s="112"/>
      <c r="EK119" s="112"/>
      <c r="EL119" s="112"/>
      <c r="EM119" s="112"/>
      <c r="EN119" s="112"/>
      <c r="EO119" s="112"/>
    </row>
    <row r="120" spans="1:145" s="111" customFormat="1" ht="24.95" customHeight="1">
      <c r="A120" s="743"/>
      <c r="B120" s="772"/>
      <c r="C120" s="774"/>
      <c r="D120" s="776"/>
      <c r="E120" s="750"/>
      <c r="F120" s="750"/>
      <c r="G120" s="765" t="s">
        <v>33</v>
      </c>
      <c r="H120" s="752">
        <v>55000</v>
      </c>
      <c r="I120" s="767">
        <v>10</v>
      </c>
      <c r="J120" s="142"/>
      <c r="K120" s="142"/>
      <c r="L120" s="142"/>
      <c r="M120" s="142"/>
      <c r="N120" s="142"/>
      <c r="O120" s="142"/>
      <c r="P120" s="142"/>
      <c r="Q120" s="142"/>
      <c r="R120" s="132"/>
      <c r="S120" s="132"/>
      <c r="T120" s="132"/>
      <c r="U120" s="132"/>
      <c r="V120" s="132"/>
      <c r="W120" s="132"/>
      <c r="X120" s="132"/>
      <c r="Y120" s="132"/>
      <c r="Z120" s="132"/>
      <c r="AA120" s="143">
        <f t="shared" si="18"/>
        <v>0</v>
      </c>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c r="BK120" s="112"/>
      <c r="BL120" s="112"/>
      <c r="BM120" s="112"/>
      <c r="BN120" s="112"/>
      <c r="BO120" s="112"/>
      <c r="BP120" s="112"/>
      <c r="BQ120" s="112"/>
      <c r="BR120" s="112"/>
      <c r="BS120" s="112"/>
      <c r="BT120" s="112"/>
      <c r="BU120" s="112"/>
      <c r="BV120" s="112"/>
      <c r="BW120" s="112"/>
      <c r="BX120" s="112"/>
      <c r="BY120" s="112"/>
      <c r="BZ120" s="112"/>
      <c r="CA120" s="112"/>
      <c r="CB120" s="112"/>
      <c r="CC120" s="112"/>
      <c r="CD120" s="112"/>
      <c r="CE120" s="112"/>
      <c r="CF120" s="112"/>
      <c r="CG120" s="112"/>
      <c r="CH120" s="112"/>
      <c r="CI120" s="112"/>
      <c r="CJ120" s="112"/>
      <c r="CK120" s="112"/>
      <c r="CL120" s="112"/>
      <c r="CM120" s="112"/>
      <c r="CN120" s="112"/>
      <c r="CO120" s="112"/>
      <c r="CP120" s="112"/>
      <c r="CQ120" s="112"/>
      <c r="CR120" s="112"/>
      <c r="CS120" s="112"/>
      <c r="CT120" s="112"/>
      <c r="CU120" s="112"/>
      <c r="CV120" s="112"/>
      <c r="CW120" s="112"/>
      <c r="CX120" s="112"/>
      <c r="CY120" s="112"/>
      <c r="CZ120" s="112"/>
      <c r="DA120" s="112"/>
      <c r="DB120" s="112"/>
      <c r="DC120" s="112"/>
      <c r="DD120" s="112"/>
      <c r="DE120" s="112"/>
      <c r="DF120" s="112"/>
      <c r="DG120" s="112"/>
      <c r="DH120" s="112"/>
      <c r="DI120" s="112"/>
      <c r="DJ120" s="112"/>
      <c r="DK120" s="112"/>
      <c r="DL120" s="112"/>
      <c r="DM120" s="112"/>
      <c r="DN120" s="112"/>
      <c r="DO120" s="112"/>
      <c r="DP120" s="112"/>
      <c r="DQ120" s="112"/>
      <c r="DR120" s="112"/>
      <c r="DS120" s="112"/>
      <c r="DT120" s="112"/>
      <c r="DU120" s="112"/>
      <c r="DV120" s="112"/>
      <c r="DW120" s="112"/>
      <c r="DX120" s="112"/>
      <c r="DY120" s="112"/>
      <c r="DZ120" s="112"/>
      <c r="EA120" s="112"/>
      <c r="EB120" s="112"/>
      <c r="EC120" s="112"/>
      <c r="ED120" s="112"/>
      <c r="EE120" s="112"/>
      <c r="EF120" s="112"/>
      <c r="EG120" s="112"/>
      <c r="EH120" s="112"/>
      <c r="EI120" s="112"/>
      <c r="EJ120" s="112"/>
      <c r="EK120" s="112"/>
      <c r="EL120" s="112"/>
      <c r="EM120" s="112"/>
      <c r="EN120" s="112"/>
      <c r="EO120" s="112"/>
    </row>
    <row r="121" spans="1:145" s="111" customFormat="1" ht="24.95" customHeight="1">
      <c r="A121" s="743"/>
      <c r="B121" s="772"/>
      <c r="C121" s="774"/>
      <c r="D121" s="776"/>
      <c r="E121" s="749"/>
      <c r="F121" s="749"/>
      <c r="G121" s="766"/>
      <c r="H121" s="753">
        <v>55000</v>
      </c>
      <c r="I121" s="768">
        <v>13</v>
      </c>
      <c r="J121" s="137"/>
      <c r="K121" s="137"/>
      <c r="L121" s="137"/>
      <c r="M121" s="137"/>
      <c r="N121" s="137"/>
      <c r="O121" s="137"/>
      <c r="P121" s="137"/>
      <c r="Q121" s="137"/>
      <c r="R121" s="137"/>
      <c r="S121" s="137"/>
      <c r="T121" s="137"/>
      <c r="U121" s="137"/>
      <c r="V121" s="137"/>
      <c r="W121" s="137"/>
      <c r="X121" s="137"/>
      <c r="Y121" s="137"/>
      <c r="Z121" s="137"/>
      <c r="AA121" s="138">
        <f t="shared" si="18"/>
        <v>0</v>
      </c>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c r="BJ121" s="112"/>
      <c r="BK121" s="112"/>
      <c r="BL121" s="112"/>
      <c r="BM121" s="112"/>
      <c r="BN121" s="112"/>
      <c r="BO121" s="112"/>
      <c r="BP121" s="112"/>
      <c r="BQ121" s="112"/>
      <c r="BR121" s="112"/>
      <c r="BS121" s="112"/>
      <c r="BT121" s="112"/>
      <c r="BU121" s="112"/>
      <c r="BV121" s="112"/>
      <c r="BW121" s="112"/>
      <c r="BX121" s="112"/>
      <c r="BY121" s="112"/>
      <c r="BZ121" s="112"/>
      <c r="CA121" s="112"/>
      <c r="CB121" s="112"/>
      <c r="CC121" s="112"/>
      <c r="CD121" s="112"/>
      <c r="CE121" s="112"/>
      <c r="CF121" s="112"/>
      <c r="CG121" s="112"/>
      <c r="CH121" s="112"/>
      <c r="CI121" s="112"/>
      <c r="CJ121" s="112"/>
      <c r="CK121" s="112"/>
      <c r="CL121" s="112"/>
      <c r="CM121" s="112"/>
      <c r="CN121" s="112"/>
      <c r="CO121" s="112"/>
      <c r="CP121" s="112"/>
      <c r="CQ121" s="112"/>
      <c r="CR121" s="112"/>
      <c r="CS121" s="112"/>
      <c r="CT121" s="112"/>
      <c r="CU121" s="112"/>
      <c r="CV121" s="112"/>
      <c r="CW121" s="112"/>
      <c r="CX121" s="112"/>
      <c r="CY121" s="112"/>
      <c r="CZ121" s="112"/>
      <c r="DA121" s="112"/>
      <c r="DB121" s="112"/>
      <c r="DC121" s="112"/>
      <c r="DD121" s="112"/>
      <c r="DE121" s="112"/>
      <c r="DF121" s="112"/>
      <c r="DG121" s="112"/>
      <c r="DH121" s="112"/>
      <c r="DI121" s="112"/>
      <c r="DJ121" s="112"/>
      <c r="DK121" s="112"/>
      <c r="DL121" s="112"/>
      <c r="DM121" s="112"/>
      <c r="DN121" s="112"/>
      <c r="DO121" s="112"/>
      <c r="DP121" s="112"/>
      <c r="DQ121" s="112"/>
      <c r="DR121" s="112"/>
      <c r="DS121" s="112"/>
      <c r="DT121" s="112"/>
      <c r="DU121" s="112"/>
      <c r="DV121" s="112"/>
      <c r="DW121" s="112"/>
      <c r="DX121" s="112"/>
      <c r="DY121" s="112"/>
      <c r="DZ121" s="112"/>
      <c r="EA121" s="112"/>
      <c r="EB121" s="112"/>
      <c r="EC121" s="112"/>
      <c r="ED121" s="112"/>
      <c r="EE121" s="112"/>
      <c r="EF121" s="112"/>
      <c r="EG121" s="112"/>
      <c r="EH121" s="112"/>
      <c r="EI121" s="112"/>
      <c r="EJ121" s="112"/>
      <c r="EK121" s="112"/>
      <c r="EL121" s="112"/>
      <c r="EM121" s="112"/>
      <c r="EN121" s="112"/>
      <c r="EO121" s="112"/>
    </row>
    <row r="122" spans="1:145" s="111" customFormat="1" ht="24.95" customHeight="1">
      <c r="A122" s="743"/>
      <c r="B122" s="772"/>
      <c r="C122" s="774"/>
      <c r="D122" s="776"/>
      <c r="E122" s="750"/>
      <c r="F122" s="750"/>
      <c r="G122" s="769" t="s">
        <v>34</v>
      </c>
      <c r="H122" s="752">
        <v>2000</v>
      </c>
      <c r="I122" s="767">
        <v>2</v>
      </c>
      <c r="J122" s="132"/>
      <c r="K122" s="132"/>
      <c r="L122" s="132"/>
      <c r="M122" s="144"/>
      <c r="N122" s="132"/>
      <c r="O122" s="144">
        <v>0.41049999999999998</v>
      </c>
      <c r="P122" s="132"/>
      <c r="Q122" s="132"/>
      <c r="R122" s="132"/>
      <c r="S122" s="132"/>
      <c r="T122" s="132"/>
      <c r="U122" s="132"/>
      <c r="V122" s="144">
        <v>10.571339999999999</v>
      </c>
      <c r="W122" s="132"/>
      <c r="X122" s="132"/>
      <c r="Y122" s="132"/>
      <c r="Z122" s="132"/>
      <c r="AA122" s="143">
        <f t="shared" si="18"/>
        <v>10.98184</v>
      </c>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c r="BK122" s="112"/>
      <c r="BL122" s="112"/>
      <c r="BM122" s="112"/>
      <c r="BN122" s="112"/>
      <c r="BO122" s="112"/>
      <c r="BP122" s="112"/>
      <c r="BQ122" s="112"/>
      <c r="BR122" s="112"/>
      <c r="BS122" s="112"/>
      <c r="BT122" s="112"/>
      <c r="BU122" s="112"/>
      <c r="BV122" s="112"/>
      <c r="BW122" s="112"/>
      <c r="BX122" s="112"/>
      <c r="BY122" s="112"/>
      <c r="BZ122" s="112"/>
      <c r="CA122" s="112"/>
      <c r="CB122" s="112"/>
      <c r="CC122" s="112"/>
      <c r="CD122" s="112"/>
      <c r="CE122" s="112"/>
      <c r="CF122" s="112"/>
      <c r="CG122" s="112"/>
      <c r="CH122" s="112"/>
      <c r="CI122" s="112"/>
      <c r="CJ122" s="112"/>
      <c r="CK122" s="112"/>
      <c r="CL122" s="112"/>
      <c r="CM122" s="112"/>
      <c r="CN122" s="112"/>
      <c r="CO122" s="112"/>
      <c r="CP122" s="112"/>
      <c r="CQ122" s="112"/>
      <c r="CR122" s="112"/>
      <c r="CS122" s="112"/>
      <c r="CT122" s="112"/>
      <c r="CU122" s="112"/>
      <c r="CV122" s="112"/>
      <c r="CW122" s="112"/>
      <c r="CX122" s="112"/>
      <c r="CY122" s="112"/>
      <c r="CZ122" s="112"/>
      <c r="DA122" s="112"/>
      <c r="DB122" s="112"/>
      <c r="DC122" s="112"/>
      <c r="DD122" s="112"/>
      <c r="DE122" s="112"/>
      <c r="DF122" s="112"/>
      <c r="DG122" s="112"/>
      <c r="DH122" s="112"/>
      <c r="DI122" s="112"/>
      <c r="DJ122" s="112"/>
      <c r="DK122" s="112"/>
      <c r="DL122" s="112"/>
      <c r="DM122" s="112"/>
      <c r="DN122" s="112"/>
      <c r="DO122" s="112"/>
      <c r="DP122" s="112"/>
      <c r="DQ122" s="112"/>
      <c r="DR122" s="112"/>
      <c r="DS122" s="112"/>
      <c r="DT122" s="112"/>
      <c r="DU122" s="112"/>
      <c r="DV122" s="112"/>
      <c r="DW122" s="112"/>
      <c r="DX122" s="112"/>
      <c r="DY122" s="112"/>
      <c r="DZ122" s="112"/>
      <c r="EA122" s="112"/>
      <c r="EB122" s="112"/>
      <c r="EC122" s="112"/>
      <c r="ED122" s="112"/>
      <c r="EE122" s="112"/>
      <c r="EF122" s="112"/>
      <c r="EG122" s="112"/>
      <c r="EH122" s="112"/>
      <c r="EI122" s="112"/>
      <c r="EJ122" s="112"/>
      <c r="EK122" s="112"/>
      <c r="EL122" s="112"/>
      <c r="EM122" s="112"/>
      <c r="EN122" s="112"/>
      <c r="EO122" s="112"/>
    </row>
    <row r="123" spans="1:145" s="111" customFormat="1" ht="24.95" customHeight="1">
      <c r="A123" s="743"/>
      <c r="B123" s="772"/>
      <c r="C123" s="774"/>
      <c r="D123" s="776"/>
      <c r="E123" s="749"/>
      <c r="F123" s="749"/>
      <c r="G123" s="770"/>
      <c r="H123" s="753">
        <v>502000</v>
      </c>
      <c r="I123" s="768">
        <v>32</v>
      </c>
      <c r="J123" s="137"/>
      <c r="K123" s="137"/>
      <c r="L123" s="137"/>
      <c r="M123" s="137"/>
      <c r="N123" s="137"/>
      <c r="O123" s="137">
        <v>2</v>
      </c>
      <c r="P123" s="137"/>
      <c r="Q123" s="137"/>
      <c r="R123" s="137"/>
      <c r="S123" s="137"/>
      <c r="T123" s="137"/>
      <c r="U123" s="137"/>
      <c r="V123" s="145">
        <v>2</v>
      </c>
      <c r="W123" s="137"/>
      <c r="X123" s="137"/>
      <c r="Y123" s="137"/>
      <c r="Z123" s="137"/>
      <c r="AA123" s="138">
        <f t="shared" si="18"/>
        <v>4</v>
      </c>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c r="BJ123" s="112"/>
      <c r="BK123" s="112"/>
      <c r="BL123" s="112"/>
      <c r="BM123" s="112"/>
      <c r="BN123" s="112"/>
      <c r="BO123" s="112"/>
      <c r="BP123" s="112"/>
      <c r="BQ123" s="112"/>
      <c r="BR123" s="112"/>
      <c r="BS123" s="112"/>
      <c r="BT123" s="112"/>
      <c r="BU123" s="112"/>
      <c r="BV123" s="112"/>
      <c r="BW123" s="112"/>
      <c r="BX123" s="112"/>
      <c r="BY123" s="112"/>
      <c r="BZ123" s="112"/>
      <c r="CA123" s="112"/>
      <c r="CB123" s="112"/>
      <c r="CC123" s="112"/>
      <c r="CD123" s="112"/>
      <c r="CE123" s="112"/>
      <c r="CF123" s="112"/>
      <c r="CG123" s="112"/>
      <c r="CH123" s="112"/>
      <c r="CI123" s="112"/>
      <c r="CJ123" s="112"/>
      <c r="CK123" s="112"/>
      <c r="CL123" s="112"/>
      <c r="CM123" s="112"/>
      <c r="CN123" s="112"/>
      <c r="CO123" s="112"/>
      <c r="CP123" s="112"/>
      <c r="CQ123" s="112"/>
      <c r="CR123" s="112"/>
      <c r="CS123" s="112"/>
      <c r="CT123" s="112"/>
      <c r="CU123" s="112"/>
      <c r="CV123" s="112"/>
      <c r="CW123" s="112"/>
      <c r="CX123" s="112"/>
      <c r="CY123" s="112"/>
      <c r="CZ123" s="112"/>
      <c r="DA123" s="112"/>
      <c r="DB123" s="112"/>
      <c r="DC123" s="112"/>
      <c r="DD123" s="112"/>
      <c r="DE123" s="112"/>
      <c r="DF123" s="112"/>
      <c r="DG123" s="112"/>
      <c r="DH123" s="112"/>
      <c r="DI123" s="112"/>
      <c r="DJ123" s="112"/>
      <c r="DK123" s="112"/>
      <c r="DL123" s="112"/>
      <c r="DM123" s="112"/>
      <c r="DN123" s="112"/>
      <c r="DO123" s="112"/>
      <c r="DP123" s="112"/>
      <c r="DQ123" s="112"/>
      <c r="DR123" s="112"/>
      <c r="DS123" s="112"/>
      <c r="DT123" s="112"/>
      <c r="DU123" s="112"/>
      <c r="DV123" s="112"/>
      <c r="DW123" s="112"/>
      <c r="DX123" s="112"/>
      <c r="DY123" s="112"/>
      <c r="DZ123" s="112"/>
      <c r="EA123" s="112"/>
      <c r="EB123" s="112"/>
      <c r="EC123" s="112"/>
      <c r="ED123" s="112"/>
      <c r="EE123" s="112"/>
      <c r="EF123" s="112"/>
      <c r="EG123" s="112"/>
      <c r="EH123" s="112"/>
      <c r="EI123" s="112"/>
      <c r="EJ123" s="112"/>
      <c r="EK123" s="112"/>
      <c r="EL123" s="112"/>
      <c r="EM123" s="112"/>
      <c r="EN123" s="112"/>
      <c r="EO123" s="112"/>
    </row>
    <row r="124" spans="1:145" s="111" customFormat="1" ht="24.95" customHeight="1">
      <c r="A124" s="743"/>
      <c r="B124" s="772"/>
      <c r="C124" s="774"/>
      <c r="D124" s="776"/>
      <c r="E124" s="779"/>
      <c r="F124" s="779"/>
      <c r="G124" s="716">
        <v>0</v>
      </c>
      <c r="H124" s="752"/>
      <c r="I124" s="754"/>
      <c r="J124" s="132"/>
      <c r="K124" s="132"/>
      <c r="L124" s="132"/>
      <c r="M124" s="132"/>
      <c r="N124" s="133"/>
      <c r="O124" s="133">
        <v>0.14000000000000001</v>
      </c>
      <c r="P124" s="133"/>
      <c r="Q124" s="133"/>
      <c r="R124" s="133"/>
      <c r="S124" s="132"/>
      <c r="T124" s="132"/>
      <c r="U124" s="132"/>
      <c r="V124" s="132"/>
      <c r="W124" s="132"/>
      <c r="X124" s="132"/>
      <c r="Y124" s="132"/>
      <c r="Z124" s="132"/>
      <c r="AA124" s="615">
        <f t="shared" si="18"/>
        <v>0.14000000000000001</v>
      </c>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c r="BK124" s="112"/>
      <c r="BL124" s="112"/>
      <c r="BM124" s="112"/>
      <c r="BN124" s="112"/>
      <c r="BO124" s="112"/>
      <c r="BP124" s="112"/>
      <c r="BQ124" s="112"/>
      <c r="BR124" s="112"/>
      <c r="BS124" s="112"/>
      <c r="BT124" s="112"/>
      <c r="BU124" s="112"/>
      <c r="BV124" s="112"/>
      <c r="BW124" s="112"/>
      <c r="BX124" s="112"/>
      <c r="BY124" s="112"/>
      <c r="BZ124" s="112"/>
      <c r="CA124" s="112"/>
      <c r="CB124" s="112"/>
      <c r="CC124" s="112"/>
      <c r="CD124" s="112"/>
      <c r="CE124" s="112"/>
      <c r="CF124" s="112"/>
      <c r="CG124" s="112"/>
      <c r="CH124" s="112"/>
      <c r="CI124" s="112"/>
      <c r="CJ124" s="112"/>
      <c r="CK124" s="112"/>
      <c r="CL124" s="112"/>
      <c r="CM124" s="112"/>
      <c r="CN124" s="112"/>
      <c r="CO124" s="112"/>
      <c r="CP124" s="112"/>
      <c r="CQ124" s="112"/>
      <c r="CR124" s="112"/>
      <c r="CS124" s="112"/>
      <c r="CT124" s="112"/>
      <c r="CU124" s="112"/>
      <c r="CV124" s="112"/>
      <c r="CW124" s="112"/>
      <c r="CX124" s="112"/>
      <c r="CY124" s="112"/>
      <c r="CZ124" s="112"/>
      <c r="DA124" s="112"/>
      <c r="DB124" s="112"/>
      <c r="DC124" s="112"/>
      <c r="DD124" s="112"/>
      <c r="DE124" s="112"/>
      <c r="DF124" s="112"/>
      <c r="DG124" s="112"/>
      <c r="DH124" s="112"/>
      <c r="DI124" s="112"/>
      <c r="DJ124" s="112"/>
      <c r="DK124" s="112"/>
      <c r="DL124" s="112"/>
      <c r="DM124" s="112"/>
      <c r="DN124" s="112"/>
      <c r="DO124" s="112"/>
      <c r="DP124" s="112"/>
      <c r="DQ124" s="112"/>
      <c r="DR124" s="112"/>
      <c r="DS124" s="112"/>
      <c r="DT124" s="112"/>
      <c r="DU124" s="112"/>
      <c r="DV124" s="112"/>
      <c r="DW124" s="112"/>
      <c r="DX124" s="112"/>
      <c r="DY124" s="112"/>
      <c r="DZ124" s="112"/>
      <c r="EA124" s="112"/>
      <c r="EB124" s="112"/>
      <c r="EC124" s="112"/>
      <c r="ED124" s="112"/>
      <c r="EE124" s="112"/>
      <c r="EF124" s="112"/>
      <c r="EG124" s="112"/>
      <c r="EH124" s="112"/>
      <c r="EI124" s="112"/>
      <c r="EJ124" s="112"/>
      <c r="EK124" s="112"/>
      <c r="EL124" s="112"/>
      <c r="EM124" s="112"/>
      <c r="EN124" s="112"/>
      <c r="EO124" s="112"/>
    </row>
    <row r="125" spans="1:145" s="111" customFormat="1" ht="24.95" customHeight="1" thickBot="1">
      <c r="A125" s="743"/>
      <c r="B125" s="772"/>
      <c r="C125" s="774"/>
      <c r="D125" s="776"/>
      <c r="E125" s="780"/>
      <c r="F125" s="780"/>
      <c r="G125" s="751"/>
      <c r="H125" s="753"/>
      <c r="I125" s="755"/>
      <c r="J125" s="145"/>
      <c r="K125" s="145"/>
      <c r="L125" s="145"/>
      <c r="M125" s="145"/>
      <c r="N125" s="145"/>
      <c r="O125" s="145">
        <v>1</v>
      </c>
      <c r="P125" s="145"/>
      <c r="Q125" s="145"/>
      <c r="R125" s="145"/>
      <c r="S125" s="145"/>
      <c r="T125" s="145"/>
      <c r="U125" s="145"/>
      <c r="V125" s="145"/>
      <c r="W125" s="145"/>
      <c r="X125" s="145"/>
      <c r="Y125" s="145"/>
      <c r="Z125" s="145"/>
      <c r="AA125" s="138">
        <f t="shared" si="18"/>
        <v>1</v>
      </c>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112"/>
      <c r="BR125" s="112"/>
      <c r="BS125" s="112"/>
      <c r="BT125" s="112"/>
      <c r="BU125" s="112"/>
      <c r="BV125" s="112"/>
      <c r="BW125" s="112"/>
      <c r="BX125" s="112"/>
      <c r="BY125" s="112"/>
      <c r="BZ125" s="112"/>
      <c r="CA125" s="112"/>
      <c r="CB125" s="112"/>
      <c r="CC125" s="112"/>
      <c r="CD125" s="112"/>
      <c r="CE125" s="112"/>
      <c r="CF125" s="112"/>
      <c r="CG125" s="112"/>
      <c r="CH125" s="112"/>
      <c r="CI125" s="112"/>
      <c r="CJ125" s="112"/>
      <c r="CK125" s="112"/>
      <c r="CL125" s="112"/>
      <c r="CM125" s="112"/>
      <c r="CN125" s="112"/>
      <c r="CO125" s="112"/>
      <c r="CP125" s="112"/>
      <c r="CQ125" s="112"/>
      <c r="CR125" s="112"/>
      <c r="CS125" s="112"/>
      <c r="CT125" s="112"/>
      <c r="CU125" s="112"/>
      <c r="CV125" s="112"/>
      <c r="CW125" s="112"/>
      <c r="CX125" s="112"/>
      <c r="CY125" s="112"/>
      <c r="CZ125" s="112"/>
      <c r="DA125" s="112"/>
      <c r="DB125" s="112"/>
      <c r="DC125" s="112"/>
      <c r="DD125" s="112"/>
      <c r="DE125" s="112"/>
      <c r="DF125" s="112"/>
      <c r="DG125" s="112"/>
      <c r="DH125" s="112"/>
      <c r="DI125" s="112"/>
      <c r="DJ125" s="112"/>
      <c r="DK125" s="112"/>
      <c r="DL125" s="112"/>
      <c r="DM125" s="112"/>
      <c r="DN125" s="112"/>
      <c r="DO125" s="112"/>
      <c r="DP125" s="112"/>
      <c r="DQ125" s="112"/>
      <c r="DR125" s="112"/>
      <c r="DS125" s="112"/>
      <c r="DT125" s="112"/>
      <c r="DU125" s="112"/>
      <c r="DV125" s="112"/>
      <c r="DW125" s="112"/>
      <c r="DX125" s="112"/>
      <c r="DY125" s="112"/>
      <c r="DZ125" s="112"/>
      <c r="EA125" s="112"/>
      <c r="EB125" s="112"/>
      <c r="EC125" s="112"/>
      <c r="ED125" s="112"/>
      <c r="EE125" s="112"/>
      <c r="EF125" s="112"/>
      <c r="EG125" s="112"/>
      <c r="EH125" s="112"/>
      <c r="EI125" s="112"/>
      <c r="EJ125" s="112"/>
      <c r="EK125" s="112"/>
      <c r="EL125" s="112"/>
      <c r="EM125" s="112"/>
      <c r="EN125" s="112"/>
      <c r="EO125" s="112"/>
    </row>
    <row r="126" spans="1:145" s="111" customFormat="1" ht="24.95" customHeight="1">
      <c r="A126" s="743"/>
      <c r="B126" s="756" t="s">
        <v>54</v>
      </c>
      <c r="C126" s="757"/>
      <c r="D126" s="758"/>
      <c r="E126" s="759">
        <f>E116+E118+E120+E122+E124</f>
        <v>334731</v>
      </c>
      <c r="F126" s="759">
        <f>F116+F118+F120+F122+F124</f>
        <v>334731</v>
      </c>
      <c r="G126" s="729"/>
      <c r="H126" s="761">
        <f>H116+H118+H120+H122+H124</f>
        <v>203000</v>
      </c>
      <c r="I126" s="763">
        <f>I116+I118+I120+I122+I124</f>
        <v>85</v>
      </c>
      <c r="J126" s="147">
        <f>J116+J118+J120+J122+J124</f>
        <v>0</v>
      </c>
      <c r="K126" s="147">
        <f t="shared" ref="K126:AA127" si="19">K116+K118+K120+K122+K124</f>
        <v>0</v>
      </c>
      <c r="L126" s="147">
        <f t="shared" si="19"/>
        <v>0</v>
      </c>
      <c r="M126" s="147">
        <f t="shared" si="19"/>
        <v>0.43994999999999995</v>
      </c>
      <c r="N126" s="147">
        <f t="shared" si="19"/>
        <v>0</v>
      </c>
      <c r="O126" s="147">
        <f t="shared" si="19"/>
        <v>2.37744</v>
      </c>
      <c r="P126" s="147">
        <f t="shared" si="19"/>
        <v>0</v>
      </c>
      <c r="Q126" s="147">
        <f t="shared" si="19"/>
        <v>0</v>
      </c>
      <c r="R126" s="147">
        <f t="shared" si="19"/>
        <v>0</v>
      </c>
      <c r="S126" s="147">
        <f t="shared" si="19"/>
        <v>0.32668000000000003</v>
      </c>
      <c r="T126" s="147">
        <f t="shared" si="19"/>
        <v>0</v>
      </c>
      <c r="U126" s="147">
        <f t="shared" si="19"/>
        <v>0</v>
      </c>
      <c r="V126" s="147">
        <f t="shared" si="19"/>
        <v>10.571339999999999</v>
      </c>
      <c r="W126" s="147">
        <f t="shared" si="19"/>
        <v>0</v>
      </c>
      <c r="X126" s="147">
        <f t="shared" si="19"/>
        <v>0</v>
      </c>
      <c r="Y126" s="147">
        <f t="shared" si="19"/>
        <v>0.15309</v>
      </c>
      <c r="Z126" s="147">
        <f t="shared" si="19"/>
        <v>0</v>
      </c>
      <c r="AA126" s="628">
        <f t="shared" si="19"/>
        <v>13.868500000000001</v>
      </c>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2"/>
      <c r="BQ126" s="112"/>
      <c r="BR126" s="112"/>
      <c r="BS126" s="112"/>
      <c r="BT126" s="112"/>
      <c r="BU126" s="112"/>
      <c r="BV126" s="112"/>
      <c r="BW126" s="112"/>
      <c r="BX126" s="112"/>
      <c r="BY126" s="112"/>
      <c r="BZ126" s="112"/>
      <c r="CA126" s="112"/>
      <c r="CB126" s="112"/>
      <c r="CC126" s="112"/>
      <c r="CD126" s="112"/>
      <c r="CE126" s="112"/>
      <c r="CF126" s="112"/>
      <c r="CG126" s="112"/>
      <c r="CH126" s="112"/>
      <c r="CI126" s="112"/>
      <c r="CJ126" s="112"/>
      <c r="CK126" s="112"/>
      <c r="CL126" s="112"/>
      <c r="CM126" s="112"/>
      <c r="CN126" s="112"/>
      <c r="CO126" s="112"/>
      <c r="CP126" s="112"/>
      <c r="CQ126" s="112"/>
      <c r="CR126" s="112"/>
      <c r="CS126" s="112"/>
      <c r="CT126" s="112"/>
      <c r="CU126" s="112"/>
      <c r="CV126" s="112"/>
      <c r="CW126" s="112"/>
      <c r="CX126" s="112"/>
      <c r="CY126" s="112"/>
      <c r="CZ126" s="112"/>
      <c r="DA126" s="112"/>
      <c r="DB126" s="112"/>
      <c r="DC126" s="112"/>
      <c r="DD126" s="112"/>
      <c r="DE126" s="112"/>
      <c r="DF126" s="112"/>
      <c r="DG126" s="112"/>
      <c r="DH126" s="112"/>
      <c r="DI126" s="112"/>
      <c r="DJ126" s="112"/>
      <c r="DK126" s="112"/>
      <c r="DL126" s="112"/>
      <c r="DM126" s="112"/>
      <c r="DN126" s="112"/>
      <c r="DO126" s="112"/>
      <c r="DP126" s="112"/>
      <c r="DQ126" s="112"/>
      <c r="DR126" s="112"/>
      <c r="DS126" s="112"/>
      <c r="DT126" s="112"/>
      <c r="DU126" s="112"/>
      <c r="DV126" s="112"/>
      <c r="DW126" s="112"/>
      <c r="DX126" s="112"/>
      <c r="DY126" s="112"/>
      <c r="DZ126" s="112"/>
      <c r="EA126" s="112"/>
      <c r="EB126" s="112"/>
      <c r="EC126" s="112"/>
      <c r="ED126" s="112"/>
      <c r="EE126" s="112"/>
      <c r="EF126" s="112"/>
      <c r="EG126" s="112"/>
      <c r="EH126" s="112"/>
      <c r="EI126" s="112"/>
      <c r="EJ126" s="112"/>
      <c r="EK126" s="112"/>
      <c r="EL126" s="112"/>
      <c r="EM126" s="112"/>
      <c r="EN126" s="112"/>
      <c r="EO126" s="112"/>
    </row>
    <row r="127" spans="1:145" s="111" customFormat="1" ht="24.75" customHeight="1" thickBot="1">
      <c r="A127" s="744"/>
      <c r="B127" s="724"/>
      <c r="C127" s="725"/>
      <c r="D127" s="726"/>
      <c r="E127" s="760"/>
      <c r="F127" s="760"/>
      <c r="G127" s="730"/>
      <c r="H127" s="762"/>
      <c r="I127" s="764"/>
      <c r="J127" s="148">
        <f>J117+J119+J121+J123+J125</f>
        <v>0</v>
      </c>
      <c r="K127" s="148">
        <f t="shared" si="19"/>
        <v>0</v>
      </c>
      <c r="L127" s="148">
        <f t="shared" si="19"/>
        <v>0</v>
      </c>
      <c r="M127" s="148">
        <f t="shared" si="19"/>
        <v>2</v>
      </c>
      <c r="N127" s="148">
        <f t="shared" si="19"/>
        <v>0</v>
      </c>
      <c r="O127" s="148">
        <f t="shared" si="19"/>
        <v>10</v>
      </c>
      <c r="P127" s="148">
        <f t="shared" si="19"/>
        <v>0</v>
      </c>
      <c r="Q127" s="148">
        <f t="shared" si="19"/>
        <v>0</v>
      </c>
      <c r="R127" s="148">
        <f t="shared" si="19"/>
        <v>0</v>
      </c>
      <c r="S127" s="148">
        <f t="shared" si="19"/>
        <v>3</v>
      </c>
      <c r="T127" s="148">
        <f t="shared" si="19"/>
        <v>0</v>
      </c>
      <c r="U127" s="148">
        <f t="shared" si="19"/>
        <v>0</v>
      </c>
      <c r="V127" s="148">
        <f t="shared" si="19"/>
        <v>2</v>
      </c>
      <c r="W127" s="148">
        <f t="shared" si="19"/>
        <v>0</v>
      </c>
      <c r="X127" s="148">
        <f t="shared" si="19"/>
        <v>0</v>
      </c>
      <c r="Y127" s="148">
        <f t="shared" si="19"/>
        <v>2</v>
      </c>
      <c r="Z127" s="148">
        <f t="shared" si="19"/>
        <v>0</v>
      </c>
      <c r="AA127" s="629">
        <f t="shared" si="19"/>
        <v>19</v>
      </c>
      <c r="AB127" s="151"/>
      <c r="AC127" s="112"/>
      <c r="AD127" s="112"/>
      <c r="AE127" s="112"/>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112"/>
      <c r="BH127" s="112"/>
      <c r="BI127" s="112"/>
      <c r="BJ127" s="112"/>
      <c r="BK127" s="112"/>
      <c r="BL127" s="112"/>
      <c r="BM127" s="112"/>
      <c r="BN127" s="112"/>
      <c r="BO127" s="112"/>
      <c r="BP127" s="112"/>
      <c r="BQ127" s="112"/>
      <c r="BR127" s="112"/>
      <c r="BS127" s="112"/>
      <c r="BT127" s="112"/>
      <c r="BU127" s="112"/>
      <c r="BV127" s="112"/>
      <c r="BW127" s="112"/>
      <c r="BX127" s="112"/>
      <c r="BY127" s="112"/>
      <c r="BZ127" s="112"/>
      <c r="CA127" s="112"/>
      <c r="CB127" s="112"/>
      <c r="CC127" s="112"/>
      <c r="CD127" s="112"/>
      <c r="CE127" s="112"/>
      <c r="CF127" s="112"/>
      <c r="CG127" s="112"/>
      <c r="CH127" s="112"/>
      <c r="CI127" s="112"/>
      <c r="CJ127" s="112"/>
      <c r="CK127" s="112"/>
      <c r="CL127" s="112"/>
      <c r="CM127" s="112"/>
      <c r="CN127" s="112"/>
      <c r="CO127" s="112"/>
      <c r="CP127" s="112"/>
      <c r="CQ127" s="112"/>
      <c r="CR127" s="112"/>
      <c r="CS127" s="112"/>
      <c r="CT127" s="112"/>
      <c r="CU127" s="112"/>
      <c r="CV127" s="112"/>
      <c r="CW127" s="112"/>
      <c r="CX127" s="112"/>
      <c r="CY127" s="112"/>
      <c r="CZ127" s="112"/>
      <c r="DA127" s="112"/>
      <c r="DB127" s="112"/>
      <c r="DC127" s="112"/>
      <c r="DD127" s="112"/>
      <c r="DE127" s="112"/>
      <c r="DF127" s="112"/>
      <c r="DG127" s="112"/>
      <c r="DH127" s="112"/>
      <c r="DI127" s="112"/>
      <c r="DJ127" s="112"/>
      <c r="DK127" s="112"/>
      <c r="DL127" s="112"/>
      <c r="DM127" s="112"/>
      <c r="DN127" s="112"/>
      <c r="DO127" s="112"/>
      <c r="DP127" s="112"/>
      <c r="DQ127" s="112"/>
      <c r="DR127" s="112"/>
      <c r="DS127" s="112"/>
      <c r="DT127" s="112"/>
      <c r="DU127" s="112"/>
      <c r="DV127" s="112"/>
      <c r="DW127" s="112"/>
      <c r="DX127" s="112"/>
      <c r="DY127" s="112"/>
      <c r="DZ127" s="112"/>
      <c r="EA127" s="112"/>
      <c r="EB127" s="112"/>
      <c r="EC127" s="112"/>
      <c r="ED127" s="112"/>
      <c r="EE127" s="112"/>
      <c r="EF127" s="112"/>
      <c r="EG127" s="112"/>
      <c r="EH127" s="112"/>
      <c r="EI127" s="112"/>
      <c r="EJ127" s="112"/>
      <c r="EK127" s="112"/>
      <c r="EL127" s="112"/>
      <c r="EM127" s="112"/>
      <c r="EN127" s="112"/>
      <c r="EO127" s="112"/>
    </row>
    <row r="128" spans="1:145" s="113" customFormat="1" ht="24.75" customHeight="1">
      <c r="A128" s="741"/>
      <c r="B128" s="745" t="s">
        <v>56</v>
      </c>
      <c r="C128" s="745">
        <f>C8+C20+C32+C44+C56+C68+C80+C92+C104+C116</f>
        <v>153</v>
      </c>
      <c r="D128" s="747">
        <f>D8+D20+D32+D44+D56+D68+D80+D92+D104+D116</f>
        <v>431.03006299999998</v>
      </c>
      <c r="E128" s="749">
        <f>E8+E20+E32+E44+E56+E68+E80+E92+E104+E116</f>
        <v>380911</v>
      </c>
      <c r="F128" s="749">
        <f>F8+F20+F32+F44+F56+F68+F80+F92+F104+F116</f>
        <v>374461</v>
      </c>
      <c r="G128" s="739">
        <v>100</v>
      </c>
      <c r="H128" s="740">
        <f>H8+H20+H32+H44+H56+H68+H80+H92+H104+H116</f>
        <v>1392800</v>
      </c>
      <c r="I128" s="720">
        <f>I8+I20+I32+I44+I56+I68+I80+I92+I104+I116</f>
        <v>348</v>
      </c>
      <c r="J128" s="153">
        <f>J8+J20+J32+J44+J56+J68+J80+J92+J104+J116</f>
        <v>2.11565</v>
      </c>
      <c r="K128" s="153">
        <f t="shared" ref="K128:Z128" si="20">K8+K20+K32+K44+K56+K68+K80+K92+K104+K116</f>
        <v>3.7433959999999997</v>
      </c>
      <c r="L128" s="153">
        <f t="shared" si="20"/>
        <v>0.2</v>
      </c>
      <c r="M128" s="153">
        <f t="shared" si="20"/>
        <v>1.31751</v>
      </c>
      <c r="N128" s="153">
        <f t="shared" si="20"/>
        <v>0.2636</v>
      </c>
      <c r="O128" s="153">
        <f t="shared" si="20"/>
        <v>2.07314</v>
      </c>
      <c r="P128" s="153">
        <f t="shared" si="20"/>
        <v>1.0006699999999999</v>
      </c>
      <c r="Q128" s="153">
        <f t="shared" si="20"/>
        <v>79.24548999999999</v>
      </c>
      <c r="R128" s="153">
        <f t="shared" si="20"/>
        <v>9.5999999999999992E-3</v>
      </c>
      <c r="S128" s="153">
        <f t="shared" si="20"/>
        <v>2.14398</v>
      </c>
      <c r="T128" s="153">
        <f t="shared" si="20"/>
        <v>0</v>
      </c>
      <c r="U128" s="153">
        <f t="shared" si="20"/>
        <v>67.024000000000001</v>
      </c>
      <c r="V128" s="153">
        <f t="shared" si="20"/>
        <v>0</v>
      </c>
      <c r="W128" s="153">
        <f t="shared" si="20"/>
        <v>0</v>
      </c>
      <c r="X128" s="153">
        <f t="shared" si="20"/>
        <v>7.2275</v>
      </c>
      <c r="Y128" s="153">
        <f t="shared" si="20"/>
        <v>0.16090000000000002</v>
      </c>
      <c r="Z128" s="153">
        <f t="shared" si="20"/>
        <v>0</v>
      </c>
      <c r="AA128" s="134">
        <f t="shared" ref="AA128:AA137" si="21">AA8+AA20+AA32+AA44+AA56+AA68+AA80+AA92+AA104+AA116</f>
        <v>166.52543600000001</v>
      </c>
      <c r="AC128" s="624"/>
      <c r="AD128" s="114"/>
      <c r="AE128" s="114"/>
      <c r="AF128" s="114"/>
      <c r="AG128" s="114"/>
      <c r="AH128" s="114"/>
      <c r="AI128" s="114"/>
      <c r="AJ128" s="114"/>
      <c r="AK128" s="114"/>
      <c r="AL128" s="114"/>
      <c r="AM128" s="114"/>
      <c r="AN128" s="114"/>
      <c r="AO128" s="114"/>
      <c r="AP128" s="114"/>
      <c r="AQ128" s="114"/>
      <c r="AR128" s="114"/>
      <c r="AS128" s="114"/>
      <c r="AT128" s="114"/>
      <c r="AU128" s="114"/>
      <c r="AV128" s="114"/>
      <c r="AW128" s="114"/>
      <c r="AX128" s="114"/>
      <c r="AY128" s="114"/>
      <c r="AZ128" s="114"/>
      <c r="BA128" s="114"/>
      <c r="BB128" s="114"/>
      <c r="BC128" s="114"/>
      <c r="BD128" s="114"/>
      <c r="BE128" s="114"/>
      <c r="BF128" s="114"/>
      <c r="BG128" s="114"/>
      <c r="BH128" s="114"/>
      <c r="BI128" s="114"/>
      <c r="BJ128" s="114"/>
      <c r="BK128" s="114"/>
      <c r="BL128" s="114"/>
      <c r="BM128" s="114"/>
      <c r="BN128" s="114"/>
      <c r="BO128" s="114"/>
      <c r="BP128" s="114"/>
      <c r="BQ128" s="114"/>
      <c r="BR128" s="114"/>
      <c r="BS128" s="114"/>
      <c r="BT128" s="114"/>
      <c r="BU128" s="114"/>
      <c r="BV128" s="114"/>
      <c r="BW128" s="114"/>
      <c r="BX128" s="114"/>
      <c r="BY128" s="114"/>
      <c r="BZ128" s="114"/>
      <c r="CA128" s="114"/>
      <c r="CB128" s="114"/>
      <c r="CC128" s="114"/>
      <c r="CD128" s="114"/>
      <c r="CE128" s="114"/>
      <c r="CF128" s="114"/>
      <c r="CG128" s="114"/>
      <c r="CH128" s="114"/>
      <c r="CI128" s="114"/>
      <c r="CJ128" s="114"/>
      <c r="CK128" s="114"/>
      <c r="CL128" s="114"/>
      <c r="CM128" s="114"/>
      <c r="CN128" s="114"/>
      <c r="CO128" s="114"/>
      <c r="CP128" s="114"/>
      <c r="CQ128" s="114"/>
      <c r="CR128" s="114"/>
      <c r="CS128" s="114"/>
      <c r="CT128" s="114"/>
      <c r="CU128" s="114"/>
      <c r="CV128" s="114"/>
      <c r="CW128" s="114"/>
      <c r="CX128" s="114"/>
      <c r="CY128" s="114"/>
      <c r="CZ128" s="114"/>
      <c r="DA128" s="114"/>
      <c r="DB128" s="114"/>
      <c r="DC128" s="114"/>
      <c r="DD128" s="114"/>
      <c r="DE128" s="114"/>
      <c r="DF128" s="114"/>
      <c r="DG128" s="114"/>
      <c r="DH128" s="114"/>
      <c r="DI128" s="114"/>
      <c r="DJ128" s="114"/>
      <c r="DK128" s="114"/>
      <c r="DL128" s="114"/>
      <c r="DM128" s="114"/>
      <c r="DN128" s="114"/>
      <c r="DO128" s="114"/>
      <c r="DP128" s="114"/>
      <c r="DQ128" s="114"/>
      <c r="DR128" s="114"/>
      <c r="DS128" s="114"/>
      <c r="DT128" s="114"/>
      <c r="DU128" s="114"/>
      <c r="DV128" s="114"/>
      <c r="DW128" s="114"/>
      <c r="DX128" s="114"/>
      <c r="DY128" s="114"/>
      <c r="DZ128" s="114"/>
      <c r="EA128" s="114"/>
      <c r="EB128" s="114"/>
      <c r="EC128" s="114"/>
      <c r="ED128" s="114"/>
      <c r="EE128" s="114"/>
      <c r="EF128" s="114"/>
      <c r="EG128" s="114"/>
      <c r="EH128" s="114"/>
      <c r="EI128" s="114"/>
      <c r="EJ128" s="114"/>
      <c r="EK128" s="114"/>
      <c r="EL128" s="114"/>
      <c r="EM128" s="114"/>
      <c r="EN128" s="114"/>
      <c r="EO128" s="114"/>
    </row>
    <row r="129" spans="1:145" s="113" customFormat="1" ht="24.95" customHeight="1">
      <c r="A129" s="742"/>
      <c r="B129" s="745"/>
      <c r="C129" s="745"/>
      <c r="D129" s="747"/>
      <c r="E129" s="737"/>
      <c r="F129" s="737"/>
      <c r="G129" s="715"/>
      <c r="H129" s="717"/>
      <c r="I129" s="736"/>
      <c r="J129" s="154">
        <f>J9+J21+J33+J45+J57+J69+J81+J93+J105+J117</f>
        <v>4</v>
      </c>
      <c r="K129" s="154">
        <f t="shared" ref="K129:Z129" si="22">K9+K21+K33+K45+K57+K69+K81+K93+K105+K117</f>
        <v>13</v>
      </c>
      <c r="L129" s="154">
        <f t="shared" si="22"/>
        <v>1</v>
      </c>
      <c r="M129" s="154">
        <f t="shared" si="22"/>
        <v>13</v>
      </c>
      <c r="N129" s="154">
        <f t="shared" si="22"/>
        <v>1</v>
      </c>
      <c r="O129" s="154">
        <f t="shared" si="22"/>
        <v>9</v>
      </c>
      <c r="P129" s="154">
        <f t="shared" si="22"/>
        <v>3</v>
      </c>
      <c r="Q129" s="154">
        <f t="shared" si="22"/>
        <v>3</v>
      </c>
      <c r="R129" s="154">
        <f t="shared" si="22"/>
        <v>1</v>
      </c>
      <c r="S129" s="154">
        <f t="shared" si="22"/>
        <v>21</v>
      </c>
      <c r="T129" s="154">
        <f t="shared" si="22"/>
        <v>0</v>
      </c>
      <c r="U129" s="154">
        <f t="shared" si="22"/>
        <v>1</v>
      </c>
      <c r="V129" s="154">
        <f t="shared" si="22"/>
        <v>0</v>
      </c>
      <c r="W129" s="154">
        <f t="shared" si="22"/>
        <v>0</v>
      </c>
      <c r="X129" s="154">
        <f t="shared" si="22"/>
        <v>2</v>
      </c>
      <c r="Y129" s="154">
        <f t="shared" si="22"/>
        <v>3</v>
      </c>
      <c r="Z129" s="154">
        <f t="shared" si="22"/>
        <v>0</v>
      </c>
      <c r="AA129" s="138">
        <f t="shared" si="21"/>
        <v>75</v>
      </c>
      <c r="AC129" s="624"/>
      <c r="AD129" s="114"/>
      <c r="AE129" s="114"/>
      <c r="AF129" s="114"/>
      <c r="AG129" s="114"/>
      <c r="AH129" s="114"/>
      <c r="AI129" s="114"/>
      <c r="AJ129" s="114"/>
      <c r="AK129" s="114"/>
      <c r="AL129" s="114"/>
      <c r="AM129" s="114"/>
      <c r="AN129" s="114"/>
      <c r="AO129" s="114"/>
      <c r="AP129" s="114"/>
      <c r="AQ129" s="114"/>
      <c r="AR129" s="114"/>
      <c r="AS129" s="114"/>
      <c r="AT129" s="114"/>
      <c r="AU129" s="114"/>
      <c r="AV129" s="114"/>
      <c r="AW129" s="114"/>
      <c r="AX129" s="114"/>
      <c r="AY129" s="114"/>
      <c r="AZ129" s="114"/>
      <c r="BA129" s="114"/>
      <c r="BB129" s="114"/>
      <c r="BC129" s="114"/>
      <c r="BD129" s="114"/>
      <c r="BE129" s="114"/>
      <c r="BF129" s="114"/>
      <c r="BG129" s="114"/>
      <c r="BH129" s="114"/>
      <c r="BI129" s="114"/>
      <c r="BJ129" s="114"/>
      <c r="BK129" s="114"/>
      <c r="BL129" s="114"/>
      <c r="BM129" s="114"/>
      <c r="BN129" s="114"/>
      <c r="BO129" s="114"/>
      <c r="BP129" s="114"/>
      <c r="BQ129" s="114"/>
      <c r="BR129" s="114"/>
      <c r="BS129" s="114"/>
      <c r="BT129" s="114"/>
      <c r="BU129" s="114"/>
      <c r="BV129" s="114"/>
      <c r="BW129" s="114"/>
      <c r="BX129" s="114"/>
      <c r="BY129" s="114"/>
      <c r="BZ129" s="114"/>
      <c r="CA129" s="114"/>
      <c r="CB129" s="114"/>
      <c r="CC129" s="114"/>
      <c r="CD129" s="114"/>
      <c r="CE129" s="114"/>
      <c r="CF129" s="114"/>
      <c r="CG129" s="114"/>
      <c r="CH129" s="114"/>
      <c r="CI129" s="114"/>
      <c r="CJ129" s="114"/>
      <c r="CK129" s="114"/>
      <c r="CL129" s="114"/>
      <c r="CM129" s="114"/>
      <c r="CN129" s="114"/>
      <c r="CO129" s="114"/>
      <c r="CP129" s="114"/>
      <c r="CQ129" s="114"/>
      <c r="CR129" s="114"/>
      <c r="CS129" s="114"/>
      <c r="CT129" s="114"/>
      <c r="CU129" s="114"/>
      <c r="CV129" s="114"/>
      <c r="CW129" s="114"/>
      <c r="CX129" s="114"/>
      <c r="CY129" s="114"/>
      <c r="CZ129" s="114"/>
      <c r="DA129" s="114"/>
      <c r="DB129" s="114"/>
      <c r="DC129" s="114"/>
      <c r="DD129" s="114"/>
      <c r="DE129" s="114"/>
      <c r="DF129" s="114"/>
      <c r="DG129" s="114"/>
      <c r="DH129" s="114"/>
      <c r="DI129" s="114"/>
      <c r="DJ129" s="114"/>
      <c r="DK129" s="114"/>
      <c r="DL129" s="114"/>
      <c r="DM129" s="114"/>
      <c r="DN129" s="114"/>
      <c r="DO129" s="114"/>
      <c r="DP129" s="114"/>
      <c r="DQ129" s="114"/>
      <c r="DR129" s="114"/>
      <c r="DS129" s="114"/>
      <c r="DT129" s="114"/>
      <c r="DU129" s="114"/>
      <c r="DV129" s="114"/>
      <c r="DW129" s="114"/>
      <c r="DX129" s="114"/>
      <c r="DY129" s="114"/>
      <c r="DZ129" s="114"/>
      <c r="EA129" s="114"/>
      <c r="EB129" s="114"/>
      <c r="EC129" s="114"/>
      <c r="ED129" s="114"/>
      <c r="EE129" s="114"/>
      <c r="EF129" s="114"/>
      <c r="EG129" s="114"/>
      <c r="EH129" s="114"/>
      <c r="EI129" s="114"/>
      <c r="EJ129" s="114"/>
      <c r="EK129" s="114"/>
      <c r="EL129" s="114"/>
      <c r="EM129" s="114"/>
      <c r="EN129" s="114"/>
      <c r="EO129" s="114"/>
    </row>
    <row r="130" spans="1:145" s="113" customFormat="1" ht="24.95" customHeight="1">
      <c r="A130" s="742"/>
      <c r="B130" s="745"/>
      <c r="C130" s="745"/>
      <c r="D130" s="747"/>
      <c r="E130" s="737">
        <f>E10+E22+E34+E46+E58+E70+E82+E94+E106+E118</f>
        <v>17199.565000000002</v>
      </c>
      <c r="F130" s="737">
        <f>F10+F22+F34+F46+F58+F70+F82+F94+F106+F118</f>
        <v>16889.763999999999</v>
      </c>
      <c r="G130" s="715" t="s">
        <v>48</v>
      </c>
      <c r="H130" s="717">
        <f>H10+H22+H34+H46+H58+H70+H82+H94+H106+H118</f>
        <v>316500</v>
      </c>
      <c r="I130" s="719">
        <f>I10+I22+I34+I46+I58+I70+I82+I94+I106+I118</f>
        <v>110</v>
      </c>
      <c r="J130" s="153">
        <f>J10+J22+J34+J46+J58+J70+J82+J94+J106+J118</f>
        <v>0</v>
      </c>
      <c r="K130" s="153">
        <f t="shared" ref="K130:Z130" si="23">K10+K22+K34+K46+K58+K70+K82+K94+K106+K118</f>
        <v>0.14000000000000001</v>
      </c>
      <c r="L130" s="153">
        <f t="shared" si="23"/>
        <v>8.9999999999999998E-4</v>
      </c>
      <c r="M130" s="153">
        <f t="shared" si="23"/>
        <v>6.1867000000000001</v>
      </c>
      <c r="N130" s="153">
        <f t="shared" si="23"/>
        <v>0</v>
      </c>
      <c r="O130" s="153">
        <f t="shared" si="23"/>
        <v>8.5999999999999993E-2</v>
      </c>
      <c r="P130" s="153">
        <f t="shared" si="23"/>
        <v>0</v>
      </c>
      <c r="Q130" s="153">
        <f t="shared" si="23"/>
        <v>0</v>
      </c>
      <c r="R130" s="153">
        <f t="shared" si="23"/>
        <v>0</v>
      </c>
      <c r="S130" s="153">
        <f t="shared" si="23"/>
        <v>6.0762770000000002</v>
      </c>
      <c r="T130" s="153">
        <f t="shared" si="23"/>
        <v>0</v>
      </c>
      <c r="U130" s="153">
        <f t="shared" si="23"/>
        <v>0</v>
      </c>
      <c r="V130" s="153">
        <f t="shared" si="23"/>
        <v>0</v>
      </c>
      <c r="W130" s="153">
        <f t="shared" si="23"/>
        <v>0</v>
      </c>
      <c r="X130" s="153">
        <f t="shared" si="23"/>
        <v>0</v>
      </c>
      <c r="Y130" s="153">
        <f t="shared" si="23"/>
        <v>0</v>
      </c>
      <c r="Z130" s="153">
        <f t="shared" si="23"/>
        <v>0</v>
      </c>
      <c r="AA130" s="134">
        <f t="shared" si="21"/>
        <v>12.489877</v>
      </c>
      <c r="AC130" s="624"/>
      <c r="AD130" s="114"/>
      <c r="AE130" s="114"/>
      <c r="AF130" s="114"/>
      <c r="AG130" s="114"/>
      <c r="AH130" s="114"/>
      <c r="AI130" s="114"/>
      <c r="AJ130" s="114"/>
      <c r="AK130" s="114"/>
      <c r="AL130" s="114"/>
      <c r="AM130" s="114"/>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N130" s="114"/>
      <c r="BO130" s="114"/>
      <c r="BP130" s="114"/>
      <c r="BQ130" s="114"/>
      <c r="BR130" s="114"/>
      <c r="BS130" s="114"/>
      <c r="BT130" s="114"/>
      <c r="BU130" s="114"/>
      <c r="BV130" s="114"/>
      <c r="BW130" s="114"/>
      <c r="BX130" s="114"/>
      <c r="BY130" s="114"/>
      <c r="BZ130" s="114"/>
      <c r="CA130" s="114"/>
      <c r="CB130" s="114"/>
      <c r="CC130" s="114"/>
      <c r="CD130" s="114"/>
      <c r="CE130" s="114"/>
      <c r="CF130" s="114"/>
      <c r="CG130" s="114"/>
      <c r="CH130" s="114"/>
      <c r="CI130" s="114"/>
      <c r="CJ130" s="114"/>
      <c r="CK130" s="114"/>
      <c r="CL130" s="114"/>
      <c r="CM130" s="114"/>
      <c r="CN130" s="114"/>
      <c r="CO130" s="114"/>
      <c r="CP130" s="114"/>
      <c r="CQ130" s="114"/>
      <c r="CR130" s="114"/>
      <c r="CS130" s="114"/>
      <c r="CT130" s="114"/>
      <c r="CU130" s="114"/>
      <c r="CV130" s="114"/>
      <c r="CW130" s="114"/>
      <c r="CX130" s="114"/>
      <c r="CY130" s="114"/>
      <c r="CZ130" s="114"/>
      <c r="DA130" s="114"/>
      <c r="DB130" s="114"/>
      <c r="DC130" s="114"/>
      <c r="DD130" s="114"/>
      <c r="DE130" s="114"/>
      <c r="DF130" s="114"/>
      <c r="DG130" s="114"/>
      <c r="DH130" s="114"/>
      <c r="DI130" s="114"/>
      <c r="DJ130" s="114"/>
      <c r="DK130" s="114"/>
      <c r="DL130" s="114"/>
      <c r="DM130" s="114"/>
      <c r="DN130" s="114"/>
      <c r="DO130" s="114"/>
      <c r="DP130" s="114"/>
      <c r="DQ130" s="114"/>
      <c r="DR130" s="114"/>
      <c r="DS130" s="114"/>
      <c r="DT130" s="114"/>
      <c r="DU130" s="114"/>
      <c r="DV130" s="114"/>
      <c r="DW130" s="114"/>
      <c r="DX130" s="114"/>
      <c r="DY130" s="114"/>
      <c r="DZ130" s="114"/>
      <c r="EA130" s="114"/>
      <c r="EB130" s="114"/>
      <c r="EC130" s="114"/>
      <c r="ED130" s="114"/>
      <c r="EE130" s="114"/>
      <c r="EF130" s="114"/>
      <c r="EG130" s="114"/>
      <c r="EH130" s="114"/>
      <c r="EI130" s="114"/>
      <c r="EJ130" s="114"/>
      <c r="EK130" s="114"/>
      <c r="EL130" s="114"/>
      <c r="EM130" s="114"/>
      <c r="EN130" s="114"/>
      <c r="EO130" s="114"/>
    </row>
    <row r="131" spans="1:145" s="113" customFormat="1" ht="24.75" customHeight="1">
      <c r="A131" s="742"/>
      <c r="B131" s="745"/>
      <c r="C131" s="745"/>
      <c r="D131" s="747"/>
      <c r="E131" s="737"/>
      <c r="F131" s="737"/>
      <c r="G131" s="715"/>
      <c r="H131" s="717"/>
      <c r="I131" s="736"/>
      <c r="J131" s="154">
        <f t="shared" ref="J131:Z131" si="24">J11+J23+J35+J47+J59+J71+J83+J95+J107+J119</f>
        <v>0</v>
      </c>
      <c r="K131" s="154">
        <f t="shared" si="24"/>
        <v>2</v>
      </c>
      <c r="L131" s="154">
        <f t="shared" si="24"/>
        <v>1</v>
      </c>
      <c r="M131" s="154">
        <f t="shared" si="24"/>
        <v>4</v>
      </c>
      <c r="N131" s="154">
        <f t="shared" si="24"/>
        <v>0</v>
      </c>
      <c r="O131" s="154">
        <f t="shared" si="24"/>
        <v>1</v>
      </c>
      <c r="P131" s="154">
        <f t="shared" si="24"/>
        <v>0</v>
      </c>
      <c r="Q131" s="154">
        <f t="shared" si="24"/>
        <v>0</v>
      </c>
      <c r="R131" s="154">
        <f t="shared" si="24"/>
        <v>0</v>
      </c>
      <c r="S131" s="154">
        <f t="shared" si="24"/>
        <v>7</v>
      </c>
      <c r="T131" s="154">
        <f t="shared" si="24"/>
        <v>0</v>
      </c>
      <c r="U131" s="154">
        <f t="shared" si="24"/>
        <v>0</v>
      </c>
      <c r="V131" s="154">
        <f t="shared" si="24"/>
        <v>0</v>
      </c>
      <c r="W131" s="154">
        <f t="shared" si="24"/>
        <v>0</v>
      </c>
      <c r="X131" s="154">
        <f t="shared" si="24"/>
        <v>0</v>
      </c>
      <c r="Y131" s="154">
        <f t="shared" si="24"/>
        <v>0</v>
      </c>
      <c r="Z131" s="154">
        <f t="shared" si="24"/>
        <v>0</v>
      </c>
      <c r="AA131" s="138">
        <f t="shared" si="21"/>
        <v>15</v>
      </c>
      <c r="AC131" s="62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4"/>
      <c r="AY131" s="114"/>
      <c r="AZ131" s="114"/>
      <c r="BA131" s="114"/>
      <c r="BB131" s="114"/>
      <c r="BC131" s="114"/>
      <c r="BD131" s="114"/>
      <c r="BE131" s="114"/>
      <c r="BF131" s="114"/>
      <c r="BG131" s="114"/>
      <c r="BH131" s="114"/>
      <c r="BI131" s="114"/>
      <c r="BJ131" s="114"/>
      <c r="BK131" s="114"/>
      <c r="BL131" s="114"/>
      <c r="BM131" s="114"/>
      <c r="BN131" s="114"/>
      <c r="BO131" s="114"/>
      <c r="BP131" s="114"/>
      <c r="BQ131" s="114"/>
      <c r="BR131" s="114"/>
      <c r="BS131" s="114"/>
      <c r="BT131" s="114"/>
      <c r="BU131" s="114"/>
      <c r="BV131" s="114"/>
      <c r="BW131" s="114"/>
      <c r="BX131" s="114"/>
      <c r="BY131" s="114"/>
      <c r="BZ131" s="114"/>
      <c r="CA131" s="114"/>
      <c r="CB131" s="114"/>
      <c r="CC131" s="114"/>
      <c r="CD131" s="114"/>
      <c r="CE131" s="114"/>
      <c r="CF131" s="114"/>
      <c r="CG131" s="114"/>
      <c r="CH131" s="114"/>
      <c r="CI131" s="114"/>
      <c r="CJ131" s="114"/>
      <c r="CK131" s="114"/>
      <c r="CL131" s="114"/>
      <c r="CM131" s="114"/>
      <c r="CN131" s="114"/>
      <c r="CO131" s="114"/>
      <c r="CP131" s="114"/>
      <c r="CQ131" s="114"/>
      <c r="CR131" s="114"/>
      <c r="CS131" s="114"/>
      <c r="CT131" s="114"/>
      <c r="CU131" s="114"/>
      <c r="CV131" s="114"/>
      <c r="CW131" s="114"/>
      <c r="CX131" s="114"/>
      <c r="CY131" s="114"/>
      <c r="CZ131" s="114"/>
      <c r="DA131" s="114"/>
      <c r="DB131" s="114"/>
      <c r="DC131" s="114"/>
      <c r="DD131" s="114"/>
      <c r="DE131" s="114"/>
      <c r="DF131" s="114"/>
      <c r="DG131" s="114"/>
      <c r="DH131" s="114"/>
      <c r="DI131" s="114"/>
      <c r="DJ131" s="114"/>
      <c r="DK131" s="114"/>
      <c r="DL131" s="114"/>
      <c r="DM131" s="114"/>
      <c r="DN131" s="114"/>
      <c r="DO131" s="114"/>
      <c r="DP131" s="114"/>
      <c r="DQ131" s="114"/>
      <c r="DR131" s="114"/>
      <c r="DS131" s="114"/>
      <c r="DT131" s="114"/>
      <c r="DU131" s="114"/>
      <c r="DV131" s="114"/>
      <c r="DW131" s="114"/>
      <c r="DX131" s="114"/>
      <c r="DY131" s="114"/>
      <c r="DZ131" s="114"/>
      <c r="EA131" s="114"/>
      <c r="EB131" s="114"/>
      <c r="EC131" s="114"/>
      <c r="ED131" s="114"/>
      <c r="EE131" s="114"/>
      <c r="EF131" s="114"/>
      <c r="EG131" s="114"/>
      <c r="EH131" s="114"/>
      <c r="EI131" s="114"/>
      <c r="EJ131" s="114"/>
      <c r="EK131" s="114"/>
      <c r="EL131" s="114"/>
      <c r="EM131" s="114"/>
      <c r="EN131" s="114"/>
      <c r="EO131" s="114"/>
    </row>
    <row r="132" spans="1:145" s="113" customFormat="1" ht="24.75" customHeight="1">
      <c r="A132" s="742"/>
      <c r="B132" s="745"/>
      <c r="C132" s="745"/>
      <c r="D132" s="747"/>
      <c r="E132" s="737">
        <f>E12+E24+E36+E48+E60+E72+E84+E96+E108+E120</f>
        <v>120.718</v>
      </c>
      <c r="F132" s="737">
        <f>F12+F24+F36+F48+F60+F72+F84+F96+F108+F120</f>
        <v>120.718</v>
      </c>
      <c r="G132" s="735" t="s">
        <v>33</v>
      </c>
      <c r="H132" s="717">
        <f>H12+H24+H36+H48+H60+H72+H84+H96+H108+H120</f>
        <v>103500</v>
      </c>
      <c r="I132" s="719">
        <f>I12+I24+I36+I48+I60+I72+I84+I96+I108+I120</f>
        <v>13</v>
      </c>
      <c r="J132" s="153">
        <f>J12+J24+J36+J48+J60+J72+J84+J96+J108+J120</f>
        <v>0</v>
      </c>
      <c r="K132" s="153">
        <f t="shared" ref="K132:Z132" si="25">K12+K24+K36+K48+K60+K72+K84+K96+K108+K120</f>
        <v>0</v>
      </c>
      <c r="L132" s="153">
        <f t="shared" si="25"/>
        <v>0</v>
      </c>
      <c r="M132" s="153">
        <f t="shared" si="25"/>
        <v>1.4753000000000001</v>
      </c>
      <c r="N132" s="153">
        <f t="shared" si="25"/>
        <v>0.17230000000000001</v>
      </c>
      <c r="O132" s="153">
        <f t="shared" si="25"/>
        <v>4.4299999999999999E-2</v>
      </c>
      <c r="P132" s="153">
        <f t="shared" si="25"/>
        <v>0</v>
      </c>
      <c r="Q132" s="153">
        <f t="shared" si="25"/>
        <v>0</v>
      </c>
      <c r="R132" s="153">
        <f t="shared" si="25"/>
        <v>0</v>
      </c>
      <c r="S132" s="153">
        <f t="shared" si="25"/>
        <v>0</v>
      </c>
      <c r="T132" s="153">
        <f t="shared" si="25"/>
        <v>0</v>
      </c>
      <c r="U132" s="153">
        <f t="shared" si="25"/>
        <v>0</v>
      </c>
      <c r="V132" s="153">
        <f t="shared" si="25"/>
        <v>0</v>
      </c>
      <c r="W132" s="153">
        <f t="shared" si="25"/>
        <v>0</v>
      </c>
      <c r="X132" s="153">
        <f t="shared" si="25"/>
        <v>0</v>
      </c>
      <c r="Y132" s="153">
        <f t="shared" si="25"/>
        <v>0</v>
      </c>
      <c r="Z132" s="153">
        <f t="shared" si="25"/>
        <v>0</v>
      </c>
      <c r="AA132" s="143">
        <f t="shared" si="21"/>
        <v>1.6919000000000002</v>
      </c>
      <c r="AC132" s="624"/>
      <c r="AD132" s="114"/>
      <c r="AE132" s="114"/>
      <c r="AF132" s="114"/>
      <c r="AG132" s="114"/>
      <c r="AH132" s="114"/>
      <c r="AI132" s="114"/>
      <c r="AJ132" s="114"/>
      <c r="AK132" s="114"/>
      <c r="AL132" s="114"/>
      <c r="AM132" s="114"/>
      <c r="AN132" s="114"/>
      <c r="AO132" s="114"/>
      <c r="AP132" s="114"/>
      <c r="AQ132" s="114"/>
      <c r="AR132" s="114"/>
      <c r="AS132" s="114"/>
      <c r="AT132" s="114"/>
      <c r="AU132" s="114"/>
      <c r="AV132" s="114"/>
      <c r="AW132" s="114"/>
      <c r="AX132" s="114"/>
      <c r="AY132" s="114"/>
      <c r="AZ132" s="114"/>
      <c r="BA132" s="114"/>
      <c r="BB132" s="114"/>
      <c r="BC132" s="114"/>
      <c r="BD132" s="114"/>
      <c r="BE132" s="114"/>
      <c r="BF132" s="114"/>
      <c r="BG132" s="114"/>
      <c r="BH132" s="114"/>
      <c r="BI132" s="114"/>
      <c r="BJ132" s="114"/>
      <c r="BK132" s="114"/>
      <c r="BL132" s="114"/>
      <c r="BM132" s="114"/>
      <c r="BN132" s="114"/>
      <c r="BO132" s="114"/>
      <c r="BP132" s="114"/>
      <c r="BQ132" s="114"/>
      <c r="BR132" s="114"/>
      <c r="BS132" s="114"/>
      <c r="BT132" s="114"/>
      <c r="BU132" s="114"/>
      <c r="BV132" s="114"/>
      <c r="BW132" s="114"/>
      <c r="BX132" s="114"/>
      <c r="BY132" s="114"/>
      <c r="BZ132" s="114"/>
      <c r="CA132" s="114"/>
      <c r="CB132" s="114"/>
      <c r="CC132" s="114"/>
      <c r="CD132" s="114"/>
      <c r="CE132" s="114"/>
      <c r="CF132" s="114"/>
      <c r="CG132" s="114"/>
      <c r="CH132" s="114"/>
      <c r="CI132" s="114"/>
      <c r="CJ132" s="114"/>
      <c r="CK132" s="114"/>
      <c r="CL132" s="114"/>
      <c r="CM132" s="114"/>
      <c r="CN132" s="114"/>
      <c r="CO132" s="114"/>
      <c r="CP132" s="114"/>
      <c r="CQ132" s="114"/>
      <c r="CR132" s="114"/>
      <c r="CS132" s="114"/>
      <c r="CT132" s="114"/>
      <c r="CU132" s="114"/>
      <c r="CV132" s="114"/>
      <c r="CW132" s="114"/>
      <c r="CX132" s="114"/>
      <c r="CY132" s="114"/>
      <c r="CZ132" s="114"/>
      <c r="DA132" s="114"/>
      <c r="DB132" s="114"/>
      <c r="DC132" s="114"/>
      <c r="DD132" s="114"/>
      <c r="DE132" s="114"/>
      <c r="DF132" s="114"/>
      <c r="DG132" s="114"/>
      <c r="DH132" s="114"/>
      <c r="DI132" s="114"/>
      <c r="DJ132" s="114"/>
      <c r="DK132" s="114"/>
      <c r="DL132" s="114"/>
      <c r="DM132" s="114"/>
      <c r="DN132" s="114"/>
      <c r="DO132" s="114"/>
      <c r="DP132" s="114"/>
      <c r="DQ132" s="114"/>
      <c r="DR132" s="114"/>
      <c r="DS132" s="114"/>
      <c r="DT132" s="114"/>
      <c r="DU132" s="114"/>
      <c r="DV132" s="114"/>
      <c r="DW132" s="114"/>
      <c r="DX132" s="114"/>
      <c r="DY132" s="114"/>
      <c r="DZ132" s="114"/>
      <c r="EA132" s="114"/>
      <c r="EB132" s="114"/>
      <c r="EC132" s="114"/>
      <c r="ED132" s="114"/>
      <c r="EE132" s="114"/>
      <c r="EF132" s="114"/>
      <c r="EG132" s="114"/>
      <c r="EH132" s="114"/>
      <c r="EI132" s="114"/>
      <c r="EJ132" s="114"/>
      <c r="EK132" s="114"/>
      <c r="EL132" s="114"/>
      <c r="EM132" s="114"/>
      <c r="EN132" s="114"/>
      <c r="EO132" s="114"/>
    </row>
    <row r="133" spans="1:145" s="113" customFormat="1" ht="24.95" customHeight="1">
      <c r="A133" s="742"/>
      <c r="B133" s="745"/>
      <c r="C133" s="745"/>
      <c r="D133" s="747"/>
      <c r="E133" s="737"/>
      <c r="F133" s="737"/>
      <c r="G133" s="735"/>
      <c r="H133" s="717"/>
      <c r="I133" s="736"/>
      <c r="J133" s="154">
        <f t="shared" ref="J133:Z133" si="26">J13+J25+J37+J49+J61+J73+J85+J97+J109+J121</f>
        <v>0</v>
      </c>
      <c r="K133" s="154">
        <f t="shared" si="26"/>
        <v>0</v>
      </c>
      <c r="L133" s="154">
        <f t="shared" si="26"/>
        <v>0</v>
      </c>
      <c r="M133" s="154">
        <f t="shared" si="26"/>
        <v>1</v>
      </c>
      <c r="N133" s="154">
        <f t="shared" si="26"/>
        <v>1</v>
      </c>
      <c r="O133" s="154">
        <f t="shared" si="26"/>
        <v>1</v>
      </c>
      <c r="P133" s="154">
        <f t="shared" si="26"/>
        <v>0</v>
      </c>
      <c r="Q133" s="154">
        <f t="shared" si="26"/>
        <v>0</v>
      </c>
      <c r="R133" s="154">
        <f t="shared" si="26"/>
        <v>0</v>
      </c>
      <c r="S133" s="154">
        <f t="shared" si="26"/>
        <v>0</v>
      </c>
      <c r="T133" s="154">
        <f t="shared" si="26"/>
        <v>0</v>
      </c>
      <c r="U133" s="154">
        <f t="shared" si="26"/>
        <v>0</v>
      </c>
      <c r="V133" s="154">
        <f t="shared" si="26"/>
        <v>0</v>
      </c>
      <c r="W133" s="154">
        <f t="shared" si="26"/>
        <v>0</v>
      </c>
      <c r="X133" s="154">
        <f t="shared" si="26"/>
        <v>0</v>
      </c>
      <c r="Y133" s="154">
        <f t="shared" si="26"/>
        <v>0</v>
      </c>
      <c r="Z133" s="154">
        <f t="shared" si="26"/>
        <v>0</v>
      </c>
      <c r="AA133" s="138">
        <f t="shared" si="21"/>
        <v>3</v>
      </c>
      <c r="AC133" s="624"/>
      <c r="AD133" s="114"/>
      <c r="AE133" s="114"/>
      <c r="AF133" s="114"/>
      <c r="AG133" s="114"/>
      <c r="AH133" s="114"/>
      <c r="AI133" s="114"/>
      <c r="AJ133" s="114"/>
      <c r="AK133" s="114"/>
      <c r="AL133" s="114"/>
      <c r="AM133" s="114"/>
      <c r="AN133" s="114"/>
      <c r="AO133" s="114"/>
      <c r="AP133" s="114"/>
      <c r="AQ133" s="114"/>
      <c r="AR133" s="114"/>
      <c r="AS133" s="114"/>
      <c r="AT133" s="114"/>
      <c r="AU133" s="114"/>
      <c r="AV133" s="114"/>
      <c r="AW133" s="114"/>
      <c r="AX133" s="114"/>
      <c r="AY133" s="114"/>
      <c r="AZ133" s="114"/>
      <c r="BA133" s="114"/>
      <c r="BB133" s="114"/>
      <c r="BC133" s="114"/>
      <c r="BD133" s="114"/>
      <c r="BE133" s="114"/>
      <c r="BF133" s="114"/>
      <c r="BG133" s="114"/>
      <c r="BH133" s="114"/>
      <c r="BI133" s="114"/>
      <c r="BJ133" s="114"/>
      <c r="BK133" s="114"/>
      <c r="BL133" s="114"/>
      <c r="BM133" s="114"/>
      <c r="BN133" s="114"/>
      <c r="BO133" s="114"/>
      <c r="BP133" s="114"/>
      <c r="BQ133" s="114"/>
      <c r="BR133" s="114"/>
      <c r="BS133" s="114"/>
      <c r="BT133" s="114"/>
      <c r="BU133" s="114"/>
      <c r="BV133" s="114"/>
      <c r="BW133" s="114"/>
      <c r="BX133" s="114"/>
      <c r="BY133" s="114"/>
      <c r="BZ133" s="114"/>
      <c r="CA133" s="114"/>
      <c r="CB133" s="114"/>
      <c r="CC133" s="114"/>
      <c r="CD133" s="114"/>
      <c r="CE133" s="114"/>
      <c r="CF133" s="114"/>
      <c r="CG133" s="114"/>
      <c r="CH133" s="114"/>
      <c r="CI133" s="114"/>
      <c r="CJ133" s="114"/>
      <c r="CK133" s="114"/>
      <c r="CL133" s="114"/>
      <c r="CM133" s="114"/>
      <c r="CN133" s="114"/>
      <c r="CO133" s="114"/>
      <c r="CP133" s="114"/>
      <c r="CQ133" s="114"/>
      <c r="CR133" s="114"/>
      <c r="CS133" s="114"/>
      <c r="CT133" s="114"/>
      <c r="CU133" s="114"/>
      <c r="CV133" s="114"/>
      <c r="CW133" s="114"/>
      <c r="CX133" s="114"/>
      <c r="CY133" s="114"/>
      <c r="CZ133" s="114"/>
      <c r="DA133" s="114"/>
      <c r="DB133" s="114"/>
      <c r="DC133" s="114"/>
      <c r="DD133" s="114"/>
      <c r="DE133" s="114"/>
      <c r="DF133" s="114"/>
      <c r="DG133" s="114"/>
      <c r="DH133" s="114"/>
      <c r="DI133" s="114"/>
      <c r="DJ133" s="114"/>
      <c r="DK133" s="114"/>
      <c r="DL133" s="114"/>
      <c r="DM133" s="114"/>
      <c r="DN133" s="114"/>
      <c r="DO133" s="114"/>
      <c r="DP133" s="114"/>
      <c r="DQ133" s="114"/>
      <c r="DR133" s="114"/>
      <c r="DS133" s="114"/>
      <c r="DT133" s="114"/>
      <c r="DU133" s="114"/>
      <c r="DV133" s="114"/>
      <c r="DW133" s="114"/>
      <c r="DX133" s="114"/>
      <c r="DY133" s="114"/>
      <c r="DZ133" s="114"/>
      <c r="EA133" s="114"/>
      <c r="EB133" s="114"/>
      <c r="EC133" s="114"/>
      <c r="ED133" s="114"/>
      <c r="EE133" s="114"/>
      <c r="EF133" s="114"/>
      <c r="EG133" s="114"/>
      <c r="EH133" s="114"/>
      <c r="EI133" s="114"/>
      <c r="EJ133" s="114"/>
      <c r="EK133" s="114"/>
      <c r="EL133" s="114"/>
      <c r="EM133" s="114"/>
      <c r="EN133" s="114"/>
      <c r="EO133" s="114"/>
    </row>
    <row r="134" spans="1:145" s="113" customFormat="1" ht="24.95" customHeight="1">
      <c r="A134" s="742"/>
      <c r="B134" s="745"/>
      <c r="C134" s="745"/>
      <c r="D134" s="747"/>
      <c r="E134" s="737">
        <f>E14+E26+E38+E50+E62+E74+E86+E98+E110+E122</f>
        <v>50287.444000000003</v>
      </c>
      <c r="F134" s="737">
        <f>F14+F26+F38+F50+F62+F74+F86+F98+F110+F122</f>
        <v>50287.444000000003</v>
      </c>
      <c r="G134" s="738" t="s">
        <v>34</v>
      </c>
      <c r="H134" s="717">
        <f>H14+H26+H38+H50+H62+H74+H86+H98+H110+H122</f>
        <v>755040</v>
      </c>
      <c r="I134" s="719">
        <f>I14+I26+I38+I50+I62+I74+I86+I98+I110+I122</f>
        <v>41</v>
      </c>
      <c r="J134" s="153">
        <f>J14+J26+J38+J50+J62+J74+J86+J98+J110+J122</f>
        <v>0</v>
      </c>
      <c r="K134" s="153">
        <f t="shared" ref="K134:Z134" si="27">K14+K26+K38+K50+K62+K74+K86+K98+K110+K122</f>
        <v>9.6560000000000007E-2</v>
      </c>
      <c r="L134" s="153">
        <f t="shared" si="27"/>
        <v>0.2</v>
      </c>
      <c r="M134" s="153">
        <f t="shared" si="27"/>
        <v>2.6652</v>
      </c>
      <c r="N134" s="153">
        <f t="shared" si="27"/>
        <v>10.3939</v>
      </c>
      <c r="O134" s="153">
        <f t="shared" si="27"/>
        <v>0.5605</v>
      </c>
      <c r="P134" s="153">
        <f t="shared" si="27"/>
        <v>5.1687000000000003</v>
      </c>
      <c r="Q134" s="153">
        <f t="shared" si="27"/>
        <v>11.55528</v>
      </c>
      <c r="R134" s="153">
        <f t="shared" si="27"/>
        <v>1</v>
      </c>
      <c r="S134" s="153">
        <f t="shared" si="27"/>
        <v>42.370080000000002</v>
      </c>
      <c r="T134" s="153">
        <f t="shared" si="27"/>
        <v>0</v>
      </c>
      <c r="U134" s="153">
        <f t="shared" si="27"/>
        <v>0</v>
      </c>
      <c r="V134" s="153">
        <f t="shared" si="27"/>
        <v>10.571339999999999</v>
      </c>
      <c r="W134" s="153">
        <f t="shared" si="27"/>
        <v>0</v>
      </c>
      <c r="X134" s="153">
        <f t="shared" si="27"/>
        <v>0</v>
      </c>
      <c r="Y134" s="153">
        <f t="shared" si="27"/>
        <v>0</v>
      </c>
      <c r="Z134" s="153">
        <f t="shared" si="27"/>
        <v>0</v>
      </c>
      <c r="AA134" s="143">
        <f t="shared" si="21"/>
        <v>84.581559999999996</v>
      </c>
      <c r="AC134" s="624"/>
      <c r="AD134" s="114"/>
      <c r="AE134" s="114"/>
      <c r="AF134" s="114"/>
      <c r="AG134" s="114"/>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4"/>
      <c r="BC134" s="114"/>
      <c r="BD134" s="114"/>
      <c r="BE134" s="114"/>
      <c r="BF134" s="114"/>
      <c r="BG134" s="114"/>
      <c r="BH134" s="114"/>
      <c r="BI134" s="114"/>
      <c r="BJ134" s="114"/>
      <c r="BK134" s="114"/>
      <c r="BL134" s="114"/>
      <c r="BM134" s="114"/>
      <c r="BN134" s="114"/>
      <c r="BO134" s="114"/>
      <c r="BP134" s="114"/>
      <c r="BQ134" s="114"/>
      <c r="BR134" s="114"/>
      <c r="BS134" s="114"/>
      <c r="BT134" s="114"/>
      <c r="BU134" s="114"/>
      <c r="BV134" s="114"/>
      <c r="BW134" s="114"/>
      <c r="BX134" s="114"/>
      <c r="BY134" s="114"/>
      <c r="BZ134" s="114"/>
      <c r="CA134" s="114"/>
      <c r="CB134" s="114"/>
      <c r="CC134" s="114"/>
      <c r="CD134" s="114"/>
      <c r="CE134" s="114"/>
      <c r="CF134" s="114"/>
      <c r="CG134" s="114"/>
      <c r="CH134" s="114"/>
      <c r="CI134" s="114"/>
      <c r="CJ134" s="114"/>
      <c r="CK134" s="114"/>
      <c r="CL134" s="114"/>
      <c r="CM134" s="114"/>
      <c r="CN134" s="114"/>
      <c r="CO134" s="114"/>
      <c r="CP134" s="114"/>
      <c r="CQ134" s="114"/>
      <c r="CR134" s="114"/>
      <c r="CS134" s="114"/>
      <c r="CT134" s="114"/>
      <c r="CU134" s="114"/>
      <c r="CV134" s="114"/>
      <c r="CW134" s="114"/>
      <c r="CX134" s="114"/>
      <c r="CY134" s="114"/>
      <c r="CZ134" s="114"/>
      <c r="DA134" s="114"/>
      <c r="DB134" s="114"/>
      <c r="DC134" s="114"/>
      <c r="DD134" s="114"/>
      <c r="DE134" s="114"/>
      <c r="DF134" s="114"/>
      <c r="DG134" s="114"/>
      <c r="DH134" s="114"/>
      <c r="DI134" s="114"/>
      <c r="DJ134" s="114"/>
      <c r="DK134" s="114"/>
      <c r="DL134" s="114"/>
      <c r="DM134" s="114"/>
      <c r="DN134" s="114"/>
      <c r="DO134" s="114"/>
      <c r="DP134" s="114"/>
      <c r="DQ134" s="114"/>
      <c r="DR134" s="114"/>
      <c r="DS134" s="114"/>
      <c r="DT134" s="114"/>
      <c r="DU134" s="114"/>
      <c r="DV134" s="114"/>
      <c r="DW134" s="114"/>
      <c r="DX134" s="114"/>
      <c r="DY134" s="114"/>
      <c r="DZ134" s="114"/>
      <c r="EA134" s="114"/>
      <c r="EB134" s="114"/>
      <c r="EC134" s="114"/>
      <c r="ED134" s="114"/>
      <c r="EE134" s="114"/>
      <c r="EF134" s="114"/>
      <c r="EG134" s="114"/>
      <c r="EH134" s="114"/>
      <c r="EI134" s="114"/>
      <c r="EJ134" s="114"/>
      <c r="EK134" s="114"/>
      <c r="EL134" s="114"/>
      <c r="EM134" s="114"/>
      <c r="EN134" s="114"/>
      <c r="EO134" s="114"/>
    </row>
    <row r="135" spans="1:145" s="113" customFormat="1" ht="24.95" customHeight="1">
      <c r="A135" s="742"/>
      <c r="B135" s="745"/>
      <c r="C135" s="745"/>
      <c r="D135" s="747"/>
      <c r="E135" s="737"/>
      <c r="F135" s="737"/>
      <c r="G135" s="738"/>
      <c r="H135" s="717"/>
      <c r="I135" s="736"/>
      <c r="J135" s="154">
        <f t="shared" ref="J135:Z135" si="28">J15+J27+J39+J51+J63+J75+J87+J99+J111+J123</f>
        <v>0</v>
      </c>
      <c r="K135" s="154">
        <f t="shared" si="28"/>
        <v>2</v>
      </c>
      <c r="L135" s="154">
        <f t="shared" si="28"/>
        <v>1</v>
      </c>
      <c r="M135" s="154">
        <f t="shared" si="28"/>
        <v>4</v>
      </c>
      <c r="N135" s="154">
        <f t="shared" si="28"/>
        <v>5</v>
      </c>
      <c r="O135" s="154">
        <f t="shared" si="28"/>
        <v>3</v>
      </c>
      <c r="P135" s="154">
        <f t="shared" si="28"/>
        <v>4</v>
      </c>
      <c r="Q135" s="154">
        <f t="shared" si="28"/>
        <v>2</v>
      </c>
      <c r="R135" s="154">
        <f t="shared" si="28"/>
        <v>1</v>
      </c>
      <c r="S135" s="154">
        <f t="shared" si="28"/>
        <v>10</v>
      </c>
      <c r="T135" s="154">
        <f t="shared" si="28"/>
        <v>0</v>
      </c>
      <c r="U135" s="154">
        <f t="shared" si="28"/>
        <v>0</v>
      </c>
      <c r="V135" s="154">
        <f t="shared" si="28"/>
        <v>2</v>
      </c>
      <c r="W135" s="154">
        <f t="shared" si="28"/>
        <v>0</v>
      </c>
      <c r="X135" s="154">
        <f t="shared" si="28"/>
        <v>0</v>
      </c>
      <c r="Y135" s="154">
        <f t="shared" si="28"/>
        <v>0</v>
      </c>
      <c r="Z135" s="154">
        <f t="shared" si="28"/>
        <v>0</v>
      </c>
      <c r="AA135" s="138">
        <f t="shared" si="21"/>
        <v>34</v>
      </c>
      <c r="AC135" s="624"/>
      <c r="AD135" s="114"/>
      <c r="AE135" s="114"/>
      <c r="AF135" s="114"/>
      <c r="AG135" s="114"/>
      <c r="AH135" s="114"/>
      <c r="AI135" s="114"/>
      <c r="AJ135" s="114"/>
      <c r="AK135" s="114"/>
      <c r="AL135" s="114"/>
      <c r="AM135" s="114"/>
      <c r="AN135" s="114"/>
      <c r="AO135" s="114"/>
      <c r="AP135" s="114"/>
      <c r="AQ135" s="114"/>
      <c r="AR135" s="114"/>
      <c r="AS135" s="114"/>
      <c r="AT135" s="114"/>
      <c r="AU135" s="114"/>
      <c r="AV135" s="114"/>
      <c r="AW135" s="114"/>
      <c r="AX135" s="114"/>
      <c r="AY135" s="114"/>
      <c r="AZ135" s="114"/>
      <c r="BA135" s="114"/>
      <c r="BB135" s="114"/>
      <c r="BC135" s="114"/>
      <c r="BD135" s="114"/>
      <c r="BE135" s="114"/>
      <c r="BF135" s="114"/>
      <c r="BG135" s="114"/>
      <c r="BH135" s="114"/>
      <c r="BI135" s="114"/>
      <c r="BJ135" s="114"/>
      <c r="BK135" s="114"/>
      <c r="BL135" s="114"/>
      <c r="BM135" s="114"/>
      <c r="BN135" s="114"/>
      <c r="BO135" s="114"/>
      <c r="BP135" s="114"/>
      <c r="BQ135" s="114"/>
      <c r="BR135" s="114"/>
      <c r="BS135" s="114"/>
      <c r="BT135" s="114"/>
      <c r="BU135" s="114"/>
      <c r="BV135" s="114"/>
      <c r="BW135" s="114"/>
      <c r="BX135" s="114"/>
      <c r="BY135" s="114"/>
      <c r="BZ135" s="114"/>
      <c r="CA135" s="114"/>
      <c r="CB135" s="114"/>
      <c r="CC135" s="114"/>
      <c r="CD135" s="114"/>
      <c r="CE135" s="114"/>
      <c r="CF135" s="114"/>
      <c r="CG135" s="114"/>
      <c r="CH135" s="114"/>
      <c r="CI135" s="114"/>
      <c r="CJ135" s="114"/>
      <c r="CK135" s="114"/>
      <c r="CL135" s="114"/>
      <c r="CM135" s="114"/>
      <c r="CN135" s="114"/>
      <c r="CO135" s="114"/>
      <c r="CP135" s="114"/>
      <c r="CQ135" s="114"/>
      <c r="CR135" s="114"/>
      <c r="CS135" s="114"/>
      <c r="CT135" s="114"/>
      <c r="CU135" s="114"/>
      <c r="CV135" s="114"/>
      <c r="CW135" s="114"/>
      <c r="CX135" s="114"/>
      <c r="CY135" s="114"/>
      <c r="CZ135" s="114"/>
      <c r="DA135" s="114"/>
      <c r="DB135" s="114"/>
      <c r="DC135" s="114"/>
      <c r="DD135" s="114"/>
      <c r="DE135" s="114"/>
      <c r="DF135" s="114"/>
      <c r="DG135" s="114"/>
      <c r="DH135" s="114"/>
      <c r="DI135" s="114"/>
      <c r="DJ135" s="114"/>
      <c r="DK135" s="114"/>
      <c r="DL135" s="114"/>
      <c r="DM135" s="114"/>
      <c r="DN135" s="114"/>
      <c r="DO135" s="114"/>
      <c r="DP135" s="114"/>
      <c r="DQ135" s="114"/>
      <c r="DR135" s="114"/>
      <c r="DS135" s="114"/>
      <c r="DT135" s="114"/>
      <c r="DU135" s="114"/>
      <c r="DV135" s="114"/>
      <c r="DW135" s="114"/>
      <c r="DX135" s="114"/>
      <c r="DY135" s="114"/>
      <c r="DZ135" s="114"/>
      <c r="EA135" s="114"/>
      <c r="EB135" s="114"/>
      <c r="EC135" s="114"/>
      <c r="ED135" s="114"/>
      <c r="EE135" s="114"/>
      <c r="EF135" s="114"/>
      <c r="EG135" s="114"/>
      <c r="EH135" s="114"/>
      <c r="EI135" s="114"/>
      <c r="EJ135" s="114"/>
      <c r="EK135" s="114"/>
      <c r="EL135" s="114"/>
      <c r="EM135" s="114"/>
      <c r="EN135" s="114"/>
      <c r="EO135" s="114"/>
    </row>
    <row r="136" spans="1:145" s="113" customFormat="1" ht="24.95" customHeight="1">
      <c r="A136" s="742"/>
      <c r="B136" s="745"/>
      <c r="C136" s="745"/>
      <c r="D136" s="747"/>
      <c r="E136" s="737">
        <f>E16+E28+E40+E52+E64+E76+E88+E100+E112+E124</f>
        <v>91336.451000000001</v>
      </c>
      <c r="F136" s="737">
        <f>F16+F28+F40+F52+F64+F76+F88+F100+F112+F124</f>
        <v>71624.520999999993</v>
      </c>
      <c r="G136" s="715">
        <v>0</v>
      </c>
      <c r="H136" s="717">
        <f>H16+H28+H40+H52+H64+H76+H88+H100+H112+H124</f>
        <v>910000</v>
      </c>
      <c r="I136" s="719">
        <f>I16+I28+I40+I52+I64+I76+I88+I100+I112+I124</f>
        <v>46</v>
      </c>
      <c r="J136" s="153">
        <f>J16+J28+J40+J52+J64+J76+J88+J100+J112+J124</f>
        <v>0</v>
      </c>
      <c r="K136" s="153">
        <f t="shared" ref="K136:Z136" si="29">K16+K28+K40+K52+K64+K76+K88+K100+K112+K124</f>
        <v>1.5717000000000001</v>
      </c>
      <c r="L136" s="153">
        <f t="shared" si="29"/>
        <v>0</v>
      </c>
      <c r="M136" s="153">
        <f t="shared" si="29"/>
        <v>10.328789999999998</v>
      </c>
      <c r="N136" s="153">
        <f t="shared" si="29"/>
        <v>5.2499999999999998E-2</v>
      </c>
      <c r="O136" s="153">
        <f t="shared" si="29"/>
        <v>0.14000000000000001</v>
      </c>
      <c r="P136" s="153">
        <f t="shared" si="29"/>
        <v>0.34649999999999997</v>
      </c>
      <c r="Q136" s="153">
        <f t="shared" si="29"/>
        <v>0</v>
      </c>
      <c r="R136" s="153">
        <f t="shared" si="29"/>
        <v>3.7458999999999998</v>
      </c>
      <c r="S136" s="153">
        <f t="shared" si="29"/>
        <v>149.55614</v>
      </c>
      <c r="T136" s="153">
        <f t="shared" si="29"/>
        <v>0</v>
      </c>
      <c r="U136" s="153">
        <f t="shared" si="29"/>
        <v>0</v>
      </c>
      <c r="V136" s="153">
        <f t="shared" si="29"/>
        <v>0</v>
      </c>
      <c r="W136" s="153">
        <f t="shared" si="29"/>
        <v>0</v>
      </c>
      <c r="X136" s="153">
        <f t="shared" si="29"/>
        <v>0</v>
      </c>
      <c r="Y136" s="153">
        <f t="shared" si="29"/>
        <v>0</v>
      </c>
      <c r="Z136" s="153">
        <f t="shared" si="29"/>
        <v>0</v>
      </c>
      <c r="AA136" s="143">
        <f t="shared" si="21"/>
        <v>165.74153000000001</v>
      </c>
      <c r="AC136" s="624"/>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4"/>
      <c r="AY136" s="114"/>
      <c r="AZ136" s="114"/>
      <c r="BA136" s="114"/>
      <c r="BB136" s="114"/>
      <c r="BC136" s="114"/>
      <c r="BD136" s="114"/>
      <c r="BE136" s="114"/>
      <c r="BF136" s="114"/>
      <c r="BG136" s="114"/>
      <c r="BH136" s="114"/>
      <c r="BI136" s="114"/>
      <c r="BJ136" s="114"/>
      <c r="BK136" s="114"/>
      <c r="BL136" s="114"/>
      <c r="BM136" s="114"/>
      <c r="BN136" s="114"/>
      <c r="BO136" s="114"/>
      <c r="BP136" s="114"/>
      <c r="BQ136" s="114"/>
      <c r="BR136" s="114"/>
      <c r="BS136" s="114"/>
      <c r="BT136" s="114"/>
      <c r="BU136" s="114"/>
      <c r="BV136" s="114"/>
      <c r="BW136" s="114"/>
      <c r="BX136" s="114"/>
      <c r="BY136" s="114"/>
      <c r="BZ136" s="114"/>
      <c r="CA136" s="114"/>
      <c r="CB136" s="114"/>
      <c r="CC136" s="114"/>
      <c r="CD136" s="114"/>
      <c r="CE136" s="114"/>
      <c r="CF136" s="114"/>
      <c r="CG136" s="114"/>
      <c r="CH136" s="114"/>
      <c r="CI136" s="114"/>
      <c r="CJ136" s="114"/>
      <c r="CK136" s="114"/>
      <c r="CL136" s="114"/>
      <c r="CM136" s="114"/>
      <c r="CN136" s="114"/>
      <c r="CO136" s="114"/>
      <c r="CP136" s="114"/>
      <c r="CQ136" s="114"/>
      <c r="CR136" s="114"/>
      <c r="CS136" s="114"/>
      <c r="CT136" s="114"/>
      <c r="CU136" s="114"/>
      <c r="CV136" s="114"/>
      <c r="CW136" s="114"/>
      <c r="CX136" s="114"/>
      <c r="CY136" s="114"/>
      <c r="CZ136" s="114"/>
      <c r="DA136" s="114"/>
      <c r="DB136" s="114"/>
      <c r="DC136" s="114"/>
      <c r="DD136" s="114"/>
      <c r="DE136" s="114"/>
      <c r="DF136" s="114"/>
      <c r="DG136" s="114"/>
      <c r="DH136" s="114"/>
      <c r="DI136" s="114"/>
      <c r="DJ136" s="114"/>
      <c r="DK136" s="114"/>
      <c r="DL136" s="114"/>
      <c r="DM136" s="114"/>
      <c r="DN136" s="114"/>
      <c r="DO136" s="114"/>
      <c r="DP136" s="114"/>
      <c r="DQ136" s="114"/>
      <c r="DR136" s="114"/>
      <c r="DS136" s="114"/>
      <c r="DT136" s="114"/>
      <c r="DU136" s="114"/>
      <c r="DV136" s="114"/>
      <c r="DW136" s="114"/>
      <c r="DX136" s="114"/>
      <c r="DY136" s="114"/>
      <c r="DZ136" s="114"/>
      <c r="EA136" s="114"/>
      <c r="EB136" s="114"/>
      <c r="EC136" s="114"/>
      <c r="ED136" s="114"/>
      <c r="EE136" s="114"/>
      <c r="EF136" s="114"/>
      <c r="EG136" s="114"/>
      <c r="EH136" s="114"/>
      <c r="EI136" s="114"/>
      <c r="EJ136" s="114"/>
      <c r="EK136" s="114"/>
      <c r="EL136" s="114"/>
      <c r="EM136" s="114"/>
      <c r="EN136" s="114"/>
      <c r="EO136" s="114"/>
    </row>
    <row r="137" spans="1:145" s="113" customFormat="1" ht="24.95" customHeight="1" thickBot="1">
      <c r="A137" s="742"/>
      <c r="B137" s="746"/>
      <c r="C137" s="746"/>
      <c r="D137" s="748"/>
      <c r="E137" s="750"/>
      <c r="F137" s="750"/>
      <c r="G137" s="716"/>
      <c r="H137" s="718"/>
      <c r="I137" s="720"/>
      <c r="J137" s="154">
        <f t="shared" ref="J137:Z137" si="30">J17+J29+J41+J53+J65+J77+J89+J101+J113+J125</f>
        <v>0</v>
      </c>
      <c r="K137" s="154">
        <f t="shared" si="30"/>
        <v>5</v>
      </c>
      <c r="L137" s="154">
        <f t="shared" si="30"/>
        <v>0</v>
      </c>
      <c r="M137" s="154">
        <f t="shared" si="30"/>
        <v>13</v>
      </c>
      <c r="N137" s="154">
        <f t="shared" si="30"/>
        <v>1</v>
      </c>
      <c r="O137" s="154">
        <f t="shared" si="30"/>
        <v>1</v>
      </c>
      <c r="P137" s="154">
        <f t="shared" si="30"/>
        <v>2</v>
      </c>
      <c r="Q137" s="154">
        <f t="shared" si="30"/>
        <v>0</v>
      </c>
      <c r="R137" s="154">
        <f t="shared" si="30"/>
        <v>1</v>
      </c>
      <c r="S137" s="154">
        <f t="shared" si="30"/>
        <v>26</v>
      </c>
      <c r="T137" s="154">
        <f t="shared" si="30"/>
        <v>0</v>
      </c>
      <c r="U137" s="154">
        <f t="shared" si="30"/>
        <v>0</v>
      </c>
      <c r="V137" s="154">
        <f t="shared" si="30"/>
        <v>0</v>
      </c>
      <c r="W137" s="154">
        <f t="shared" si="30"/>
        <v>0</v>
      </c>
      <c r="X137" s="154">
        <f t="shared" si="30"/>
        <v>0</v>
      </c>
      <c r="Y137" s="154">
        <f t="shared" si="30"/>
        <v>0</v>
      </c>
      <c r="Z137" s="154">
        <f t="shared" si="30"/>
        <v>0</v>
      </c>
      <c r="AA137" s="138">
        <f t="shared" si="21"/>
        <v>49</v>
      </c>
      <c r="AC137" s="624"/>
      <c r="AD137" s="114"/>
      <c r="AE137" s="114"/>
      <c r="AF137" s="114"/>
      <c r="AG137" s="114"/>
      <c r="AH137" s="114"/>
      <c r="AI137" s="114"/>
      <c r="AJ137" s="114"/>
      <c r="AK137" s="114"/>
      <c r="AL137" s="114"/>
      <c r="AM137" s="114"/>
      <c r="AN137" s="114"/>
      <c r="AO137" s="114"/>
      <c r="AP137" s="114"/>
      <c r="AQ137" s="114"/>
      <c r="AR137" s="114"/>
      <c r="AS137" s="114"/>
      <c r="AT137" s="114"/>
      <c r="AU137" s="114"/>
      <c r="AV137" s="114"/>
      <c r="AW137" s="114"/>
      <c r="AX137" s="114"/>
      <c r="AY137" s="114"/>
      <c r="AZ137" s="114"/>
      <c r="BA137" s="114"/>
      <c r="BB137" s="114"/>
      <c r="BC137" s="114"/>
      <c r="BD137" s="114"/>
      <c r="BE137" s="114"/>
      <c r="BF137" s="114"/>
      <c r="BG137" s="114"/>
      <c r="BH137" s="114"/>
      <c r="BI137" s="114"/>
      <c r="BJ137" s="114"/>
      <c r="BK137" s="114"/>
      <c r="BL137" s="114"/>
      <c r="BM137" s="114"/>
      <c r="BN137" s="114"/>
      <c r="BO137" s="114"/>
      <c r="BP137" s="114"/>
      <c r="BQ137" s="114"/>
      <c r="BR137" s="114"/>
      <c r="BS137" s="114"/>
      <c r="BT137" s="114"/>
      <c r="BU137" s="114"/>
      <c r="BV137" s="114"/>
      <c r="BW137" s="114"/>
      <c r="BX137" s="114"/>
      <c r="BY137" s="114"/>
      <c r="BZ137" s="114"/>
      <c r="CA137" s="114"/>
      <c r="CB137" s="114"/>
      <c r="CC137" s="114"/>
      <c r="CD137" s="114"/>
      <c r="CE137" s="114"/>
      <c r="CF137" s="114"/>
      <c r="CG137" s="114"/>
      <c r="CH137" s="114"/>
      <c r="CI137" s="114"/>
      <c r="CJ137" s="114"/>
      <c r="CK137" s="114"/>
      <c r="CL137" s="114"/>
      <c r="CM137" s="114"/>
      <c r="CN137" s="114"/>
      <c r="CO137" s="114"/>
      <c r="CP137" s="114"/>
      <c r="CQ137" s="114"/>
      <c r="CR137" s="114"/>
      <c r="CS137" s="114"/>
      <c r="CT137" s="114"/>
      <c r="CU137" s="114"/>
      <c r="CV137" s="114"/>
      <c r="CW137" s="114"/>
      <c r="CX137" s="114"/>
      <c r="CY137" s="114"/>
      <c r="CZ137" s="114"/>
      <c r="DA137" s="114"/>
      <c r="DB137" s="114"/>
      <c r="DC137" s="114"/>
      <c r="DD137" s="114"/>
      <c r="DE137" s="114"/>
      <c r="DF137" s="114"/>
      <c r="DG137" s="114"/>
      <c r="DH137" s="114"/>
      <c r="DI137" s="114"/>
      <c r="DJ137" s="114"/>
      <c r="DK137" s="114"/>
      <c r="DL137" s="114"/>
      <c r="DM137" s="114"/>
      <c r="DN137" s="114"/>
      <c r="DO137" s="114"/>
      <c r="DP137" s="114"/>
      <c r="DQ137" s="114"/>
      <c r="DR137" s="114"/>
      <c r="DS137" s="114"/>
      <c r="DT137" s="114"/>
      <c r="DU137" s="114"/>
      <c r="DV137" s="114"/>
      <c r="DW137" s="114"/>
      <c r="DX137" s="114"/>
      <c r="DY137" s="114"/>
      <c r="DZ137" s="114"/>
      <c r="EA137" s="114"/>
      <c r="EB137" s="114"/>
      <c r="EC137" s="114"/>
      <c r="ED137" s="114"/>
      <c r="EE137" s="114"/>
      <c r="EF137" s="114"/>
      <c r="EG137" s="114"/>
      <c r="EH137" s="114"/>
      <c r="EI137" s="114"/>
      <c r="EJ137" s="114"/>
      <c r="EK137" s="114"/>
      <c r="EL137" s="114"/>
      <c r="EM137" s="114"/>
      <c r="EN137" s="114"/>
      <c r="EO137" s="114"/>
    </row>
    <row r="138" spans="1:145" s="111" customFormat="1" ht="35.1" customHeight="1">
      <c r="A138" s="743"/>
      <c r="B138" s="721"/>
      <c r="C138" s="722"/>
      <c r="D138" s="723"/>
      <c r="E138" s="727">
        <f>E18+E30+E42+E54+E66+E78+E90+E102+E114+E126</f>
        <v>539855.17799999996</v>
      </c>
      <c r="F138" s="727">
        <f>F18+F30+F42+F54+F66+F78+F90+F102+F114+F126</f>
        <v>513383.44700000004</v>
      </c>
      <c r="G138" s="729"/>
      <c r="H138" s="731">
        <f t="shared" ref="H138:Z138" si="31">H18+H30+H42+H54+H66+H78+H90+H102+H114+H126</f>
        <v>3477840</v>
      </c>
      <c r="I138" s="733">
        <f t="shared" si="31"/>
        <v>558</v>
      </c>
      <c r="J138" s="155">
        <f t="shared" si="31"/>
        <v>2.11565</v>
      </c>
      <c r="K138" s="155">
        <f t="shared" si="31"/>
        <v>5.5516559999999995</v>
      </c>
      <c r="L138" s="155">
        <f t="shared" si="31"/>
        <v>0.40090000000000003</v>
      </c>
      <c r="M138" s="155">
        <f t="shared" si="31"/>
        <v>21.973500000000001</v>
      </c>
      <c r="N138" s="155">
        <f t="shared" si="31"/>
        <v>10.882300000000001</v>
      </c>
      <c r="O138" s="155">
        <f t="shared" si="31"/>
        <v>2.90394</v>
      </c>
      <c r="P138" s="155">
        <f t="shared" si="31"/>
        <v>6.5158699999999996</v>
      </c>
      <c r="Q138" s="155">
        <f t="shared" si="31"/>
        <v>90.800769999999986</v>
      </c>
      <c r="R138" s="155">
        <f t="shared" si="31"/>
        <v>4.7554999999999996</v>
      </c>
      <c r="S138" s="155">
        <f t="shared" si="31"/>
        <v>200.146477</v>
      </c>
      <c r="T138" s="155">
        <f t="shared" si="31"/>
        <v>0</v>
      </c>
      <c r="U138" s="155">
        <f t="shared" si="31"/>
        <v>67.024000000000001</v>
      </c>
      <c r="V138" s="155">
        <f t="shared" si="31"/>
        <v>10.571339999999999</v>
      </c>
      <c r="W138" s="155">
        <f t="shared" si="31"/>
        <v>0</v>
      </c>
      <c r="X138" s="155">
        <f t="shared" si="31"/>
        <v>7.2275</v>
      </c>
      <c r="Y138" s="155">
        <f t="shared" si="31"/>
        <v>0.16090000000000002</v>
      </c>
      <c r="Z138" s="155">
        <f t="shared" si="31"/>
        <v>0</v>
      </c>
      <c r="AA138" s="630">
        <f>AA128+AA130+AA132+AA134+AA136</f>
        <v>431.030303</v>
      </c>
      <c r="AB138" s="156"/>
      <c r="AC138" s="624"/>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2"/>
      <c r="BE138" s="112"/>
      <c r="BF138" s="112"/>
      <c r="BG138" s="112"/>
      <c r="BH138" s="112"/>
      <c r="BI138" s="112"/>
      <c r="BJ138" s="112"/>
      <c r="BK138" s="112"/>
      <c r="BL138" s="112"/>
      <c r="BM138" s="112"/>
      <c r="BN138" s="112"/>
      <c r="BO138" s="112"/>
      <c r="BP138" s="112"/>
      <c r="BQ138" s="112"/>
      <c r="BR138" s="112"/>
      <c r="BS138" s="112"/>
      <c r="BT138" s="112"/>
      <c r="BU138" s="112"/>
      <c r="BV138" s="112"/>
      <c r="BW138" s="112"/>
      <c r="BX138" s="112"/>
      <c r="BY138" s="112"/>
      <c r="BZ138" s="112"/>
      <c r="CA138" s="112"/>
      <c r="CB138" s="112"/>
      <c r="CC138" s="112"/>
      <c r="CD138" s="112"/>
      <c r="CE138" s="112"/>
      <c r="CF138" s="112"/>
      <c r="CG138" s="112"/>
      <c r="CH138" s="112"/>
      <c r="CI138" s="112"/>
      <c r="CJ138" s="112"/>
      <c r="CK138" s="112"/>
      <c r="CL138" s="112"/>
      <c r="CM138" s="112"/>
      <c r="CN138" s="112"/>
      <c r="CO138" s="112"/>
      <c r="CP138" s="112"/>
      <c r="CQ138" s="112"/>
      <c r="CR138" s="112"/>
      <c r="CS138" s="112"/>
      <c r="CT138" s="112"/>
      <c r="CU138" s="112"/>
      <c r="CV138" s="112"/>
      <c r="CW138" s="112"/>
      <c r="CX138" s="112"/>
      <c r="CY138" s="112"/>
      <c r="CZ138" s="112"/>
      <c r="DA138" s="112"/>
      <c r="DB138" s="112"/>
      <c r="DC138" s="112"/>
      <c r="DD138" s="112"/>
      <c r="DE138" s="112"/>
      <c r="DF138" s="112"/>
      <c r="DG138" s="112"/>
      <c r="DH138" s="112"/>
      <c r="DI138" s="112"/>
      <c r="DJ138" s="112"/>
      <c r="DK138" s="112"/>
      <c r="DL138" s="112"/>
      <c r="DM138" s="112"/>
      <c r="DN138" s="112"/>
      <c r="DO138" s="112"/>
      <c r="DP138" s="112"/>
      <c r="DQ138" s="112"/>
      <c r="DR138" s="112"/>
      <c r="DS138" s="112"/>
      <c r="DT138" s="112"/>
      <c r="DU138" s="112"/>
      <c r="DV138" s="112"/>
      <c r="DW138" s="112"/>
      <c r="DX138" s="112"/>
      <c r="DY138" s="112"/>
      <c r="DZ138" s="112"/>
      <c r="EA138" s="112"/>
      <c r="EB138" s="112"/>
      <c r="EC138" s="112"/>
      <c r="ED138" s="112"/>
      <c r="EE138" s="112"/>
      <c r="EF138" s="112"/>
      <c r="EG138" s="112"/>
      <c r="EH138" s="112"/>
      <c r="EI138" s="112"/>
      <c r="EJ138" s="112"/>
      <c r="EK138" s="112"/>
      <c r="EL138" s="112"/>
      <c r="EM138" s="112"/>
      <c r="EN138" s="112"/>
      <c r="EO138" s="112"/>
    </row>
    <row r="139" spans="1:145" s="111" customFormat="1" ht="35.1" customHeight="1" thickBot="1">
      <c r="A139" s="744"/>
      <c r="B139" s="724"/>
      <c r="C139" s="725"/>
      <c r="D139" s="726"/>
      <c r="E139" s="728"/>
      <c r="F139" s="728"/>
      <c r="G139" s="730"/>
      <c r="H139" s="732"/>
      <c r="I139" s="734"/>
      <c r="J139" s="157">
        <f t="shared" ref="J139:Z139" si="32">J19+J31+J43+J55+J67+J79+J91+J103+J115+J127</f>
        <v>4</v>
      </c>
      <c r="K139" s="157">
        <f t="shared" si="32"/>
        <v>22</v>
      </c>
      <c r="L139" s="157">
        <f t="shared" si="32"/>
        <v>3</v>
      </c>
      <c r="M139" s="157">
        <f t="shared" si="32"/>
        <v>35</v>
      </c>
      <c r="N139" s="157">
        <f t="shared" si="32"/>
        <v>8</v>
      </c>
      <c r="O139" s="157">
        <f t="shared" si="32"/>
        <v>15</v>
      </c>
      <c r="P139" s="157">
        <f t="shared" si="32"/>
        <v>9</v>
      </c>
      <c r="Q139" s="157">
        <f t="shared" si="32"/>
        <v>5</v>
      </c>
      <c r="R139" s="157">
        <f t="shared" si="32"/>
        <v>3</v>
      </c>
      <c r="S139" s="157">
        <f t="shared" si="32"/>
        <v>64</v>
      </c>
      <c r="T139" s="157">
        <f t="shared" si="32"/>
        <v>0</v>
      </c>
      <c r="U139" s="157">
        <f t="shared" si="32"/>
        <v>1</v>
      </c>
      <c r="V139" s="157">
        <f t="shared" si="32"/>
        <v>2</v>
      </c>
      <c r="W139" s="157">
        <f t="shared" si="32"/>
        <v>0</v>
      </c>
      <c r="X139" s="157">
        <f t="shared" si="32"/>
        <v>2</v>
      </c>
      <c r="Y139" s="157">
        <f t="shared" si="32"/>
        <v>3</v>
      </c>
      <c r="Z139" s="157">
        <f t="shared" si="32"/>
        <v>0</v>
      </c>
      <c r="AA139" s="629">
        <f>AA129+AA131+AA133+AA135+AA137</f>
        <v>176</v>
      </c>
      <c r="AC139" s="624"/>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c r="BK139" s="112"/>
      <c r="BL139" s="112"/>
      <c r="BM139" s="112"/>
      <c r="BN139" s="112"/>
      <c r="BO139" s="112"/>
      <c r="BP139" s="112"/>
      <c r="BQ139" s="112"/>
      <c r="BR139" s="112"/>
      <c r="BS139" s="112"/>
      <c r="BT139" s="112"/>
      <c r="BU139" s="112"/>
      <c r="BV139" s="112"/>
      <c r="BW139" s="112"/>
      <c r="BX139" s="112"/>
      <c r="BY139" s="112"/>
      <c r="BZ139" s="112"/>
      <c r="CA139" s="112"/>
      <c r="CB139" s="112"/>
      <c r="CC139" s="112"/>
      <c r="CD139" s="112"/>
      <c r="CE139" s="112"/>
      <c r="CF139" s="112"/>
      <c r="CG139" s="112"/>
      <c r="CH139" s="112"/>
      <c r="CI139" s="112"/>
      <c r="CJ139" s="112"/>
      <c r="CK139" s="112"/>
      <c r="CL139" s="112"/>
      <c r="CM139" s="112"/>
      <c r="CN139" s="112"/>
      <c r="CO139" s="112"/>
      <c r="CP139" s="112"/>
      <c r="CQ139" s="112"/>
      <c r="CR139" s="112"/>
      <c r="CS139" s="112"/>
      <c r="CT139" s="112"/>
      <c r="CU139" s="112"/>
      <c r="CV139" s="112"/>
      <c r="CW139" s="112"/>
      <c r="CX139" s="112"/>
      <c r="CY139" s="112"/>
      <c r="CZ139" s="112"/>
      <c r="DA139" s="112"/>
      <c r="DB139" s="112"/>
      <c r="DC139" s="112"/>
      <c r="DD139" s="112"/>
      <c r="DE139" s="112"/>
      <c r="DF139" s="112"/>
      <c r="DG139" s="112"/>
      <c r="DH139" s="112"/>
      <c r="DI139" s="112"/>
      <c r="DJ139" s="112"/>
      <c r="DK139" s="112"/>
      <c r="DL139" s="112"/>
      <c r="DM139" s="112"/>
      <c r="DN139" s="112"/>
      <c r="DO139" s="112"/>
      <c r="DP139" s="112"/>
      <c r="DQ139" s="112"/>
      <c r="DR139" s="112"/>
      <c r="DS139" s="112"/>
      <c r="DT139" s="112"/>
      <c r="DU139" s="112"/>
      <c r="DV139" s="112"/>
      <c r="DW139" s="112"/>
      <c r="DX139" s="112"/>
      <c r="DY139" s="112"/>
      <c r="DZ139" s="112"/>
      <c r="EA139" s="112"/>
      <c r="EB139" s="112"/>
      <c r="EC139" s="112"/>
      <c r="ED139" s="112"/>
      <c r="EE139" s="112"/>
      <c r="EF139" s="112"/>
      <c r="EG139" s="112"/>
      <c r="EH139" s="112"/>
      <c r="EI139" s="112"/>
      <c r="EJ139" s="112"/>
      <c r="EK139" s="112"/>
      <c r="EL139" s="112"/>
      <c r="EM139" s="112"/>
      <c r="EN139" s="112"/>
      <c r="EO139" s="112"/>
    </row>
    <row r="140" spans="1:145" s="111" customFormat="1">
      <c r="A140" s="108"/>
      <c r="B140" s="158"/>
      <c r="C140" s="159"/>
      <c r="D140" s="159"/>
      <c r="E140" s="158"/>
      <c r="F140" s="158"/>
      <c r="G140" s="158"/>
      <c r="H140" s="160"/>
      <c r="I140" s="158"/>
      <c r="J140" s="161"/>
      <c r="K140" s="161"/>
      <c r="L140" s="161"/>
      <c r="M140" s="161"/>
      <c r="N140" s="161"/>
      <c r="O140" s="161"/>
      <c r="P140" s="161"/>
      <c r="Q140" s="161"/>
      <c r="R140" s="161"/>
      <c r="S140" s="161"/>
      <c r="T140" s="161"/>
      <c r="U140" s="161"/>
      <c r="V140" s="161"/>
      <c r="W140" s="161"/>
      <c r="X140" s="161"/>
      <c r="Y140" s="161"/>
      <c r="Z140" s="161"/>
      <c r="AA140" s="16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c r="BK140" s="112"/>
      <c r="BL140" s="112"/>
      <c r="BM140" s="112"/>
      <c r="BN140" s="112"/>
      <c r="BO140" s="112"/>
      <c r="BP140" s="112"/>
      <c r="BQ140" s="112"/>
      <c r="BR140" s="112"/>
      <c r="BS140" s="112"/>
      <c r="BT140" s="112"/>
      <c r="BU140" s="112"/>
      <c r="BV140" s="112"/>
      <c r="BW140" s="112"/>
      <c r="BX140" s="112"/>
      <c r="BY140" s="112"/>
      <c r="BZ140" s="112"/>
      <c r="CA140" s="112"/>
      <c r="CB140" s="112"/>
      <c r="CC140" s="112"/>
      <c r="CD140" s="112"/>
      <c r="CE140" s="112"/>
      <c r="CF140" s="112"/>
      <c r="CG140" s="112"/>
      <c r="CH140" s="112"/>
      <c r="CI140" s="112"/>
      <c r="CJ140" s="112"/>
      <c r="CK140" s="112"/>
      <c r="CL140" s="112"/>
      <c r="CM140" s="112"/>
      <c r="CN140" s="112"/>
      <c r="CO140" s="112"/>
      <c r="CP140" s="112"/>
      <c r="CQ140" s="112"/>
      <c r="CR140" s="112"/>
      <c r="CS140" s="112"/>
      <c r="CT140" s="112"/>
      <c r="CU140" s="112"/>
      <c r="CV140" s="112"/>
      <c r="CW140" s="112"/>
      <c r="CX140" s="112"/>
      <c r="CY140" s="112"/>
      <c r="CZ140" s="112"/>
      <c r="DA140" s="112"/>
      <c r="DB140" s="112"/>
      <c r="DC140" s="112"/>
      <c r="DD140" s="112"/>
      <c r="DE140" s="112"/>
      <c r="DF140" s="112"/>
      <c r="DG140" s="112"/>
      <c r="DH140" s="112"/>
      <c r="DI140" s="112"/>
      <c r="DJ140" s="112"/>
      <c r="DK140" s="112"/>
      <c r="DL140" s="112"/>
      <c r="DM140" s="112"/>
      <c r="DN140" s="112"/>
      <c r="DO140" s="112"/>
      <c r="DP140" s="112"/>
      <c r="DQ140" s="112"/>
      <c r="DR140" s="112"/>
      <c r="DS140" s="112"/>
      <c r="DT140" s="112"/>
      <c r="DU140" s="112"/>
      <c r="DV140" s="112"/>
      <c r="DW140" s="112"/>
      <c r="DX140" s="112"/>
      <c r="DY140" s="112"/>
      <c r="DZ140" s="112"/>
      <c r="EA140" s="112"/>
      <c r="EB140" s="112"/>
      <c r="EC140" s="112"/>
      <c r="ED140" s="112"/>
      <c r="EE140" s="112"/>
      <c r="EF140" s="112"/>
      <c r="EG140" s="112"/>
      <c r="EH140" s="112"/>
      <c r="EI140" s="112"/>
      <c r="EJ140" s="112"/>
      <c r="EK140" s="112"/>
      <c r="EL140" s="112"/>
      <c r="EM140" s="112"/>
      <c r="EN140" s="112"/>
      <c r="EO140" s="112"/>
    </row>
    <row r="141" spans="1:145" s="111" customFormat="1">
      <c r="A141" s="108"/>
      <c r="B141" s="158"/>
      <c r="C141" s="159"/>
      <c r="D141" s="159"/>
      <c r="E141" s="158"/>
      <c r="F141" s="158"/>
      <c r="G141" s="158"/>
      <c r="H141" s="160"/>
      <c r="I141" s="158"/>
      <c r="J141" s="160"/>
      <c r="K141" s="160"/>
      <c r="L141" s="160"/>
      <c r="M141" s="160"/>
      <c r="N141" s="160"/>
      <c r="O141" s="160"/>
      <c r="P141" s="160"/>
      <c r="Q141" s="160"/>
      <c r="R141" s="160"/>
      <c r="S141" s="160"/>
      <c r="T141" s="160"/>
      <c r="U141" s="160"/>
      <c r="V141" s="160"/>
      <c r="W141" s="160"/>
      <c r="X141" s="160"/>
      <c r="Y141" s="160"/>
      <c r="Z141" s="160"/>
      <c r="AA141" s="160"/>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2"/>
      <c r="BL141" s="112"/>
      <c r="BM141" s="112"/>
      <c r="BN141" s="112"/>
      <c r="BO141" s="112"/>
      <c r="BP141" s="112"/>
      <c r="BQ141" s="112"/>
      <c r="BR141" s="112"/>
      <c r="BS141" s="112"/>
      <c r="BT141" s="112"/>
      <c r="BU141" s="112"/>
      <c r="BV141" s="112"/>
      <c r="BW141" s="112"/>
      <c r="BX141" s="112"/>
      <c r="BY141" s="112"/>
      <c r="BZ141" s="112"/>
      <c r="CA141" s="112"/>
      <c r="CB141" s="112"/>
      <c r="CC141" s="112"/>
      <c r="CD141" s="112"/>
      <c r="CE141" s="112"/>
      <c r="CF141" s="112"/>
      <c r="CG141" s="112"/>
      <c r="CH141" s="112"/>
      <c r="CI141" s="112"/>
      <c r="CJ141" s="112"/>
      <c r="CK141" s="112"/>
      <c r="CL141" s="112"/>
      <c r="CM141" s="112"/>
      <c r="CN141" s="112"/>
      <c r="CO141" s="112"/>
      <c r="CP141" s="112"/>
      <c r="CQ141" s="112"/>
      <c r="CR141" s="112"/>
      <c r="CS141" s="112"/>
      <c r="CT141" s="112"/>
      <c r="CU141" s="112"/>
      <c r="CV141" s="112"/>
      <c r="CW141" s="112"/>
      <c r="CX141" s="112"/>
      <c r="CY141" s="112"/>
      <c r="CZ141" s="112"/>
      <c r="DA141" s="112"/>
      <c r="DB141" s="112"/>
      <c r="DC141" s="112"/>
      <c r="DD141" s="112"/>
      <c r="DE141" s="112"/>
      <c r="DF141" s="112"/>
      <c r="DG141" s="112"/>
      <c r="DH141" s="112"/>
      <c r="DI141" s="112"/>
      <c r="DJ141" s="112"/>
      <c r="DK141" s="112"/>
      <c r="DL141" s="112"/>
      <c r="DM141" s="112"/>
      <c r="DN141" s="112"/>
      <c r="DO141" s="112"/>
      <c r="DP141" s="112"/>
      <c r="DQ141" s="112"/>
      <c r="DR141" s="112"/>
      <c r="DS141" s="112"/>
      <c r="DT141" s="112"/>
      <c r="DU141" s="112"/>
      <c r="DV141" s="112"/>
      <c r="DW141" s="112"/>
      <c r="DX141" s="112"/>
      <c r="DY141" s="112"/>
      <c r="DZ141" s="112"/>
      <c r="EA141" s="112"/>
      <c r="EB141" s="112"/>
      <c r="EC141" s="112"/>
      <c r="ED141" s="112"/>
      <c r="EE141" s="112"/>
      <c r="EF141" s="112"/>
      <c r="EG141" s="112"/>
      <c r="EH141" s="112"/>
      <c r="EI141" s="112"/>
      <c r="EJ141" s="112"/>
      <c r="EK141" s="112"/>
      <c r="EL141" s="112"/>
      <c r="EM141" s="112"/>
      <c r="EN141" s="112"/>
      <c r="EO141" s="112"/>
    </row>
    <row r="142" spans="1:145" s="111" customFormat="1" ht="20.25" thickBot="1">
      <c r="A142" s="108"/>
      <c r="B142" s="158"/>
      <c r="C142" s="159"/>
      <c r="D142" s="159"/>
      <c r="E142" s="158"/>
      <c r="J142" s="160"/>
      <c r="K142" s="160"/>
      <c r="L142" s="160"/>
      <c r="M142" s="160"/>
      <c r="N142" s="160"/>
      <c r="O142" s="160"/>
      <c r="P142" s="160"/>
      <c r="Q142" s="160"/>
      <c r="R142" s="160"/>
      <c r="S142" s="160"/>
      <c r="T142" s="160"/>
      <c r="U142" s="160"/>
      <c r="V142" s="160"/>
      <c r="W142" s="160"/>
      <c r="X142" s="160"/>
      <c r="Y142" s="160"/>
      <c r="Z142" s="160"/>
      <c r="AA142" s="160"/>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c r="BK142" s="112"/>
      <c r="BL142" s="112"/>
      <c r="BM142" s="112"/>
      <c r="BN142" s="112"/>
      <c r="BO142" s="112"/>
      <c r="BP142" s="112"/>
      <c r="BQ142" s="112"/>
      <c r="BR142" s="112"/>
      <c r="BS142" s="112"/>
      <c r="BT142" s="112"/>
      <c r="BU142" s="112"/>
      <c r="BV142" s="112"/>
      <c r="BW142" s="112"/>
      <c r="BX142" s="112"/>
      <c r="BY142" s="112"/>
      <c r="BZ142" s="112"/>
      <c r="CA142" s="112"/>
      <c r="CB142" s="112"/>
      <c r="CC142" s="112"/>
      <c r="CD142" s="112"/>
      <c r="CE142" s="112"/>
      <c r="CF142" s="112"/>
      <c r="CG142" s="112"/>
      <c r="CH142" s="112"/>
      <c r="CI142" s="112"/>
      <c r="CJ142" s="112"/>
      <c r="CK142" s="112"/>
      <c r="CL142" s="112"/>
      <c r="CM142" s="112"/>
      <c r="CN142" s="112"/>
      <c r="CO142" s="112"/>
      <c r="CP142" s="112"/>
      <c r="CQ142" s="112"/>
      <c r="CR142" s="112"/>
      <c r="CS142" s="112"/>
      <c r="CT142" s="112"/>
      <c r="CU142" s="112"/>
      <c r="CV142" s="112"/>
      <c r="CW142" s="112"/>
      <c r="CX142" s="112"/>
      <c r="CY142" s="112"/>
      <c r="CZ142" s="112"/>
      <c r="DA142" s="112"/>
      <c r="DB142" s="112"/>
      <c r="DC142" s="112"/>
      <c r="DD142" s="112"/>
      <c r="DE142" s="112"/>
      <c r="DF142" s="112"/>
      <c r="DG142" s="112"/>
      <c r="DH142" s="112"/>
      <c r="DI142" s="112"/>
      <c r="DJ142" s="112"/>
      <c r="DK142" s="112"/>
      <c r="DL142" s="112"/>
      <c r="DM142" s="112"/>
      <c r="DN142" s="112"/>
      <c r="DO142" s="112"/>
      <c r="DP142" s="112"/>
      <c r="DQ142" s="112"/>
      <c r="DR142" s="112"/>
      <c r="DS142" s="112"/>
      <c r="DT142" s="112"/>
      <c r="DU142" s="112"/>
      <c r="DV142" s="112"/>
      <c r="DW142" s="112"/>
      <c r="DX142" s="112"/>
      <c r="DY142" s="112"/>
      <c r="DZ142" s="112"/>
      <c r="EA142" s="112"/>
      <c r="EB142" s="112"/>
      <c r="EC142" s="112"/>
      <c r="ED142" s="112"/>
      <c r="EE142" s="112"/>
      <c r="EF142" s="112"/>
      <c r="EG142" s="112"/>
      <c r="EH142" s="112"/>
      <c r="EI142" s="112"/>
      <c r="EJ142" s="112"/>
      <c r="EK142" s="112"/>
      <c r="EL142" s="112"/>
      <c r="EM142" s="112"/>
      <c r="EN142" s="112"/>
      <c r="EO142" s="112"/>
    </row>
    <row r="143" spans="1:145" s="111" customFormat="1">
      <c r="A143" s="108"/>
      <c r="B143" s="158"/>
      <c r="C143" s="159"/>
      <c r="D143" s="159"/>
      <c r="E143" s="158"/>
      <c r="F143" s="158"/>
      <c r="G143" s="160"/>
      <c r="H143" s="163">
        <f>AA138</f>
        <v>431.030303</v>
      </c>
      <c r="I143" s="162" t="s">
        <v>46</v>
      </c>
      <c r="J143" s="160"/>
      <c r="K143" s="158"/>
      <c r="L143" s="158"/>
      <c r="M143" s="158"/>
      <c r="N143" s="158"/>
      <c r="O143" s="158"/>
      <c r="P143" s="158"/>
      <c r="Q143" s="158"/>
      <c r="R143" s="158"/>
      <c r="S143" s="158"/>
      <c r="T143" s="158"/>
      <c r="U143" s="158"/>
      <c r="V143" s="158"/>
      <c r="W143" s="158"/>
      <c r="X143" s="158"/>
      <c r="Y143" s="158"/>
      <c r="Z143" s="158"/>
      <c r="AA143" s="160"/>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c r="BL143" s="112"/>
      <c r="BM143" s="112"/>
      <c r="BN143" s="112"/>
      <c r="BO143" s="112"/>
      <c r="BP143" s="112"/>
      <c r="BQ143" s="112"/>
      <c r="BR143" s="112"/>
      <c r="BS143" s="112"/>
      <c r="BT143" s="112"/>
      <c r="BU143" s="112"/>
      <c r="BV143" s="112"/>
      <c r="BW143" s="112"/>
      <c r="BX143" s="112"/>
      <c r="BY143" s="112"/>
      <c r="BZ143" s="112"/>
      <c r="CA143" s="112"/>
      <c r="CB143" s="112"/>
      <c r="CC143" s="112"/>
      <c r="CD143" s="112"/>
      <c r="CE143" s="112"/>
      <c r="CF143" s="112"/>
      <c r="CG143" s="112"/>
      <c r="CH143" s="112"/>
      <c r="CI143" s="112"/>
      <c r="CJ143" s="112"/>
      <c r="CK143" s="112"/>
      <c r="CL143" s="112"/>
      <c r="CM143" s="112"/>
      <c r="CN143" s="112"/>
      <c r="CO143" s="112"/>
      <c r="CP143" s="112"/>
      <c r="CQ143" s="112"/>
      <c r="CR143" s="112"/>
      <c r="CS143" s="112"/>
      <c r="CT143" s="112"/>
      <c r="CU143" s="112"/>
      <c r="CV143" s="112"/>
      <c r="CW143" s="112"/>
      <c r="CX143" s="112"/>
      <c r="CY143" s="112"/>
      <c r="CZ143" s="112"/>
      <c r="DA143" s="112"/>
      <c r="DB143" s="112"/>
      <c r="DC143" s="112"/>
      <c r="DD143" s="112"/>
      <c r="DE143" s="112"/>
      <c r="DF143" s="112"/>
      <c r="DG143" s="112"/>
      <c r="DH143" s="112"/>
      <c r="DI143" s="112"/>
      <c r="DJ143" s="112"/>
      <c r="DK143" s="112"/>
      <c r="DL143" s="112"/>
      <c r="DM143" s="112"/>
      <c r="DN143" s="112"/>
      <c r="DO143" s="112"/>
      <c r="DP143" s="112"/>
      <c r="DQ143" s="112"/>
      <c r="DR143" s="112"/>
      <c r="DS143" s="112"/>
      <c r="DT143" s="112"/>
      <c r="DU143" s="112"/>
      <c r="DV143" s="112"/>
      <c r="DW143" s="112"/>
      <c r="DX143" s="112"/>
      <c r="DY143" s="112"/>
      <c r="DZ143" s="112"/>
      <c r="EA143" s="112"/>
      <c r="EB143" s="112"/>
      <c r="EC143" s="112"/>
      <c r="ED143" s="112"/>
      <c r="EE143" s="112"/>
      <c r="EF143" s="112"/>
      <c r="EG143" s="112"/>
      <c r="EH143" s="112"/>
      <c r="EI143" s="112"/>
      <c r="EJ143" s="112"/>
      <c r="EK143" s="112"/>
      <c r="EL143" s="112"/>
      <c r="EM143" s="112"/>
      <c r="EN143" s="112"/>
      <c r="EO143" s="112"/>
    </row>
    <row r="144" spans="1:145" s="111" customFormat="1" ht="20.25" thickBot="1">
      <c r="A144" s="108"/>
      <c r="B144" s="158"/>
      <c r="C144" s="159"/>
      <c r="D144" s="159"/>
      <c r="E144" s="158"/>
      <c r="F144" s="158"/>
      <c r="G144" s="158"/>
      <c r="H144" s="164">
        <f>AA139</f>
        <v>176</v>
      </c>
      <c r="I144" s="161" t="s">
        <v>47</v>
      </c>
      <c r="J144" s="158"/>
      <c r="K144" s="158"/>
      <c r="L144" s="158"/>
      <c r="M144" s="158"/>
      <c r="N144" s="158"/>
      <c r="O144" s="158"/>
      <c r="P144" s="158"/>
      <c r="Q144" s="158"/>
      <c r="R144" s="158"/>
      <c r="S144" s="158"/>
      <c r="T144" s="158"/>
      <c r="U144" s="158"/>
      <c r="V144" s="158"/>
      <c r="W144" s="158"/>
      <c r="X144" s="158"/>
      <c r="Y144" s="158"/>
      <c r="Z144" s="158"/>
      <c r="AA144" s="160"/>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112"/>
      <c r="BW144" s="112"/>
      <c r="BX144" s="112"/>
      <c r="BY144" s="112"/>
      <c r="BZ144" s="112"/>
      <c r="CA144" s="112"/>
      <c r="CB144" s="112"/>
      <c r="CC144" s="112"/>
      <c r="CD144" s="112"/>
      <c r="CE144" s="112"/>
      <c r="CF144" s="112"/>
      <c r="CG144" s="112"/>
      <c r="CH144" s="112"/>
      <c r="CI144" s="112"/>
      <c r="CJ144" s="112"/>
      <c r="CK144" s="112"/>
      <c r="CL144" s="112"/>
      <c r="CM144" s="112"/>
      <c r="CN144" s="112"/>
      <c r="CO144" s="112"/>
      <c r="CP144" s="112"/>
      <c r="CQ144" s="112"/>
      <c r="CR144" s="112"/>
      <c r="CS144" s="112"/>
      <c r="CT144" s="112"/>
      <c r="CU144" s="112"/>
      <c r="CV144" s="112"/>
      <c r="CW144" s="112"/>
      <c r="CX144" s="112"/>
      <c r="CY144" s="112"/>
      <c r="CZ144" s="112"/>
      <c r="DA144" s="112"/>
      <c r="DB144" s="112"/>
      <c r="DC144" s="112"/>
      <c r="DD144" s="112"/>
      <c r="DE144" s="112"/>
      <c r="DF144" s="112"/>
      <c r="DG144" s="112"/>
      <c r="DH144" s="112"/>
      <c r="DI144" s="112"/>
      <c r="DJ144" s="112"/>
      <c r="DK144" s="112"/>
      <c r="DL144" s="112"/>
      <c r="DM144" s="112"/>
      <c r="DN144" s="112"/>
      <c r="DO144" s="112"/>
      <c r="DP144" s="112"/>
      <c r="DQ144" s="112"/>
      <c r="DR144" s="112"/>
      <c r="DS144" s="112"/>
      <c r="DT144" s="112"/>
      <c r="DU144" s="112"/>
      <c r="DV144" s="112"/>
      <c r="DW144" s="112"/>
      <c r="DX144" s="112"/>
      <c r="DY144" s="112"/>
      <c r="DZ144" s="112"/>
      <c r="EA144" s="112"/>
      <c r="EB144" s="112"/>
      <c r="EC144" s="112"/>
      <c r="ED144" s="112"/>
      <c r="EE144" s="112"/>
      <c r="EF144" s="112"/>
      <c r="EG144" s="112"/>
      <c r="EH144" s="112"/>
      <c r="EI144" s="112"/>
      <c r="EJ144" s="112"/>
      <c r="EK144" s="112"/>
      <c r="EL144" s="112"/>
      <c r="EM144" s="112"/>
      <c r="EN144" s="112"/>
      <c r="EO144" s="112"/>
    </row>
    <row r="145" spans="1:145" s="111" customFormat="1">
      <c r="A145" s="108"/>
      <c r="B145" s="158"/>
      <c r="C145" s="159"/>
      <c r="D145" s="159"/>
      <c r="E145" s="158"/>
      <c r="F145" s="158"/>
      <c r="G145" s="158"/>
      <c r="H145" s="160"/>
      <c r="I145" s="158"/>
      <c r="J145" s="158"/>
      <c r="K145" s="158"/>
      <c r="L145" s="158"/>
      <c r="M145" s="158"/>
      <c r="N145" s="158"/>
      <c r="O145" s="158"/>
      <c r="P145" s="158"/>
      <c r="Q145" s="158"/>
      <c r="R145" s="158"/>
      <c r="S145" s="158"/>
      <c r="T145" s="158"/>
      <c r="U145" s="158"/>
      <c r="V145" s="158"/>
      <c r="W145" s="158"/>
      <c r="X145" s="158"/>
      <c r="Y145" s="158"/>
      <c r="Z145" s="158"/>
      <c r="AA145" s="160"/>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2"/>
      <c r="BQ145" s="112"/>
      <c r="BR145" s="112"/>
      <c r="BS145" s="112"/>
      <c r="BT145" s="112"/>
      <c r="BU145" s="112"/>
      <c r="BV145" s="112"/>
      <c r="BW145" s="112"/>
      <c r="BX145" s="112"/>
      <c r="BY145" s="112"/>
      <c r="BZ145" s="112"/>
      <c r="CA145" s="112"/>
      <c r="CB145" s="112"/>
      <c r="CC145" s="112"/>
      <c r="CD145" s="112"/>
      <c r="CE145" s="112"/>
      <c r="CF145" s="112"/>
      <c r="CG145" s="112"/>
      <c r="CH145" s="112"/>
      <c r="CI145" s="112"/>
      <c r="CJ145" s="112"/>
      <c r="CK145" s="112"/>
      <c r="CL145" s="112"/>
      <c r="CM145" s="112"/>
      <c r="CN145" s="112"/>
      <c r="CO145" s="112"/>
      <c r="CP145" s="112"/>
      <c r="CQ145" s="112"/>
      <c r="CR145" s="112"/>
      <c r="CS145" s="112"/>
      <c r="CT145" s="112"/>
      <c r="CU145" s="112"/>
      <c r="CV145" s="112"/>
      <c r="CW145" s="112"/>
      <c r="CX145" s="112"/>
      <c r="CY145" s="112"/>
      <c r="CZ145" s="112"/>
      <c r="DA145" s="112"/>
      <c r="DB145" s="112"/>
      <c r="DC145" s="112"/>
      <c r="DD145" s="112"/>
      <c r="DE145" s="112"/>
      <c r="DF145" s="112"/>
      <c r="DG145" s="112"/>
      <c r="DH145" s="112"/>
      <c r="DI145" s="112"/>
      <c r="DJ145" s="112"/>
      <c r="DK145" s="112"/>
      <c r="DL145" s="112"/>
      <c r="DM145" s="112"/>
      <c r="DN145" s="112"/>
      <c r="DO145" s="112"/>
      <c r="DP145" s="112"/>
      <c r="DQ145" s="112"/>
      <c r="DR145" s="112"/>
      <c r="DS145" s="112"/>
      <c r="DT145" s="112"/>
      <c r="DU145" s="112"/>
      <c r="DV145" s="112"/>
      <c r="DW145" s="112"/>
      <c r="DX145" s="112"/>
      <c r="DY145" s="112"/>
      <c r="DZ145" s="112"/>
      <c r="EA145" s="112"/>
      <c r="EB145" s="112"/>
      <c r="EC145" s="112"/>
      <c r="ED145" s="112"/>
      <c r="EE145" s="112"/>
      <c r="EF145" s="112"/>
      <c r="EG145" s="112"/>
      <c r="EH145" s="112"/>
      <c r="EI145" s="112"/>
      <c r="EJ145" s="112"/>
      <c r="EK145" s="112"/>
      <c r="EL145" s="112"/>
      <c r="EM145" s="112"/>
      <c r="EN145" s="112"/>
      <c r="EO145" s="112"/>
    </row>
    <row r="146" spans="1:145" s="111" customFormat="1">
      <c r="A146" s="108"/>
      <c r="B146" s="158"/>
      <c r="C146" s="159"/>
      <c r="D146" s="159"/>
      <c r="E146" s="158"/>
      <c r="F146" s="158"/>
      <c r="G146" s="158"/>
      <c r="H146" s="160"/>
      <c r="I146" s="158"/>
      <c r="J146" s="158"/>
      <c r="K146" s="158"/>
      <c r="L146" s="158"/>
      <c r="M146" s="158"/>
      <c r="N146" s="158"/>
      <c r="O146" s="158"/>
      <c r="P146" s="158"/>
      <c r="Q146" s="158"/>
      <c r="R146" s="158"/>
      <c r="S146" s="158"/>
      <c r="T146" s="158"/>
      <c r="U146" s="158"/>
      <c r="V146" s="158"/>
      <c r="W146" s="158"/>
      <c r="X146" s="158"/>
      <c r="Y146" s="158"/>
      <c r="Z146" s="158"/>
      <c r="AA146" s="160"/>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2"/>
      <c r="BL146" s="112"/>
      <c r="BM146" s="112"/>
      <c r="BN146" s="112"/>
      <c r="BO146" s="112"/>
      <c r="BP146" s="112"/>
      <c r="BQ146" s="112"/>
      <c r="BR146" s="112"/>
      <c r="BS146" s="112"/>
      <c r="BT146" s="112"/>
      <c r="BU146" s="112"/>
      <c r="BV146" s="112"/>
      <c r="BW146" s="112"/>
      <c r="BX146" s="112"/>
      <c r="BY146" s="112"/>
      <c r="BZ146" s="112"/>
      <c r="CA146" s="112"/>
      <c r="CB146" s="112"/>
      <c r="CC146" s="112"/>
      <c r="CD146" s="112"/>
      <c r="CE146" s="112"/>
      <c r="CF146" s="112"/>
      <c r="CG146" s="112"/>
      <c r="CH146" s="112"/>
      <c r="CI146" s="112"/>
      <c r="CJ146" s="112"/>
      <c r="CK146" s="112"/>
      <c r="CL146" s="112"/>
      <c r="CM146" s="112"/>
      <c r="CN146" s="112"/>
      <c r="CO146" s="112"/>
      <c r="CP146" s="112"/>
      <c r="CQ146" s="112"/>
      <c r="CR146" s="112"/>
      <c r="CS146" s="112"/>
      <c r="CT146" s="112"/>
      <c r="CU146" s="112"/>
      <c r="CV146" s="112"/>
      <c r="CW146" s="112"/>
      <c r="CX146" s="112"/>
      <c r="CY146" s="112"/>
      <c r="CZ146" s="112"/>
      <c r="DA146" s="112"/>
      <c r="DB146" s="112"/>
      <c r="DC146" s="112"/>
      <c r="DD146" s="112"/>
      <c r="DE146" s="112"/>
      <c r="DF146" s="112"/>
      <c r="DG146" s="112"/>
      <c r="DH146" s="112"/>
      <c r="DI146" s="112"/>
      <c r="DJ146" s="112"/>
      <c r="DK146" s="112"/>
      <c r="DL146" s="112"/>
      <c r="DM146" s="112"/>
      <c r="DN146" s="112"/>
      <c r="DO146" s="112"/>
      <c r="DP146" s="112"/>
      <c r="DQ146" s="112"/>
      <c r="DR146" s="112"/>
      <c r="DS146" s="112"/>
      <c r="DT146" s="112"/>
      <c r="DU146" s="112"/>
      <c r="DV146" s="112"/>
      <c r="DW146" s="112"/>
      <c r="DX146" s="112"/>
      <c r="DY146" s="112"/>
      <c r="DZ146" s="112"/>
      <c r="EA146" s="112"/>
      <c r="EB146" s="112"/>
      <c r="EC146" s="112"/>
      <c r="ED146" s="112"/>
      <c r="EE146" s="112"/>
      <c r="EF146" s="112"/>
      <c r="EG146" s="112"/>
      <c r="EH146" s="112"/>
      <c r="EI146" s="112"/>
      <c r="EJ146" s="112"/>
      <c r="EK146" s="112"/>
      <c r="EL146" s="112"/>
      <c r="EM146" s="112"/>
      <c r="EN146" s="112"/>
      <c r="EO146" s="112"/>
    </row>
    <row r="147" spans="1:145" s="111" customFormat="1">
      <c r="A147" s="108"/>
      <c r="B147" s="158"/>
      <c r="C147" s="159"/>
      <c r="D147" s="159">
        <v>490355.17799999996</v>
      </c>
      <c r="E147" s="158">
        <v>463883.44700000004</v>
      </c>
      <c r="F147" s="158"/>
      <c r="G147" s="158"/>
      <c r="H147" s="160"/>
      <c r="I147" s="158"/>
      <c r="J147" s="158"/>
      <c r="K147" s="158"/>
      <c r="L147" s="158"/>
      <c r="M147" s="158"/>
      <c r="N147" s="158"/>
      <c r="O147" s="158"/>
      <c r="P147" s="158"/>
      <c r="Q147" s="158"/>
      <c r="R147" s="158"/>
      <c r="S147" s="158"/>
      <c r="T147" s="158"/>
      <c r="U147" s="158"/>
      <c r="V147" s="158"/>
      <c r="W147" s="158"/>
      <c r="X147" s="158"/>
      <c r="Y147" s="158"/>
      <c r="Z147" s="158"/>
      <c r="AA147" s="160"/>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c r="BK147" s="112"/>
      <c r="BL147" s="112"/>
      <c r="BM147" s="112"/>
      <c r="BN147" s="112"/>
      <c r="BO147" s="112"/>
      <c r="BP147" s="112"/>
      <c r="BQ147" s="112"/>
      <c r="BR147" s="112"/>
      <c r="BS147" s="112"/>
      <c r="BT147" s="112"/>
      <c r="BU147" s="112"/>
      <c r="BV147" s="112"/>
      <c r="BW147" s="112"/>
      <c r="BX147" s="112"/>
      <c r="BY147" s="112"/>
      <c r="BZ147" s="112"/>
      <c r="CA147" s="112"/>
      <c r="CB147" s="112"/>
      <c r="CC147" s="112"/>
      <c r="CD147" s="112"/>
      <c r="CE147" s="112"/>
      <c r="CF147" s="112"/>
      <c r="CG147" s="112"/>
      <c r="CH147" s="112"/>
      <c r="CI147" s="112"/>
      <c r="CJ147" s="112"/>
      <c r="CK147" s="112"/>
      <c r="CL147" s="112"/>
      <c r="CM147" s="112"/>
      <c r="CN147" s="112"/>
      <c r="CO147" s="112"/>
      <c r="CP147" s="112"/>
      <c r="CQ147" s="112"/>
      <c r="CR147" s="112"/>
      <c r="CS147" s="112"/>
      <c r="CT147" s="112"/>
      <c r="CU147" s="112"/>
      <c r="CV147" s="112"/>
      <c r="CW147" s="112"/>
      <c r="CX147" s="112"/>
      <c r="CY147" s="112"/>
      <c r="CZ147" s="112"/>
      <c r="DA147" s="112"/>
      <c r="DB147" s="112"/>
      <c r="DC147" s="112"/>
      <c r="DD147" s="112"/>
      <c r="DE147" s="112"/>
      <c r="DF147" s="112"/>
      <c r="DG147" s="112"/>
      <c r="DH147" s="112"/>
      <c r="DI147" s="112"/>
      <c r="DJ147" s="112"/>
      <c r="DK147" s="112"/>
      <c r="DL147" s="112"/>
      <c r="DM147" s="112"/>
      <c r="DN147" s="112"/>
      <c r="DO147" s="112"/>
      <c r="DP147" s="112"/>
      <c r="DQ147" s="112"/>
      <c r="DR147" s="112"/>
      <c r="DS147" s="112"/>
      <c r="DT147" s="112"/>
      <c r="DU147" s="112"/>
      <c r="DV147" s="112"/>
      <c r="DW147" s="112"/>
      <c r="DX147" s="112"/>
      <c r="DY147" s="112"/>
      <c r="DZ147" s="112"/>
      <c r="EA147" s="112"/>
      <c r="EB147" s="112"/>
      <c r="EC147" s="112"/>
      <c r="ED147" s="112"/>
      <c r="EE147" s="112"/>
      <c r="EF147" s="112"/>
      <c r="EG147" s="112"/>
      <c r="EH147" s="112"/>
      <c r="EI147" s="112"/>
      <c r="EJ147" s="112"/>
      <c r="EK147" s="112"/>
      <c r="EL147" s="112"/>
      <c r="EM147" s="112"/>
      <c r="EN147" s="112"/>
      <c r="EO147" s="112"/>
    </row>
    <row r="148" spans="1:145" s="111" customFormat="1">
      <c r="A148" s="108"/>
      <c r="B148" s="158"/>
      <c r="C148" s="159"/>
      <c r="D148" s="159"/>
      <c r="E148" s="158"/>
      <c r="F148" s="158"/>
      <c r="G148" s="158"/>
      <c r="H148" s="160"/>
      <c r="I148" s="158"/>
      <c r="J148" s="158"/>
      <c r="K148" s="158"/>
      <c r="L148" s="158"/>
      <c r="M148" s="158"/>
      <c r="N148" s="158"/>
      <c r="O148" s="158"/>
      <c r="P148" s="158"/>
      <c r="Q148" s="158"/>
      <c r="R148" s="158"/>
      <c r="S148" s="158"/>
      <c r="T148" s="158"/>
      <c r="U148" s="158"/>
      <c r="V148" s="158"/>
      <c r="W148" s="158"/>
      <c r="X148" s="158"/>
      <c r="Y148" s="158"/>
      <c r="Z148" s="158"/>
      <c r="AA148" s="160"/>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c r="BK148" s="112"/>
      <c r="BL148" s="112"/>
      <c r="BM148" s="112"/>
      <c r="BN148" s="112"/>
      <c r="BO148" s="112"/>
      <c r="BP148" s="112"/>
      <c r="BQ148" s="112"/>
      <c r="BR148" s="112"/>
      <c r="BS148" s="112"/>
      <c r="BT148" s="112"/>
      <c r="BU148" s="112"/>
      <c r="BV148" s="112"/>
      <c r="BW148" s="112"/>
      <c r="BX148" s="112"/>
      <c r="BY148" s="112"/>
      <c r="BZ148" s="112"/>
      <c r="CA148" s="112"/>
      <c r="CB148" s="112"/>
      <c r="CC148" s="112"/>
      <c r="CD148" s="112"/>
      <c r="CE148" s="112"/>
      <c r="CF148" s="112"/>
      <c r="CG148" s="112"/>
      <c r="CH148" s="112"/>
      <c r="CI148" s="112"/>
      <c r="CJ148" s="112"/>
      <c r="CK148" s="112"/>
      <c r="CL148" s="112"/>
      <c r="CM148" s="112"/>
      <c r="CN148" s="112"/>
      <c r="CO148" s="112"/>
      <c r="CP148" s="112"/>
      <c r="CQ148" s="112"/>
      <c r="CR148" s="112"/>
      <c r="CS148" s="112"/>
      <c r="CT148" s="112"/>
      <c r="CU148" s="112"/>
      <c r="CV148" s="112"/>
      <c r="CW148" s="112"/>
      <c r="CX148" s="112"/>
      <c r="CY148" s="112"/>
      <c r="CZ148" s="112"/>
      <c r="DA148" s="112"/>
      <c r="DB148" s="112"/>
      <c r="DC148" s="112"/>
      <c r="DD148" s="112"/>
      <c r="DE148" s="112"/>
      <c r="DF148" s="112"/>
      <c r="DG148" s="112"/>
      <c r="DH148" s="112"/>
      <c r="DI148" s="112"/>
      <c r="DJ148" s="112"/>
      <c r="DK148" s="112"/>
      <c r="DL148" s="112"/>
      <c r="DM148" s="112"/>
      <c r="DN148" s="112"/>
      <c r="DO148" s="112"/>
      <c r="DP148" s="112"/>
      <c r="DQ148" s="112"/>
      <c r="DR148" s="112"/>
      <c r="DS148" s="112"/>
      <c r="DT148" s="112"/>
      <c r="DU148" s="112"/>
      <c r="DV148" s="112"/>
      <c r="DW148" s="112"/>
      <c r="DX148" s="112"/>
      <c r="DY148" s="112"/>
      <c r="DZ148" s="112"/>
      <c r="EA148" s="112"/>
      <c r="EB148" s="112"/>
      <c r="EC148" s="112"/>
      <c r="ED148" s="112"/>
      <c r="EE148" s="112"/>
      <c r="EF148" s="112"/>
      <c r="EG148" s="112"/>
      <c r="EH148" s="112"/>
      <c r="EI148" s="112"/>
      <c r="EJ148" s="112"/>
      <c r="EK148" s="112"/>
      <c r="EL148" s="112"/>
      <c r="EM148" s="112"/>
      <c r="EN148" s="112"/>
      <c r="EO148" s="112"/>
    </row>
    <row r="149" spans="1:145" s="111" customFormat="1">
      <c r="A149" s="108"/>
      <c r="B149" s="158"/>
      <c r="C149" s="159"/>
      <c r="D149" s="159"/>
      <c r="E149" s="158"/>
      <c r="F149" s="158"/>
      <c r="G149" s="158"/>
      <c r="H149" s="160"/>
      <c r="I149" s="158"/>
      <c r="J149" s="158"/>
      <c r="K149" s="158"/>
      <c r="L149" s="158"/>
      <c r="M149" s="158"/>
      <c r="N149" s="158"/>
      <c r="O149" s="158"/>
      <c r="P149" s="158"/>
      <c r="Q149" s="158"/>
      <c r="R149" s="158"/>
      <c r="S149" s="158"/>
      <c r="T149" s="158"/>
      <c r="U149" s="158"/>
      <c r="V149" s="158"/>
      <c r="W149" s="158"/>
      <c r="X149" s="158"/>
      <c r="Y149" s="158"/>
      <c r="Z149" s="158"/>
      <c r="AA149" s="160"/>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2"/>
      <c r="BL149" s="112"/>
      <c r="BM149" s="112"/>
      <c r="BN149" s="112"/>
      <c r="BO149" s="112"/>
      <c r="BP149" s="112"/>
      <c r="BQ149" s="112"/>
      <c r="BR149" s="112"/>
      <c r="BS149" s="112"/>
      <c r="BT149" s="112"/>
      <c r="BU149" s="112"/>
      <c r="BV149" s="112"/>
      <c r="BW149" s="112"/>
      <c r="BX149" s="112"/>
      <c r="BY149" s="112"/>
      <c r="BZ149" s="112"/>
      <c r="CA149" s="112"/>
      <c r="CB149" s="112"/>
      <c r="CC149" s="112"/>
      <c r="CD149" s="112"/>
      <c r="CE149" s="112"/>
      <c r="CF149" s="112"/>
      <c r="CG149" s="112"/>
      <c r="CH149" s="112"/>
      <c r="CI149" s="112"/>
      <c r="CJ149" s="112"/>
      <c r="CK149" s="112"/>
      <c r="CL149" s="112"/>
      <c r="CM149" s="112"/>
      <c r="CN149" s="112"/>
      <c r="CO149" s="112"/>
      <c r="CP149" s="112"/>
      <c r="CQ149" s="112"/>
      <c r="CR149" s="112"/>
      <c r="CS149" s="112"/>
      <c r="CT149" s="112"/>
      <c r="CU149" s="112"/>
      <c r="CV149" s="112"/>
      <c r="CW149" s="112"/>
      <c r="CX149" s="112"/>
      <c r="CY149" s="112"/>
      <c r="CZ149" s="112"/>
      <c r="DA149" s="112"/>
      <c r="DB149" s="112"/>
      <c r="DC149" s="112"/>
      <c r="DD149" s="112"/>
      <c r="DE149" s="112"/>
      <c r="DF149" s="112"/>
      <c r="DG149" s="112"/>
      <c r="DH149" s="112"/>
      <c r="DI149" s="112"/>
      <c r="DJ149" s="112"/>
      <c r="DK149" s="112"/>
      <c r="DL149" s="112"/>
      <c r="DM149" s="112"/>
      <c r="DN149" s="112"/>
      <c r="DO149" s="112"/>
      <c r="DP149" s="112"/>
      <c r="DQ149" s="112"/>
      <c r="DR149" s="112"/>
      <c r="DS149" s="112"/>
      <c r="DT149" s="112"/>
      <c r="DU149" s="112"/>
      <c r="DV149" s="112"/>
      <c r="DW149" s="112"/>
      <c r="DX149" s="112"/>
      <c r="DY149" s="112"/>
      <c r="DZ149" s="112"/>
      <c r="EA149" s="112"/>
      <c r="EB149" s="112"/>
      <c r="EC149" s="112"/>
      <c r="ED149" s="112"/>
      <c r="EE149" s="112"/>
      <c r="EF149" s="112"/>
      <c r="EG149" s="112"/>
      <c r="EH149" s="112"/>
      <c r="EI149" s="112"/>
      <c r="EJ149" s="112"/>
      <c r="EK149" s="112"/>
      <c r="EL149" s="112"/>
      <c r="EM149" s="112"/>
      <c r="EN149" s="112"/>
      <c r="EO149" s="112"/>
    </row>
    <row r="150" spans="1:145" s="111" customFormat="1">
      <c r="A150" s="108"/>
      <c r="B150" s="158"/>
      <c r="C150" s="159"/>
      <c r="D150" s="159"/>
      <c r="E150" s="158"/>
      <c r="F150" s="158"/>
      <c r="G150" s="158"/>
      <c r="H150" s="160"/>
      <c r="I150" s="158"/>
      <c r="J150" s="158"/>
      <c r="K150" s="158"/>
      <c r="L150" s="158"/>
      <c r="M150" s="158"/>
      <c r="N150" s="158"/>
      <c r="O150" s="158"/>
      <c r="P150" s="158"/>
      <c r="Q150" s="158"/>
      <c r="R150" s="158"/>
      <c r="S150" s="158"/>
      <c r="T150" s="158"/>
      <c r="U150" s="158"/>
      <c r="V150" s="158"/>
      <c r="W150" s="158"/>
      <c r="X150" s="158"/>
      <c r="Y150" s="158"/>
      <c r="Z150" s="158"/>
      <c r="AA150" s="160"/>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2"/>
      <c r="BQ150" s="112"/>
      <c r="BR150" s="112"/>
      <c r="BS150" s="112"/>
      <c r="BT150" s="112"/>
      <c r="BU150" s="112"/>
      <c r="BV150" s="112"/>
      <c r="BW150" s="112"/>
      <c r="BX150" s="112"/>
      <c r="BY150" s="112"/>
      <c r="BZ150" s="112"/>
      <c r="CA150" s="112"/>
      <c r="CB150" s="112"/>
      <c r="CC150" s="112"/>
      <c r="CD150" s="112"/>
      <c r="CE150" s="112"/>
      <c r="CF150" s="112"/>
      <c r="CG150" s="112"/>
      <c r="CH150" s="112"/>
      <c r="CI150" s="112"/>
      <c r="CJ150" s="112"/>
      <c r="CK150" s="112"/>
      <c r="CL150" s="112"/>
      <c r="CM150" s="112"/>
      <c r="CN150" s="112"/>
      <c r="CO150" s="112"/>
      <c r="CP150" s="112"/>
      <c r="CQ150" s="112"/>
      <c r="CR150" s="112"/>
      <c r="CS150" s="112"/>
      <c r="CT150" s="112"/>
      <c r="CU150" s="112"/>
      <c r="CV150" s="112"/>
      <c r="CW150" s="112"/>
      <c r="CX150" s="112"/>
      <c r="CY150" s="112"/>
      <c r="CZ150" s="112"/>
      <c r="DA150" s="112"/>
      <c r="DB150" s="112"/>
      <c r="DC150" s="112"/>
      <c r="DD150" s="112"/>
      <c r="DE150" s="112"/>
      <c r="DF150" s="112"/>
      <c r="DG150" s="112"/>
      <c r="DH150" s="112"/>
      <c r="DI150" s="112"/>
      <c r="DJ150" s="112"/>
      <c r="DK150" s="112"/>
      <c r="DL150" s="112"/>
      <c r="DM150" s="112"/>
      <c r="DN150" s="112"/>
      <c r="DO150" s="112"/>
      <c r="DP150" s="112"/>
      <c r="DQ150" s="112"/>
      <c r="DR150" s="112"/>
      <c r="DS150" s="112"/>
      <c r="DT150" s="112"/>
      <c r="DU150" s="112"/>
      <c r="DV150" s="112"/>
      <c r="DW150" s="112"/>
      <c r="DX150" s="112"/>
      <c r="DY150" s="112"/>
      <c r="DZ150" s="112"/>
      <c r="EA150" s="112"/>
      <c r="EB150" s="112"/>
      <c r="EC150" s="112"/>
      <c r="ED150" s="112"/>
      <c r="EE150" s="112"/>
      <c r="EF150" s="112"/>
      <c r="EG150" s="112"/>
      <c r="EH150" s="112"/>
      <c r="EI150" s="112"/>
      <c r="EJ150" s="112"/>
      <c r="EK150" s="112"/>
      <c r="EL150" s="112"/>
      <c r="EM150" s="112"/>
      <c r="EN150" s="112"/>
      <c r="EO150" s="112"/>
    </row>
    <row r="151" spans="1:145" s="111" customFormat="1">
      <c r="A151" s="108"/>
      <c r="B151" s="158"/>
      <c r="C151" s="159"/>
      <c r="D151" s="159"/>
      <c r="E151" s="158"/>
      <c r="F151" s="158"/>
      <c r="G151" s="158"/>
      <c r="H151" s="160"/>
      <c r="I151" s="158"/>
      <c r="J151" s="158"/>
      <c r="K151" s="158"/>
      <c r="L151" s="158"/>
      <c r="M151" s="158"/>
      <c r="N151" s="158"/>
      <c r="O151" s="158"/>
      <c r="P151" s="158"/>
      <c r="Q151" s="158"/>
      <c r="R151" s="158"/>
      <c r="S151" s="158"/>
      <c r="T151" s="158"/>
      <c r="U151" s="158"/>
      <c r="V151" s="158"/>
      <c r="W151" s="158"/>
      <c r="X151" s="158"/>
      <c r="Y151" s="158"/>
      <c r="Z151" s="158"/>
      <c r="AA151" s="160"/>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2"/>
      <c r="BL151" s="112"/>
      <c r="BM151" s="112"/>
      <c r="BN151" s="112"/>
      <c r="BO151" s="112"/>
      <c r="BP151" s="112"/>
      <c r="BQ151" s="112"/>
      <c r="BR151" s="112"/>
      <c r="BS151" s="112"/>
      <c r="BT151" s="112"/>
      <c r="BU151" s="112"/>
      <c r="BV151" s="11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112"/>
      <c r="CR151" s="112"/>
      <c r="CS151" s="112"/>
      <c r="CT151" s="112"/>
      <c r="CU151" s="112"/>
      <c r="CV151" s="112"/>
      <c r="CW151" s="112"/>
      <c r="CX151" s="112"/>
      <c r="CY151" s="112"/>
      <c r="CZ151" s="112"/>
      <c r="DA151" s="112"/>
      <c r="DB151" s="112"/>
      <c r="DC151" s="112"/>
      <c r="DD151" s="112"/>
      <c r="DE151" s="112"/>
      <c r="DF151" s="112"/>
      <c r="DG151" s="112"/>
      <c r="DH151" s="112"/>
      <c r="DI151" s="112"/>
      <c r="DJ151" s="112"/>
      <c r="DK151" s="112"/>
      <c r="DL151" s="112"/>
      <c r="DM151" s="112"/>
      <c r="DN151" s="112"/>
      <c r="DO151" s="112"/>
      <c r="DP151" s="112"/>
      <c r="DQ151" s="112"/>
      <c r="DR151" s="112"/>
      <c r="DS151" s="112"/>
      <c r="DT151" s="112"/>
      <c r="DU151" s="112"/>
      <c r="DV151" s="112"/>
      <c r="DW151" s="112"/>
      <c r="DX151" s="112"/>
      <c r="DY151" s="112"/>
      <c r="DZ151" s="112"/>
      <c r="EA151" s="112"/>
      <c r="EB151" s="112"/>
      <c r="EC151" s="112"/>
      <c r="ED151" s="112"/>
      <c r="EE151" s="112"/>
      <c r="EF151" s="112"/>
      <c r="EG151" s="112"/>
      <c r="EH151" s="112"/>
      <c r="EI151" s="112"/>
      <c r="EJ151" s="112"/>
      <c r="EK151" s="112"/>
      <c r="EL151" s="112"/>
      <c r="EM151" s="112"/>
      <c r="EN151" s="112"/>
      <c r="EO151" s="112"/>
    </row>
    <row r="152" spans="1:145" s="111" customFormat="1">
      <c r="A152" s="108"/>
      <c r="B152" s="158"/>
      <c r="C152" s="159"/>
      <c r="D152" s="159"/>
      <c r="E152" s="158"/>
      <c r="F152" s="158"/>
      <c r="G152" s="158"/>
      <c r="H152" s="160"/>
      <c r="I152" s="158"/>
      <c r="J152" s="158"/>
      <c r="K152" s="158"/>
      <c r="L152" s="158"/>
      <c r="M152" s="158"/>
      <c r="N152" s="158"/>
      <c r="O152" s="158"/>
      <c r="P152" s="158"/>
      <c r="Q152" s="158"/>
      <c r="R152" s="158"/>
      <c r="S152" s="158"/>
      <c r="T152" s="158"/>
      <c r="U152" s="158"/>
      <c r="V152" s="158"/>
      <c r="W152" s="158"/>
      <c r="X152" s="158"/>
      <c r="Y152" s="158"/>
      <c r="Z152" s="158"/>
      <c r="AA152" s="160"/>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c r="BY152" s="112"/>
      <c r="BZ152" s="112"/>
      <c r="CA152" s="112"/>
      <c r="CB152" s="112"/>
      <c r="CC152" s="112"/>
      <c r="CD152" s="112"/>
      <c r="CE152" s="112"/>
      <c r="CF152" s="112"/>
      <c r="CG152" s="112"/>
      <c r="CH152" s="112"/>
      <c r="CI152" s="112"/>
      <c r="CJ152" s="112"/>
      <c r="CK152" s="112"/>
      <c r="CL152" s="112"/>
      <c r="CM152" s="112"/>
      <c r="CN152" s="112"/>
      <c r="CO152" s="112"/>
      <c r="CP152" s="112"/>
      <c r="CQ152" s="112"/>
      <c r="CR152" s="112"/>
      <c r="CS152" s="112"/>
      <c r="CT152" s="112"/>
      <c r="CU152" s="112"/>
      <c r="CV152" s="112"/>
      <c r="CW152" s="112"/>
      <c r="CX152" s="112"/>
      <c r="CY152" s="112"/>
      <c r="CZ152" s="112"/>
      <c r="DA152" s="112"/>
      <c r="DB152" s="112"/>
      <c r="DC152" s="112"/>
      <c r="DD152" s="112"/>
      <c r="DE152" s="112"/>
      <c r="DF152" s="112"/>
      <c r="DG152" s="112"/>
      <c r="DH152" s="112"/>
      <c r="DI152" s="112"/>
      <c r="DJ152" s="112"/>
      <c r="DK152" s="112"/>
      <c r="DL152" s="112"/>
      <c r="DM152" s="112"/>
      <c r="DN152" s="112"/>
      <c r="DO152" s="112"/>
      <c r="DP152" s="112"/>
      <c r="DQ152" s="112"/>
      <c r="DR152" s="112"/>
      <c r="DS152" s="112"/>
      <c r="DT152" s="112"/>
      <c r="DU152" s="112"/>
      <c r="DV152" s="112"/>
      <c r="DW152" s="112"/>
      <c r="DX152" s="112"/>
      <c r="DY152" s="112"/>
      <c r="DZ152" s="112"/>
      <c r="EA152" s="112"/>
      <c r="EB152" s="112"/>
      <c r="EC152" s="112"/>
      <c r="ED152" s="112"/>
      <c r="EE152" s="112"/>
      <c r="EF152" s="112"/>
      <c r="EG152" s="112"/>
      <c r="EH152" s="112"/>
      <c r="EI152" s="112"/>
      <c r="EJ152" s="112"/>
      <c r="EK152" s="112"/>
      <c r="EL152" s="112"/>
      <c r="EM152" s="112"/>
      <c r="EN152" s="112"/>
      <c r="EO152" s="112"/>
    </row>
    <row r="153" spans="1:145" s="111" customFormat="1">
      <c r="A153" s="108"/>
      <c r="B153" s="158"/>
      <c r="C153" s="159"/>
      <c r="D153" s="159"/>
      <c r="E153" s="158"/>
      <c r="F153" s="158"/>
      <c r="G153" s="158"/>
      <c r="H153" s="160"/>
      <c r="I153" s="158"/>
      <c r="J153" s="158"/>
      <c r="K153" s="158"/>
      <c r="L153" s="158"/>
      <c r="M153" s="158"/>
      <c r="N153" s="158"/>
      <c r="O153" s="158"/>
      <c r="P153" s="158"/>
      <c r="Q153" s="158"/>
      <c r="R153" s="158"/>
      <c r="S153" s="158"/>
      <c r="T153" s="158"/>
      <c r="U153" s="158"/>
      <c r="V153" s="158"/>
      <c r="W153" s="158"/>
      <c r="X153" s="158"/>
      <c r="Y153" s="158"/>
      <c r="Z153" s="158"/>
      <c r="AA153" s="160"/>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K153" s="112"/>
      <c r="BL153" s="112"/>
      <c r="BM153" s="112"/>
      <c r="BN153" s="112"/>
      <c r="BO153" s="112"/>
      <c r="BP153" s="112"/>
      <c r="BQ153" s="112"/>
      <c r="BR153" s="112"/>
      <c r="BS153" s="112"/>
      <c r="BT153" s="112"/>
      <c r="BU153" s="112"/>
      <c r="BV153" s="112"/>
      <c r="BW153" s="112"/>
      <c r="BX153" s="112"/>
      <c r="BY153" s="112"/>
      <c r="BZ153" s="112"/>
      <c r="CA153" s="112"/>
      <c r="CB153" s="112"/>
      <c r="CC153" s="112"/>
      <c r="CD153" s="112"/>
      <c r="CE153" s="112"/>
      <c r="CF153" s="112"/>
      <c r="CG153" s="112"/>
      <c r="CH153" s="112"/>
      <c r="CI153" s="112"/>
      <c r="CJ153" s="112"/>
      <c r="CK153" s="112"/>
      <c r="CL153" s="112"/>
      <c r="CM153" s="112"/>
      <c r="CN153" s="112"/>
      <c r="CO153" s="112"/>
      <c r="CP153" s="112"/>
      <c r="CQ153" s="112"/>
      <c r="CR153" s="112"/>
      <c r="CS153" s="112"/>
      <c r="CT153" s="112"/>
      <c r="CU153" s="112"/>
      <c r="CV153" s="112"/>
      <c r="CW153" s="112"/>
      <c r="CX153" s="112"/>
      <c r="CY153" s="112"/>
      <c r="CZ153" s="112"/>
      <c r="DA153" s="112"/>
      <c r="DB153" s="112"/>
      <c r="DC153" s="112"/>
      <c r="DD153" s="112"/>
      <c r="DE153" s="112"/>
      <c r="DF153" s="112"/>
      <c r="DG153" s="112"/>
      <c r="DH153" s="112"/>
      <c r="DI153" s="112"/>
      <c r="DJ153" s="112"/>
      <c r="DK153" s="112"/>
      <c r="DL153" s="112"/>
      <c r="DM153" s="112"/>
      <c r="DN153" s="112"/>
      <c r="DO153" s="112"/>
      <c r="DP153" s="112"/>
      <c r="DQ153" s="112"/>
      <c r="DR153" s="112"/>
      <c r="DS153" s="112"/>
      <c r="DT153" s="112"/>
      <c r="DU153" s="112"/>
      <c r="DV153" s="112"/>
      <c r="DW153" s="112"/>
      <c r="DX153" s="112"/>
      <c r="DY153" s="112"/>
      <c r="DZ153" s="112"/>
      <c r="EA153" s="112"/>
      <c r="EB153" s="112"/>
      <c r="EC153" s="112"/>
      <c r="ED153" s="112"/>
      <c r="EE153" s="112"/>
      <c r="EF153" s="112"/>
      <c r="EG153" s="112"/>
      <c r="EH153" s="112"/>
      <c r="EI153" s="112"/>
      <c r="EJ153" s="112"/>
      <c r="EK153" s="112"/>
      <c r="EL153" s="112"/>
      <c r="EM153" s="112"/>
      <c r="EN153" s="112"/>
      <c r="EO153" s="112"/>
    </row>
    <row r="154" spans="1:145" s="111" customFormat="1">
      <c r="A154" s="108"/>
      <c r="B154" s="158"/>
      <c r="C154" s="159"/>
      <c r="D154" s="159"/>
      <c r="E154" s="158">
        <v>13.01492</v>
      </c>
      <c r="F154" s="158"/>
      <c r="G154" s="158"/>
      <c r="H154" s="160"/>
      <c r="I154" s="158"/>
      <c r="J154" s="158"/>
      <c r="K154" s="158"/>
      <c r="L154" s="158"/>
      <c r="M154" s="158"/>
      <c r="N154" s="158"/>
      <c r="O154" s="158"/>
      <c r="P154" s="158"/>
      <c r="Q154" s="158"/>
      <c r="R154" s="158"/>
      <c r="S154" s="158"/>
      <c r="T154" s="158"/>
      <c r="U154" s="158"/>
      <c r="V154" s="158"/>
      <c r="W154" s="158"/>
      <c r="X154" s="158"/>
      <c r="Y154" s="158"/>
      <c r="Z154" s="158"/>
      <c r="AA154" s="160"/>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c r="BB154" s="112"/>
      <c r="BC154" s="112"/>
      <c r="BD154" s="112"/>
      <c r="BE154" s="112"/>
      <c r="BF154" s="112"/>
      <c r="BG154" s="112"/>
      <c r="BH154" s="112"/>
      <c r="BI154" s="112"/>
      <c r="BJ154" s="112"/>
      <c r="BK154" s="112"/>
      <c r="BL154" s="112"/>
      <c r="BM154" s="112"/>
      <c r="BN154" s="112"/>
      <c r="BO154" s="112"/>
      <c r="BP154" s="112"/>
      <c r="BQ154" s="112"/>
      <c r="BR154" s="112"/>
      <c r="BS154" s="112"/>
      <c r="BT154" s="112"/>
      <c r="BU154" s="112"/>
      <c r="BV154" s="112"/>
      <c r="BW154" s="112"/>
      <c r="BX154" s="112"/>
      <c r="BY154" s="112"/>
      <c r="BZ154" s="112"/>
      <c r="CA154" s="112"/>
      <c r="CB154" s="112"/>
      <c r="CC154" s="112"/>
      <c r="CD154" s="112"/>
      <c r="CE154" s="112"/>
      <c r="CF154" s="112"/>
      <c r="CG154" s="112"/>
      <c r="CH154" s="112"/>
      <c r="CI154" s="112"/>
      <c r="CJ154" s="112"/>
      <c r="CK154" s="112"/>
      <c r="CL154" s="112"/>
      <c r="CM154" s="112"/>
      <c r="CN154" s="112"/>
      <c r="CO154" s="112"/>
      <c r="CP154" s="112"/>
      <c r="CQ154" s="112"/>
      <c r="CR154" s="112"/>
      <c r="CS154" s="112"/>
      <c r="CT154" s="112"/>
      <c r="CU154" s="112"/>
      <c r="CV154" s="112"/>
      <c r="CW154" s="112"/>
      <c r="CX154" s="112"/>
      <c r="CY154" s="112"/>
      <c r="CZ154" s="112"/>
      <c r="DA154" s="112"/>
      <c r="DB154" s="112"/>
      <c r="DC154" s="112"/>
      <c r="DD154" s="112"/>
      <c r="DE154" s="112"/>
      <c r="DF154" s="112"/>
      <c r="DG154" s="112"/>
      <c r="DH154" s="112"/>
      <c r="DI154" s="112"/>
      <c r="DJ154" s="112"/>
      <c r="DK154" s="112"/>
      <c r="DL154" s="112"/>
      <c r="DM154" s="112"/>
      <c r="DN154" s="112"/>
      <c r="DO154" s="112"/>
      <c r="DP154" s="112"/>
      <c r="DQ154" s="112"/>
      <c r="DR154" s="112"/>
      <c r="DS154" s="112"/>
      <c r="DT154" s="112"/>
      <c r="DU154" s="112"/>
      <c r="DV154" s="112"/>
      <c r="DW154" s="112"/>
      <c r="DX154" s="112"/>
      <c r="DY154" s="112"/>
      <c r="DZ154" s="112"/>
      <c r="EA154" s="112"/>
      <c r="EB154" s="112"/>
      <c r="EC154" s="112"/>
      <c r="ED154" s="112"/>
      <c r="EE154" s="112"/>
      <c r="EF154" s="112"/>
      <c r="EG154" s="112"/>
      <c r="EH154" s="112"/>
      <c r="EI154" s="112"/>
      <c r="EJ154" s="112"/>
      <c r="EK154" s="112"/>
      <c r="EL154" s="112"/>
      <c r="EM154" s="112"/>
      <c r="EN154" s="112"/>
      <c r="EO154" s="112"/>
    </row>
    <row r="155" spans="1:145" s="111" customFormat="1">
      <c r="A155" s="108"/>
      <c r="B155" s="158"/>
      <c r="C155" s="159"/>
      <c r="D155" s="159"/>
      <c r="E155" s="158"/>
      <c r="F155" s="158"/>
      <c r="G155" s="158"/>
      <c r="H155" s="160"/>
      <c r="I155" s="158"/>
      <c r="J155" s="158"/>
      <c r="K155" s="158"/>
      <c r="L155" s="158"/>
      <c r="M155" s="158"/>
      <c r="N155" s="158"/>
      <c r="O155" s="158"/>
      <c r="P155" s="158"/>
      <c r="Q155" s="158"/>
      <c r="R155" s="158"/>
      <c r="S155" s="158"/>
      <c r="T155" s="158"/>
      <c r="U155" s="158"/>
      <c r="V155" s="158"/>
      <c r="W155" s="158"/>
      <c r="X155" s="158"/>
      <c r="Y155" s="158"/>
      <c r="Z155" s="158"/>
      <c r="AA155" s="160"/>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2"/>
      <c r="BL155" s="112"/>
      <c r="BM155" s="112"/>
      <c r="BN155" s="112"/>
      <c r="BO155" s="112"/>
      <c r="BP155" s="112"/>
      <c r="BQ155" s="112"/>
      <c r="BR155" s="112"/>
      <c r="BS155" s="112"/>
      <c r="BT155" s="112"/>
      <c r="BU155" s="112"/>
      <c r="BV155" s="112"/>
      <c r="BW155" s="112"/>
      <c r="BX155" s="112"/>
      <c r="BY155" s="112"/>
      <c r="BZ155" s="112"/>
      <c r="CA155" s="112"/>
      <c r="CB155" s="112"/>
      <c r="CC155" s="112"/>
      <c r="CD155" s="112"/>
      <c r="CE155" s="112"/>
      <c r="CF155" s="112"/>
      <c r="CG155" s="112"/>
      <c r="CH155" s="112"/>
      <c r="CI155" s="112"/>
      <c r="CJ155" s="112"/>
      <c r="CK155" s="112"/>
      <c r="CL155" s="112"/>
      <c r="CM155" s="112"/>
      <c r="CN155" s="112"/>
      <c r="CO155" s="112"/>
      <c r="CP155" s="112"/>
      <c r="CQ155" s="112"/>
      <c r="CR155" s="112"/>
      <c r="CS155" s="112"/>
      <c r="CT155" s="112"/>
      <c r="CU155" s="112"/>
      <c r="CV155" s="112"/>
      <c r="CW155" s="112"/>
      <c r="CX155" s="112"/>
      <c r="CY155" s="112"/>
      <c r="CZ155" s="112"/>
      <c r="DA155" s="112"/>
      <c r="DB155" s="112"/>
      <c r="DC155" s="112"/>
      <c r="DD155" s="112"/>
      <c r="DE155" s="112"/>
      <c r="DF155" s="112"/>
      <c r="DG155" s="112"/>
      <c r="DH155" s="112"/>
      <c r="DI155" s="112"/>
      <c r="DJ155" s="112"/>
      <c r="DK155" s="112"/>
      <c r="DL155" s="112"/>
      <c r="DM155" s="112"/>
      <c r="DN155" s="112"/>
      <c r="DO155" s="112"/>
      <c r="DP155" s="112"/>
      <c r="DQ155" s="112"/>
      <c r="DR155" s="112"/>
      <c r="DS155" s="112"/>
      <c r="DT155" s="112"/>
      <c r="DU155" s="112"/>
      <c r="DV155" s="112"/>
      <c r="DW155" s="112"/>
      <c r="DX155" s="112"/>
      <c r="DY155" s="112"/>
      <c r="DZ155" s="112"/>
      <c r="EA155" s="112"/>
      <c r="EB155" s="112"/>
      <c r="EC155" s="112"/>
      <c r="ED155" s="112"/>
      <c r="EE155" s="112"/>
      <c r="EF155" s="112"/>
      <c r="EG155" s="112"/>
      <c r="EH155" s="112"/>
      <c r="EI155" s="112"/>
      <c r="EJ155" s="112"/>
      <c r="EK155" s="112"/>
      <c r="EL155" s="112"/>
      <c r="EM155" s="112"/>
      <c r="EN155" s="112"/>
      <c r="EO155" s="112"/>
    </row>
    <row r="156" spans="1:145" s="111" customFormat="1">
      <c r="A156" s="108"/>
      <c r="B156" s="158"/>
      <c r="C156" s="159"/>
      <c r="D156" s="159"/>
      <c r="E156" s="158"/>
      <c r="F156" s="158"/>
      <c r="G156" s="158"/>
      <c r="H156" s="160"/>
      <c r="I156" s="158"/>
      <c r="J156" s="158"/>
      <c r="K156" s="158"/>
      <c r="L156" s="158"/>
      <c r="M156" s="158"/>
      <c r="N156" s="158"/>
      <c r="O156" s="158"/>
      <c r="P156" s="158"/>
      <c r="Q156" s="158"/>
      <c r="R156" s="158"/>
      <c r="S156" s="158"/>
      <c r="T156" s="158"/>
      <c r="U156" s="158"/>
      <c r="V156" s="158"/>
      <c r="W156" s="158"/>
      <c r="X156" s="158"/>
      <c r="Y156" s="158"/>
      <c r="Z156" s="158"/>
      <c r="AA156" s="160"/>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K156" s="112"/>
      <c r="BL156" s="112"/>
      <c r="BM156" s="112"/>
      <c r="BN156" s="112"/>
      <c r="BO156" s="112"/>
      <c r="BP156" s="112"/>
      <c r="BQ156" s="112"/>
      <c r="BR156" s="112"/>
      <c r="BS156" s="112"/>
      <c r="BT156" s="112"/>
      <c r="BU156" s="112"/>
      <c r="BV156" s="112"/>
      <c r="BW156" s="112"/>
      <c r="BX156" s="112"/>
      <c r="BY156" s="112"/>
      <c r="BZ156" s="112"/>
      <c r="CA156" s="112"/>
      <c r="CB156" s="112"/>
      <c r="CC156" s="112"/>
      <c r="CD156" s="112"/>
      <c r="CE156" s="112"/>
      <c r="CF156" s="112"/>
      <c r="CG156" s="112"/>
      <c r="CH156" s="112"/>
      <c r="CI156" s="112"/>
      <c r="CJ156" s="112"/>
      <c r="CK156" s="112"/>
      <c r="CL156" s="112"/>
      <c r="CM156" s="112"/>
      <c r="CN156" s="112"/>
      <c r="CO156" s="112"/>
      <c r="CP156" s="112"/>
      <c r="CQ156" s="112"/>
      <c r="CR156" s="112"/>
      <c r="CS156" s="112"/>
      <c r="CT156" s="112"/>
      <c r="CU156" s="112"/>
      <c r="CV156" s="112"/>
      <c r="CW156" s="112"/>
      <c r="CX156" s="112"/>
      <c r="CY156" s="112"/>
      <c r="CZ156" s="112"/>
      <c r="DA156" s="112"/>
      <c r="DB156" s="112"/>
      <c r="DC156" s="112"/>
      <c r="DD156" s="112"/>
      <c r="DE156" s="112"/>
      <c r="DF156" s="112"/>
      <c r="DG156" s="112"/>
      <c r="DH156" s="112"/>
      <c r="DI156" s="112"/>
      <c r="DJ156" s="112"/>
      <c r="DK156" s="112"/>
      <c r="DL156" s="112"/>
      <c r="DM156" s="112"/>
      <c r="DN156" s="112"/>
      <c r="DO156" s="112"/>
      <c r="DP156" s="112"/>
      <c r="DQ156" s="112"/>
      <c r="DR156" s="112"/>
      <c r="DS156" s="112"/>
      <c r="DT156" s="112"/>
      <c r="DU156" s="112"/>
      <c r="DV156" s="112"/>
      <c r="DW156" s="112"/>
      <c r="DX156" s="112"/>
      <c r="DY156" s="112"/>
      <c r="DZ156" s="112"/>
      <c r="EA156" s="112"/>
      <c r="EB156" s="112"/>
      <c r="EC156" s="112"/>
      <c r="ED156" s="112"/>
      <c r="EE156" s="112"/>
      <c r="EF156" s="112"/>
      <c r="EG156" s="112"/>
      <c r="EH156" s="112"/>
      <c r="EI156" s="112"/>
      <c r="EJ156" s="112"/>
      <c r="EK156" s="112"/>
      <c r="EL156" s="112"/>
      <c r="EM156" s="112"/>
      <c r="EN156" s="112"/>
      <c r="EO156" s="112"/>
    </row>
    <row r="157" spans="1:145" s="111" customFormat="1">
      <c r="A157" s="108"/>
      <c r="B157" s="158"/>
      <c r="C157" s="159"/>
      <c r="D157" s="159"/>
      <c r="E157" s="158"/>
      <c r="F157" s="158"/>
      <c r="G157" s="158"/>
      <c r="H157" s="160"/>
      <c r="I157" s="158"/>
      <c r="J157" s="158"/>
      <c r="K157" s="158"/>
      <c r="L157" s="158"/>
      <c r="M157" s="158"/>
      <c r="N157" s="158"/>
      <c r="O157" s="158"/>
      <c r="P157" s="158"/>
      <c r="Q157" s="158"/>
      <c r="R157" s="158"/>
      <c r="S157" s="158"/>
      <c r="T157" s="158"/>
      <c r="U157" s="158"/>
      <c r="V157" s="158"/>
      <c r="W157" s="158"/>
      <c r="X157" s="158"/>
      <c r="Y157" s="158"/>
      <c r="Z157" s="158"/>
      <c r="AA157" s="160"/>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112"/>
      <c r="BI157" s="112"/>
      <c r="BJ157" s="112"/>
      <c r="BK157" s="112"/>
      <c r="BL157" s="112"/>
      <c r="BM157" s="112"/>
      <c r="BN157" s="112"/>
      <c r="BO157" s="112"/>
      <c r="BP157" s="112"/>
      <c r="BQ157" s="112"/>
      <c r="BR157" s="112"/>
      <c r="BS157" s="112"/>
      <c r="BT157" s="112"/>
      <c r="BU157" s="112"/>
      <c r="BV157" s="112"/>
      <c r="BW157" s="112"/>
      <c r="BX157" s="112"/>
      <c r="BY157" s="112"/>
      <c r="BZ157" s="112"/>
      <c r="CA157" s="112"/>
      <c r="CB157" s="112"/>
      <c r="CC157" s="112"/>
      <c r="CD157" s="112"/>
      <c r="CE157" s="112"/>
      <c r="CF157" s="112"/>
      <c r="CG157" s="112"/>
      <c r="CH157" s="112"/>
      <c r="CI157" s="112"/>
      <c r="CJ157" s="112"/>
      <c r="CK157" s="112"/>
      <c r="CL157" s="112"/>
      <c r="CM157" s="112"/>
      <c r="CN157" s="112"/>
      <c r="CO157" s="112"/>
      <c r="CP157" s="112"/>
      <c r="CQ157" s="112"/>
      <c r="CR157" s="112"/>
      <c r="CS157" s="112"/>
      <c r="CT157" s="112"/>
      <c r="CU157" s="112"/>
      <c r="CV157" s="112"/>
      <c r="CW157" s="112"/>
      <c r="CX157" s="112"/>
      <c r="CY157" s="112"/>
      <c r="CZ157" s="112"/>
      <c r="DA157" s="112"/>
      <c r="DB157" s="112"/>
      <c r="DC157" s="112"/>
      <c r="DD157" s="112"/>
      <c r="DE157" s="112"/>
      <c r="DF157" s="112"/>
      <c r="DG157" s="112"/>
      <c r="DH157" s="112"/>
      <c r="DI157" s="112"/>
      <c r="DJ157" s="112"/>
      <c r="DK157" s="112"/>
      <c r="DL157" s="112"/>
      <c r="DM157" s="112"/>
      <c r="DN157" s="112"/>
      <c r="DO157" s="112"/>
      <c r="DP157" s="112"/>
      <c r="DQ157" s="112"/>
      <c r="DR157" s="112"/>
      <c r="DS157" s="112"/>
      <c r="DT157" s="112"/>
      <c r="DU157" s="112"/>
      <c r="DV157" s="112"/>
      <c r="DW157" s="112"/>
      <c r="DX157" s="112"/>
      <c r="DY157" s="112"/>
      <c r="DZ157" s="112"/>
      <c r="EA157" s="112"/>
      <c r="EB157" s="112"/>
      <c r="EC157" s="112"/>
      <c r="ED157" s="112"/>
      <c r="EE157" s="112"/>
      <c r="EF157" s="112"/>
      <c r="EG157" s="112"/>
      <c r="EH157" s="112"/>
      <c r="EI157" s="112"/>
      <c r="EJ157" s="112"/>
      <c r="EK157" s="112"/>
      <c r="EL157" s="112"/>
      <c r="EM157" s="112"/>
      <c r="EN157" s="112"/>
      <c r="EO157" s="112"/>
    </row>
    <row r="158" spans="1:145" s="111" customFormat="1">
      <c r="A158" s="108"/>
      <c r="B158" s="158"/>
      <c r="C158" s="159"/>
      <c r="D158" s="159"/>
      <c r="E158" s="158"/>
      <c r="F158" s="158"/>
      <c r="G158" s="158"/>
      <c r="H158" s="160"/>
      <c r="I158" s="158"/>
      <c r="J158" s="158"/>
      <c r="K158" s="158"/>
      <c r="L158" s="158"/>
      <c r="M158" s="158"/>
      <c r="N158" s="158"/>
      <c r="O158" s="158"/>
      <c r="P158" s="158"/>
      <c r="Q158" s="158"/>
      <c r="R158" s="158"/>
      <c r="S158" s="158"/>
      <c r="T158" s="158"/>
      <c r="U158" s="158"/>
      <c r="V158" s="158"/>
      <c r="W158" s="158"/>
      <c r="X158" s="158"/>
      <c r="Y158" s="158"/>
      <c r="Z158" s="158"/>
      <c r="AA158" s="160"/>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112"/>
      <c r="BH158" s="112"/>
      <c r="BI158" s="112"/>
      <c r="BJ158" s="112"/>
      <c r="BK158" s="112"/>
      <c r="BL158" s="112"/>
      <c r="BM158" s="112"/>
      <c r="BN158" s="112"/>
      <c r="BO158" s="112"/>
      <c r="BP158" s="112"/>
      <c r="BQ158" s="112"/>
      <c r="BR158" s="112"/>
      <c r="BS158" s="112"/>
      <c r="BT158" s="112"/>
      <c r="BU158" s="112"/>
      <c r="BV158" s="112"/>
      <c r="BW158" s="112"/>
      <c r="BX158" s="112"/>
      <c r="BY158" s="112"/>
      <c r="BZ158" s="112"/>
      <c r="CA158" s="112"/>
      <c r="CB158" s="112"/>
      <c r="CC158" s="112"/>
      <c r="CD158" s="112"/>
      <c r="CE158" s="112"/>
      <c r="CF158" s="112"/>
      <c r="CG158" s="112"/>
      <c r="CH158" s="112"/>
      <c r="CI158" s="112"/>
      <c r="CJ158" s="112"/>
      <c r="CK158" s="112"/>
      <c r="CL158" s="112"/>
      <c r="CM158" s="112"/>
      <c r="CN158" s="112"/>
      <c r="CO158" s="112"/>
      <c r="CP158" s="112"/>
      <c r="CQ158" s="112"/>
      <c r="CR158" s="112"/>
      <c r="CS158" s="112"/>
      <c r="CT158" s="112"/>
      <c r="CU158" s="112"/>
      <c r="CV158" s="112"/>
      <c r="CW158" s="112"/>
      <c r="CX158" s="112"/>
      <c r="CY158" s="112"/>
      <c r="CZ158" s="112"/>
      <c r="DA158" s="112"/>
      <c r="DB158" s="112"/>
      <c r="DC158" s="112"/>
      <c r="DD158" s="112"/>
      <c r="DE158" s="112"/>
      <c r="DF158" s="112"/>
      <c r="DG158" s="112"/>
      <c r="DH158" s="112"/>
      <c r="DI158" s="112"/>
      <c r="DJ158" s="112"/>
      <c r="DK158" s="112"/>
      <c r="DL158" s="112"/>
      <c r="DM158" s="112"/>
      <c r="DN158" s="112"/>
      <c r="DO158" s="112"/>
      <c r="DP158" s="112"/>
      <c r="DQ158" s="112"/>
      <c r="DR158" s="112"/>
      <c r="DS158" s="112"/>
      <c r="DT158" s="112"/>
      <c r="DU158" s="112"/>
      <c r="DV158" s="112"/>
      <c r="DW158" s="112"/>
      <c r="DX158" s="112"/>
      <c r="DY158" s="112"/>
      <c r="DZ158" s="112"/>
      <c r="EA158" s="112"/>
      <c r="EB158" s="112"/>
      <c r="EC158" s="112"/>
      <c r="ED158" s="112"/>
      <c r="EE158" s="112"/>
      <c r="EF158" s="112"/>
      <c r="EG158" s="112"/>
      <c r="EH158" s="112"/>
      <c r="EI158" s="112"/>
      <c r="EJ158" s="112"/>
      <c r="EK158" s="112"/>
      <c r="EL158" s="112"/>
      <c r="EM158" s="112"/>
      <c r="EN158" s="112"/>
      <c r="EO158" s="112"/>
    </row>
    <row r="159" spans="1:145" s="111" customFormat="1">
      <c r="A159" s="108"/>
      <c r="B159" s="158"/>
      <c r="C159" s="159"/>
      <c r="D159" s="159"/>
      <c r="E159" s="158"/>
      <c r="F159" s="158"/>
      <c r="G159" s="158"/>
      <c r="H159" s="160"/>
      <c r="I159" s="158"/>
      <c r="J159" s="158"/>
      <c r="K159" s="158"/>
      <c r="L159" s="158"/>
      <c r="M159" s="158"/>
      <c r="N159" s="158"/>
      <c r="O159" s="158"/>
      <c r="P159" s="158"/>
      <c r="Q159" s="158"/>
      <c r="R159" s="158"/>
      <c r="S159" s="158"/>
      <c r="T159" s="158"/>
      <c r="U159" s="158"/>
      <c r="V159" s="158"/>
      <c r="W159" s="158"/>
      <c r="X159" s="158"/>
      <c r="Y159" s="158"/>
      <c r="Z159" s="158"/>
      <c r="AA159" s="160"/>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12"/>
      <c r="BX159" s="112"/>
      <c r="BY159" s="112"/>
      <c r="BZ159" s="112"/>
      <c r="CA159" s="112"/>
      <c r="CB159" s="112"/>
      <c r="CC159" s="112"/>
      <c r="CD159" s="112"/>
      <c r="CE159" s="112"/>
      <c r="CF159" s="112"/>
      <c r="CG159" s="112"/>
      <c r="CH159" s="112"/>
      <c r="CI159" s="112"/>
      <c r="CJ159" s="112"/>
      <c r="CK159" s="112"/>
      <c r="CL159" s="112"/>
      <c r="CM159" s="112"/>
      <c r="CN159" s="112"/>
      <c r="CO159" s="112"/>
      <c r="CP159" s="112"/>
      <c r="CQ159" s="112"/>
      <c r="CR159" s="112"/>
      <c r="CS159" s="112"/>
      <c r="CT159" s="112"/>
      <c r="CU159" s="112"/>
      <c r="CV159" s="112"/>
      <c r="CW159" s="112"/>
      <c r="CX159" s="112"/>
      <c r="CY159" s="112"/>
      <c r="CZ159" s="112"/>
      <c r="DA159" s="112"/>
      <c r="DB159" s="112"/>
      <c r="DC159" s="112"/>
      <c r="DD159" s="112"/>
      <c r="DE159" s="112"/>
      <c r="DF159" s="112"/>
      <c r="DG159" s="112"/>
      <c r="DH159" s="112"/>
      <c r="DI159" s="112"/>
      <c r="DJ159" s="112"/>
      <c r="DK159" s="112"/>
      <c r="DL159" s="112"/>
      <c r="DM159" s="112"/>
      <c r="DN159" s="112"/>
      <c r="DO159" s="112"/>
      <c r="DP159" s="112"/>
      <c r="DQ159" s="112"/>
      <c r="DR159" s="112"/>
      <c r="DS159" s="112"/>
      <c r="DT159" s="112"/>
      <c r="DU159" s="112"/>
      <c r="DV159" s="112"/>
      <c r="DW159" s="112"/>
      <c r="DX159" s="112"/>
      <c r="DY159" s="112"/>
      <c r="DZ159" s="112"/>
      <c r="EA159" s="112"/>
      <c r="EB159" s="112"/>
      <c r="EC159" s="112"/>
      <c r="ED159" s="112"/>
      <c r="EE159" s="112"/>
      <c r="EF159" s="112"/>
      <c r="EG159" s="112"/>
      <c r="EH159" s="112"/>
      <c r="EI159" s="112"/>
      <c r="EJ159" s="112"/>
      <c r="EK159" s="112"/>
      <c r="EL159" s="112"/>
      <c r="EM159" s="112"/>
      <c r="EN159" s="112"/>
      <c r="EO159" s="112"/>
    </row>
    <row r="160" spans="1:145" s="111" customFormat="1">
      <c r="A160" s="108"/>
      <c r="B160" s="158"/>
      <c r="C160" s="159"/>
      <c r="D160" s="159"/>
      <c r="E160" s="158"/>
      <c r="F160" s="158"/>
      <c r="G160" s="158"/>
      <c r="H160" s="160"/>
      <c r="I160" s="158"/>
      <c r="J160" s="158"/>
      <c r="K160" s="158"/>
      <c r="L160" s="158"/>
      <c r="M160" s="158"/>
      <c r="N160" s="158"/>
      <c r="O160" s="158"/>
      <c r="P160" s="158"/>
      <c r="Q160" s="158"/>
      <c r="R160" s="158"/>
      <c r="S160" s="158"/>
      <c r="T160" s="158"/>
      <c r="U160" s="158"/>
      <c r="V160" s="158"/>
      <c r="W160" s="158"/>
      <c r="X160" s="158"/>
      <c r="Y160" s="158"/>
      <c r="Z160" s="158"/>
      <c r="AA160" s="160"/>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V160" s="112"/>
      <c r="BW160" s="112"/>
      <c r="BX160" s="112"/>
      <c r="BY160" s="112"/>
      <c r="BZ160" s="112"/>
      <c r="CA160" s="112"/>
      <c r="CB160" s="112"/>
      <c r="CC160" s="112"/>
      <c r="CD160" s="112"/>
      <c r="CE160" s="112"/>
      <c r="CF160" s="112"/>
      <c r="CG160" s="112"/>
      <c r="CH160" s="112"/>
      <c r="CI160" s="112"/>
      <c r="CJ160" s="112"/>
      <c r="CK160" s="112"/>
      <c r="CL160" s="112"/>
      <c r="CM160" s="112"/>
      <c r="CN160" s="112"/>
      <c r="CO160" s="112"/>
      <c r="CP160" s="112"/>
      <c r="CQ160" s="112"/>
      <c r="CR160" s="112"/>
      <c r="CS160" s="112"/>
      <c r="CT160" s="112"/>
      <c r="CU160" s="112"/>
      <c r="CV160" s="112"/>
      <c r="CW160" s="112"/>
      <c r="CX160" s="112"/>
      <c r="CY160" s="112"/>
      <c r="CZ160" s="112"/>
      <c r="DA160" s="112"/>
      <c r="DB160" s="112"/>
      <c r="DC160" s="112"/>
      <c r="DD160" s="112"/>
      <c r="DE160" s="112"/>
      <c r="DF160" s="112"/>
      <c r="DG160" s="112"/>
      <c r="DH160" s="112"/>
      <c r="DI160" s="112"/>
      <c r="DJ160" s="112"/>
      <c r="DK160" s="112"/>
      <c r="DL160" s="112"/>
      <c r="DM160" s="112"/>
      <c r="DN160" s="112"/>
      <c r="DO160" s="112"/>
      <c r="DP160" s="112"/>
      <c r="DQ160" s="112"/>
      <c r="DR160" s="112"/>
      <c r="DS160" s="112"/>
      <c r="DT160" s="112"/>
      <c r="DU160" s="112"/>
      <c r="DV160" s="112"/>
      <c r="DW160" s="112"/>
      <c r="DX160" s="112"/>
      <c r="DY160" s="112"/>
      <c r="DZ160" s="112"/>
      <c r="EA160" s="112"/>
      <c r="EB160" s="112"/>
      <c r="EC160" s="112"/>
      <c r="ED160" s="112"/>
      <c r="EE160" s="112"/>
      <c r="EF160" s="112"/>
      <c r="EG160" s="112"/>
      <c r="EH160" s="112"/>
      <c r="EI160" s="112"/>
      <c r="EJ160" s="112"/>
      <c r="EK160" s="112"/>
      <c r="EL160" s="112"/>
      <c r="EM160" s="112"/>
      <c r="EN160" s="112"/>
      <c r="EO160" s="112"/>
    </row>
    <row r="161" spans="1:145" s="111" customFormat="1">
      <c r="A161" s="108"/>
      <c r="B161" s="158"/>
      <c r="C161" s="159"/>
      <c r="D161" s="159"/>
      <c r="E161" s="158"/>
      <c r="F161" s="158"/>
      <c r="G161" s="158"/>
      <c r="H161" s="160"/>
      <c r="I161" s="158"/>
      <c r="J161" s="158"/>
      <c r="K161" s="158"/>
      <c r="L161" s="158"/>
      <c r="M161" s="158"/>
      <c r="N161" s="158"/>
      <c r="O161" s="158"/>
      <c r="P161" s="158"/>
      <c r="Q161" s="158"/>
      <c r="R161" s="158"/>
      <c r="S161" s="158"/>
      <c r="T161" s="158"/>
      <c r="U161" s="158"/>
      <c r="V161" s="158"/>
      <c r="W161" s="158"/>
      <c r="X161" s="158"/>
      <c r="Y161" s="158"/>
      <c r="Z161" s="158"/>
      <c r="AA161" s="160"/>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12"/>
      <c r="BX161" s="112"/>
      <c r="BY161" s="112"/>
      <c r="BZ161" s="112"/>
      <c r="CA161" s="112"/>
      <c r="CB161" s="112"/>
      <c r="CC161" s="112"/>
      <c r="CD161" s="112"/>
      <c r="CE161" s="112"/>
      <c r="CF161" s="112"/>
      <c r="CG161" s="112"/>
      <c r="CH161" s="112"/>
      <c r="CI161" s="112"/>
      <c r="CJ161" s="112"/>
      <c r="CK161" s="112"/>
      <c r="CL161" s="112"/>
      <c r="CM161" s="112"/>
      <c r="CN161" s="112"/>
      <c r="CO161" s="112"/>
      <c r="CP161" s="112"/>
      <c r="CQ161" s="112"/>
      <c r="CR161" s="112"/>
      <c r="CS161" s="112"/>
      <c r="CT161" s="112"/>
      <c r="CU161" s="112"/>
      <c r="CV161" s="112"/>
      <c r="CW161" s="112"/>
      <c r="CX161" s="112"/>
      <c r="CY161" s="112"/>
      <c r="CZ161" s="112"/>
      <c r="DA161" s="112"/>
      <c r="DB161" s="112"/>
      <c r="DC161" s="112"/>
      <c r="DD161" s="112"/>
      <c r="DE161" s="112"/>
      <c r="DF161" s="112"/>
      <c r="DG161" s="112"/>
      <c r="DH161" s="112"/>
      <c r="DI161" s="112"/>
      <c r="DJ161" s="112"/>
      <c r="DK161" s="112"/>
      <c r="DL161" s="112"/>
      <c r="DM161" s="112"/>
      <c r="DN161" s="112"/>
      <c r="DO161" s="112"/>
      <c r="DP161" s="112"/>
      <c r="DQ161" s="112"/>
      <c r="DR161" s="112"/>
      <c r="DS161" s="112"/>
      <c r="DT161" s="112"/>
      <c r="DU161" s="112"/>
      <c r="DV161" s="112"/>
      <c r="DW161" s="112"/>
      <c r="DX161" s="112"/>
      <c r="DY161" s="112"/>
      <c r="DZ161" s="112"/>
      <c r="EA161" s="112"/>
      <c r="EB161" s="112"/>
      <c r="EC161" s="112"/>
      <c r="ED161" s="112"/>
      <c r="EE161" s="112"/>
      <c r="EF161" s="112"/>
      <c r="EG161" s="112"/>
      <c r="EH161" s="112"/>
      <c r="EI161" s="112"/>
      <c r="EJ161" s="112"/>
      <c r="EK161" s="112"/>
      <c r="EL161" s="112"/>
      <c r="EM161" s="112"/>
      <c r="EN161" s="112"/>
      <c r="EO161" s="112"/>
    </row>
    <row r="162" spans="1:145" s="111" customFormat="1">
      <c r="A162" s="108"/>
      <c r="B162" s="158"/>
      <c r="C162" s="159"/>
      <c r="D162" s="159"/>
      <c r="E162" s="158"/>
      <c r="F162" s="158"/>
      <c r="G162" s="158"/>
      <c r="H162" s="160"/>
      <c r="I162" s="158"/>
      <c r="J162" s="158"/>
      <c r="K162" s="158"/>
      <c r="L162" s="158"/>
      <c r="M162" s="158"/>
      <c r="N162" s="158"/>
      <c r="O162" s="158"/>
      <c r="P162" s="158"/>
      <c r="Q162" s="158"/>
      <c r="R162" s="158"/>
      <c r="S162" s="158"/>
      <c r="T162" s="158"/>
      <c r="U162" s="158"/>
      <c r="V162" s="158"/>
      <c r="W162" s="158"/>
      <c r="X162" s="158"/>
      <c r="Y162" s="158"/>
      <c r="Z162" s="158"/>
      <c r="AA162" s="160"/>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V162" s="112"/>
      <c r="BW162" s="112"/>
      <c r="BX162" s="112"/>
      <c r="BY162" s="112"/>
      <c r="BZ162" s="112"/>
      <c r="CA162" s="112"/>
      <c r="CB162" s="112"/>
      <c r="CC162" s="112"/>
      <c r="CD162" s="112"/>
      <c r="CE162" s="112"/>
      <c r="CF162" s="112"/>
      <c r="CG162" s="112"/>
      <c r="CH162" s="112"/>
      <c r="CI162" s="112"/>
      <c r="CJ162" s="112"/>
      <c r="CK162" s="112"/>
      <c r="CL162" s="112"/>
      <c r="CM162" s="112"/>
      <c r="CN162" s="112"/>
      <c r="CO162" s="112"/>
      <c r="CP162" s="112"/>
      <c r="CQ162" s="112"/>
      <c r="CR162" s="112"/>
      <c r="CS162" s="112"/>
      <c r="CT162" s="112"/>
      <c r="CU162" s="112"/>
      <c r="CV162" s="112"/>
      <c r="CW162" s="112"/>
      <c r="CX162" s="112"/>
      <c r="CY162" s="112"/>
      <c r="CZ162" s="112"/>
      <c r="DA162" s="112"/>
      <c r="DB162" s="112"/>
      <c r="DC162" s="112"/>
      <c r="DD162" s="112"/>
      <c r="DE162" s="112"/>
      <c r="DF162" s="112"/>
      <c r="DG162" s="112"/>
      <c r="DH162" s="112"/>
      <c r="DI162" s="112"/>
      <c r="DJ162" s="112"/>
      <c r="DK162" s="112"/>
      <c r="DL162" s="112"/>
      <c r="DM162" s="112"/>
      <c r="DN162" s="112"/>
      <c r="DO162" s="112"/>
      <c r="DP162" s="112"/>
      <c r="DQ162" s="112"/>
      <c r="DR162" s="112"/>
      <c r="DS162" s="112"/>
      <c r="DT162" s="112"/>
      <c r="DU162" s="112"/>
      <c r="DV162" s="112"/>
      <c r="DW162" s="112"/>
      <c r="DX162" s="112"/>
      <c r="DY162" s="112"/>
      <c r="DZ162" s="112"/>
      <c r="EA162" s="112"/>
      <c r="EB162" s="112"/>
      <c r="EC162" s="112"/>
      <c r="ED162" s="112"/>
      <c r="EE162" s="112"/>
      <c r="EF162" s="112"/>
      <c r="EG162" s="112"/>
      <c r="EH162" s="112"/>
      <c r="EI162" s="112"/>
      <c r="EJ162" s="112"/>
      <c r="EK162" s="112"/>
      <c r="EL162" s="112"/>
      <c r="EM162" s="112"/>
      <c r="EN162" s="112"/>
      <c r="EO162" s="112"/>
    </row>
    <row r="163" spans="1:145" s="111" customFormat="1">
      <c r="A163" s="108"/>
      <c r="B163" s="158"/>
      <c r="C163" s="159"/>
      <c r="D163" s="159"/>
      <c r="E163" s="158"/>
      <c r="F163" s="158"/>
      <c r="G163" s="158"/>
      <c r="H163" s="160"/>
      <c r="I163" s="158"/>
      <c r="J163" s="158"/>
      <c r="K163" s="158"/>
      <c r="L163" s="158"/>
      <c r="M163" s="158"/>
      <c r="N163" s="158"/>
      <c r="O163" s="158"/>
      <c r="P163" s="158"/>
      <c r="Q163" s="158"/>
      <c r="R163" s="158"/>
      <c r="S163" s="158"/>
      <c r="T163" s="158"/>
      <c r="U163" s="158"/>
      <c r="V163" s="158"/>
      <c r="W163" s="158"/>
      <c r="X163" s="158"/>
      <c r="Y163" s="158"/>
      <c r="Z163" s="158"/>
      <c r="AA163" s="160"/>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12"/>
      <c r="BX163" s="112"/>
      <c r="BY163" s="112"/>
      <c r="BZ163" s="112"/>
      <c r="CA163" s="112"/>
      <c r="CB163" s="112"/>
      <c r="CC163" s="112"/>
      <c r="CD163" s="112"/>
      <c r="CE163" s="112"/>
      <c r="CF163" s="112"/>
      <c r="CG163" s="112"/>
      <c r="CH163" s="112"/>
      <c r="CI163" s="112"/>
      <c r="CJ163" s="112"/>
      <c r="CK163" s="112"/>
      <c r="CL163" s="112"/>
      <c r="CM163" s="112"/>
      <c r="CN163" s="112"/>
      <c r="CO163" s="112"/>
      <c r="CP163" s="112"/>
      <c r="CQ163" s="112"/>
      <c r="CR163" s="112"/>
      <c r="CS163" s="112"/>
      <c r="CT163" s="112"/>
      <c r="CU163" s="112"/>
      <c r="CV163" s="112"/>
      <c r="CW163" s="112"/>
      <c r="CX163" s="112"/>
      <c r="CY163" s="112"/>
      <c r="CZ163" s="112"/>
      <c r="DA163" s="112"/>
      <c r="DB163" s="112"/>
      <c r="DC163" s="112"/>
      <c r="DD163" s="112"/>
      <c r="DE163" s="112"/>
      <c r="DF163" s="112"/>
      <c r="DG163" s="112"/>
      <c r="DH163" s="112"/>
      <c r="DI163" s="112"/>
      <c r="DJ163" s="112"/>
      <c r="DK163" s="112"/>
      <c r="DL163" s="112"/>
      <c r="DM163" s="112"/>
      <c r="DN163" s="112"/>
      <c r="DO163" s="112"/>
      <c r="DP163" s="112"/>
      <c r="DQ163" s="112"/>
      <c r="DR163" s="112"/>
      <c r="DS163" s="112"/>
      <c r="DT163" s="112"/>
      <c r="DU163" s="112"/>
      <c r="DV163" s="112"/>
      <c r="DW163" s="112"/>
      <c r="DX163" s="112"/>
      <c r="DY163" s="112"/>
      <c r="DZ163" s="112"/>
      <c r="EA163" s="112"/>
      <c r="EB163" s="112"/>
      <c r="EC163" s="112"/>
      <c r="ED163" s="112"/>
      <c r="EE163" s="112"/>
      <c r="EF163" s="112"/>
      <c r="EG163" s="112"/>
      <c r="EH163" s="112"/>
      <c r="EI163" s="112"/>
      <c r="EJ163" s="112"/>
      <c r="EK163" s="112"/>
      <c r="EL163" s="112"/>
      <c r="EM163" s="112"/>
      <c r="EN163" s="112"/>
      <c r="EO163" s="112"/>
    </row>
    <row r="164" spans="1:145" s="111" customFormat="1">
      <c r="A164" s="108"/>
      <c r="B164" s="158"/>
      <c r="C164" s="159"/>
      <c r="D164" s="159"/>
      <c r="E164" s="158"/>
      <c r="F164" s="158"/>
      <c r="G164" s="158"/>
      <c r="H164" s="160"/>
      <c r="I164" s="158"/>
      <c r="J164" s="158"/>
      <c r="K164" s="158"/>
      <c r="L164" s="158"/>
      <c r="M164" s="158"/>
      <c r="N164" s="158"/>
      <c r="O164" s="158"/>
      <c r="P164" s="158"/>
      <c r="Q164" s="158"/>
      <c r="R164" s="158"/>
      <c r="S164" s="158"/>
      <c r="T164" s="158"/>
      <c r="U164" s="158"/>
      <c r="V164" s="158"/>
      <c r="W164" s="158"/>
      <c r="X164" s="158"/>
      <c r="Y164" s="158"/>
      <c r="Z164" s="158"/>
      <c r="AA164" s="160"/>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12"/>
      <c r="BX164" s="112"/>
      <c r="BY164" s="112"/>
      <c r="BZ164" s="112"/>
      <c r="CA164" s="112"/>
      <c r="CB164" s="112"/>
      <c r="CC164" s="112"/>
      <c r="CD164" s="112"/>
      <c r="CE164" s="112"/>
      <c r="CF164" s="112"/>
      <c r="CG164" s="112"/>
      <c r="CH164" s="112"/>
      <c r="CI164" s="112"/>
      <c r="CJ164" s="112"/>
      <c r="CK164" s="112"/>
      <c r="CL164" s="112"/>
      <c r="CM164" s="112"/>
      <c r="CN164" s="112"/>
      <c r="CO164" s="112"/>
      <c r="CP164" s="112"/>
      <c r="CQ164" s="112"/>
      <c r="CR164" s="112"/>
      <c r="CS164" s="112"/>
      <c r="CT164" s="112"/>
      <c r="CU164" s="112"/>
      <c r="CV164" s="112"/>
      <c r="CW164" s="112"/>
      <c r="CX164" s="112"/>
      <c r="CY164" s="112"/>
      <c r="CZ164" s="112"/>
      <c r="DA164" s="112"/>
      <c r="DB164" s="112"/>
      <c r="DC164" s="112"/>
      <c r="DD164" s="112"/>
      <c r="DE164" s="112"/>
      <c r="DF164" s="112"/>
      <c r="DG164" s="112"/>
      <c r="DH164" s="112"/>
      <c r="DI164" s="112"/>
      <c r="DJ164" s="112"/>
      <c r="DK164" s="112"/>
      <c r="DL164" s="112"/>
      <c r="DM164" s="112"/>
      <c r="DN164" s="112"/>
      <c r="DO164" s="112"/>
      <c r="DP164" s="112"/>
      <c r="DQ164" s="112"/>
      <c r="DR164" s="112"/>
      <c r="DS164" s="112"/>
      <c r="DT164" s="112"/>
      <c r="DU164" s="112"/>
      <c r="DV164" s="112"/>
      <c r="DW164" s="112"/>
      <c r="DX164" s="112"/>
      <c r="DY164" s="112"/>
      <c r="DZ164" s="112"/>
      <c r="EA164" s="112"/>
      <c r="EB164" s="112"/>
      <c r="EC164" s="112"/>
      <c r="ED164" s="112"/>
      <c r="EE164" s="112"/>
      <c r="EF164" s="112"/>
      <c r="EG164" s="112"/>
      <c r="EH164" s="112"/>
      <c r="EI164" s="112"/>
      <c r="EJ164" s="112"/>
      <c r="EK164" s="112"/>
      <c r="EL164" s="112"/>
      <c r="EM164" s="112"/>
      <c r="EN164" s="112"/>
      <c r="EO164" s="112"/>
    </row>
    <row r="165" spans="1:145" s="111" customFormat="1">
      <c r="A165" s="108"/>
      <c r="B165" s="158"/>
      <c r="C165" s="159"/>
      <c r="D165" s="159"/>
      <c r="E165" s="158"/>
      <c r="F165" s="158"/>
      <c r="G165" s="158"/>
      <c r="H165" s="160"/>
      <c r="I165" s="158"/>
      <c r="J165" s="158"/>
      <c r="K165" s="158"/>
      <c r="L165" s="158"/>
      <c r="M165" s="158"/>
      <c r="N165" s="158"/>
      <c r="O165" s="158"/>
      <c r="P165" s="158"/>
      <c r="Q165" s="158"/>
      <c r="R165" s="158"/>
      <c r="S165" s="158"/>
      <c r="T165" s="158"/>
      <c r="U165" s="158"/>
      <c r="V165" s="158"/>
      <c r="W165" s="158"/>
      <c r="X165" s="158"/>
      <c r="Y165" s="158"/>
      <c r="Z165" s="158"/>
      <c r="AA165" s="160"/>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12"/>
      <c r="BX165" s="112"/>
      <c r="BY165" s="112"/>
      <c r="BZ165" s="112"/>
      <c r="CA165" s="112"/>
      <c r="CB165" s="112"/>
      <c r="CC165" s="112"/>
      <c r="CD165" s="112"/>
      <c r="CE165" s="112"/>
      <c r="CF165" s="112"/>
      <c r="CG165" s="112"/>
      <c r="CH165" s="112"/>
      <c r="CI165" s="112"/>
      <c r="CJ165" s="112"/>
      <c r="CK165" s="112"/>
      <c r="CL165" s="112"/>
      <c r="CM165" s="112"/>
      <c r="CN165" s="112"/>
      <c r="CO165" s="112"/>
      <c r="CP165" s="112"/>
      <c r="CQ165" s="112"/>
      <c r="CR165" s="112"/>
      <c r="CS165" s="112"/>
      <c r="CT165" s="112"/>
      <c r="CU165" s="112"/>
      <c r="CV165" s="112"/>
      <c r="CW165" s="112"/>
      <c r="CX165" s="112"/>
      <c r="CY165" s="112"/>
      <c r="CZ165" s="112"/>
      <c r="DA165" s="112"/>
      <c r="DB165" s="112"/>
      <c r="DC165" s="112"/>
      <c r="DD165" s="112"/>
      <c r="DE165" s="112"/>
      <c r="DF165" s="112"/>
      <c r="DG165" s="112"/>
      <c r="DH165" s="112"/>
      <c r="DI165" s="112"/>
      <c r="DJ165" s="112"/>
      <c r="DK165" s="112"/>
      <c r="DL165" s="112"/>
      <c r="DM165" s="112"/>
      <c r="DN165" s="112"/>
      <c r="DO165" s="112"/>
      <c r="DP165" s="112"/>
      <c r="DQ165" s="112"/>
      <c r="DR165" s="112"/>
      <c r="DS165" s="112"/>
      <c r="DT165" s="112"/>
      <c r="DU165" s="112"/>
      <c r="DV165" s="112"/>
      <c r="DW165" s="112"/>
      <c r="DX165" s="112"/>
      <c r="DY165" s="112"/>
      <c r="DZ165" s="112"/>
      <c r="EA165" s="112"/>
      <c r="EB165" s="112"/>
      <c r="EC165" s="112"/>
      <c r="ED165" s="112"/>
      <c r="EE165" s="112"/>
      <c r="EF165" s="112"/>
      <c r="EG165" s="112"/>
      <c r="EH165" s="112"/>
      <c r="EI165" s="112"/>
      <c r="EJ165" s="112"/>
      <c r="EK165" s="112"/>
      <c r="EL165" s="112"/>
      <c r="EM165" s="112"/>
      <c r="EN165" s="112"/>
      <c r="EO165" s="112"/>
    </row>
    <row r="166" spans="1:145" s="111" customFormat="1">
      <c r="A166" s="108"/>
      <c r="B166" s="158"/>
      <c r="C166" s="159"/>
      <c r="D166" s="159"/>
      <c r="E166" s="158"/>
      <c r="F166" s="158"/>
      <c r="G166" s="158"/>
      <c r="H166" s="160"/>
      <c r="I166" s="158"/>
      <c r="J166" s="158"/>
      <c r="K166" s="158"/>
      <c r="L166" s="158"/>
      <c r="M166" s="158"/>
      <c r="N166" s="158"/>
      <c r="O166" s="158"/>
      <c r="P166" s="158"/>
      <c r="Q166" s="158"/>
      <c r="R166" s="158"/>
      <c r="S166" s="158"/>
      <c r="T166" s="158"/>
      <c r="U166" s="158"/>
      <c r="V166" s="158"/>
      <c r="W166" s="158"/>
      <c r="X166" s="158"/>
      <c r="Y166" s="158"/>
      <c r="Z166" s="158"/>
      <c r="AA166" s="160"/>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12"/>
      <c r="BX166" s="112"/>
      <c r="BY166" s="112"/>
      <c r="BZ166" s="112"/>
      <c r="CA166" s="112"/>
      <c r="CB166" s="112"/>
      <c r="CC166" s="112"/>
      <c r="CD166" s="112"/>
      <c r="CE166" s="112"/>
      <c r="CF166" s="112"/>
      <c r="CG166" s="112"/>
      <c r="CH166" s="112"/>
      <c r="CI166" s="112"/>
      <c r="CJ166" s="112"/>
      <c r="CK166" s="112"/>
      <c r="CL166" s="112"/>
      <c r="CM166" s="112"/>
      <c r="CN166" s="112"/>
      <c r="CO166" s="112"/>
      <c r="CP166" s="112"/>
      <c r="CQ166" s="112"/>
      <c r="CR166" s="112"/>
      <c r="CS166" s="112"/>
      <c r="CT166" s="112"/>
      <c r="CU166" s="112"/>
      <c r="CV166" s="112"/>
      <c r="CW166" s="112"/>
      <c r="CX166" s="112"/>
      <c r="CY166" s="112"/>
      <c r="CZ166" s="112"/>
      <c r="DA166" s="112"/>
      <c r="DB166" s="112"/>
      <c r="DC166" s="112"/>
      <c r="DD166" s="112"/>
      <c r="DE166" s="112"/>
      <c r="DF166" s="112"/>
      <c r="DG166" s="112"/>
      <c r="DH166" s="112"/>
      <c r="DI166" s="112"/>
      <c r="DJ166" s="112"/>
      <c r="DK166" s="112"/>
      <c r="DL166" s="112"/>
      <c r="DM166" s="112"/>
      <c r="DN166" s="112"/>
      <c r="DO166" s="112"/>
      <c r="DP166" s="112"/>
      <c r="DQ166" s="112"/>
      <c r="DR166" s="112"/>
      <c r="DS166" s="112"/>
      <c r="DT166" s="112"/>
      <c r="DU166" s="112"/>
      <c r="DV166" s="112"/>
      <c r="DW166" s="112"/>
      <c r="DX166" s="112"/>
      <c r="DY166" s="112"/>
      <c r="DZ166" s="112"/>
      <c r="EA166" s="112"/>
      <c r="EB166" s="112"/>
      <c r="EC166" s="112"/>
      <c r="ED166" s="112"/>
      <c r="EE166" s="112"/>
      <c r="EF166" s="112"/>
      <c r="EG166" s="112"/>
      <c r="EH166" s="112"/>
      <c r="EI166" s="112"/>
      <c r="EJ166" s="112"/>
      <c r="EK166" s="112"/>
      <c r="EL166" s="112"/>
      <c r="EM166" s="112"/>
      <c r="EN166" s="112"/>
      <c r="EO166" s="112"/>
    </row>
    <row r="167" spans="1:145" s="111" customFormat="1">
      <c r="A167" s="108"/>
      <c r="B167" s="158"/>
      <c r="C167" s="159"/>
      <c r="D167" s="159"/>
      <c r="E167" s="158"/>
      <c r="F167" s="158"/>
      <c r="G167" s="158"/>
      <c r="H167" s="160"/>
      <c r="I167" s="158"/>
      <c r="J167" s="158"/>
      <c r="K167" s="158"/>
      <c r="L167" s="158"/>
      <c r="M167" s="158"/>
      <c r="N167" s="158"/>
      <c r="O167" s="158"/>
      <c r="P167" s="158"/>
      <c r="Q167" s="158"/>
      <c r="R167" s="158"/>
      <c r="S167" s="158"/>
      <c r="T167" s="158"/>
      <c r="U167" s="158"/>
      <c r="V167" s="158"/>
      <c r="W167" s="158"/>
      <c r="X167" s="158"/>
      <c r="Y167" s="158"/>
      <c r="Z167" s="158"/>
      <c r="AA167" s="160"/>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12"/>
      <c r="BX167" s="112"/>
      <c r="BY167" s="112"/>
      <c r="BZ167" s="112"/>
      <c r="CA167" s="112"/>
      <c r="CB167" s="112"/>
      <c r="CC167" s="112"/>
      <c r="CD167" s="112"/>
      <c r="CE167" s="112"/>
      <c r="CF167" s="112"/>
      <c r="CG167" s="112"/>
      <c r="CH167" s="112"/>
      <c r="CI167" s="112"/>
      <c r="CJ167" s="112"/>
      <c r="CK167" s="112"/>
      <c r="CL167" s="112"/>
      <c r="CM167" s="112"/>
      <c r="CN167" s="112"/>
      <c r="CO167" s="112"/>
      <c r="CP167" s="112"/>
      <c r="CQ167" s="112"/>
      <c r="CR167" s="112"/>
      <c r="CS167" s="112"/>
      <c r="CT167" s="112"/>
      <c r="CU167" s="112"/>
      <c r="CV167" s="112"/>
      <c r="CW167" s="112"/>
      <c r="CX167" s="112"/>
      <c r="CY167" s="112"/>
      <c r="CZ167" s="112"/>
      <c r="DA167" s="112"/>
      <c r="DB167" s="112"/>
      <c r="DC167" s="112"/>
      <c r="DD167" s="112"/>
      <c r="DE167" s="112"/>
      <c r="DF167" s="112"/>
      <c r="DG167" s="112"/>
      <c r="DH167" s="112"/>
      <c r="DI167" s="112"/>
      <c r="DJ167" s="112"/>
      <c r="DK167" s="112"/>
      <c r="DL167" s="112"/>
      <c r="DM167" s="112"/>
      <c r="DN167" s="112"/>
      <c r="DO167" s="112"/>
      <c r="DP167" s="112"/>
      <c r="DQ167" s="112"/>
      <c r="DR167" s="112"/>
      <c r="DS167" s="112"/>
      <c r="DT167" s="112"/>
      <c r="DU167" s="112"/>
      <c r="DV167" s="112"/>
      <c r="DW167" s="112"/>
      <c r="DX167" s="112"/>
      <c r="DY167" s="112"/>
      <c r="DZ167" s="112"/>
      <c r="EA167" s="112"/>
      <c r="EB167" s="112"/>
      <c r="EC167" s="112"/>
      <c r="ED167" s="112"/>
      <c r="EE167" s="112"/>
      <c r="EF167" s="112"/>
      <c r="EG167" s="112"/>
      <c r="EH167" s="112"/>
      <c r="EI167" s="112"/>
      <c r="EJ167" s="112"/>
      <c r="EK167" s="112"/>
      <c r="EL167" s="112"/>
      <c r="EM167" s="112"/>
      <c r="EN167" s="112"/>
      <c r="EO167" s="112"/>
    </row>
    <row r="168" spans="1:145" s="111" customFormat="1">
      <c r="A168" s="108"/>
      <c r="B168" s="158"/>
      <c r="C168" s="159"/>
      <c r="D168" s="159"/>
      <c r="E168" s="158"/>
      <c r="F168" s="158"/>
      <c r="G168" s="158"/>
      <c r="H168" s="160"/>
      <c r="I168" s="158"/>
      <c r="J168" s="158"/>
      <c r="K168" s="158"/>
      <c r="L168" s="158"/>
      <c r="M168" s="158"/>
      <c r="N168" s="158"/>
      <c r="O168" s="158"/>
      <c r="P168" s="158"/>
      <c r="Q168" s="158"/>
      <c r="R168" s="158"/>
      <c r="S168" s="158"/>
      <c r="T168" s="158"/>
      <c r="U168" s="158"/>
      <c r="V168" s="158"/>
      <c r="W168" s="158"/>
      <c r="X168" s="158"/>
      <c r="Y168" s="158"/>
      <c r="Z168" s="158"/>
      <c r="AA168" s="160"/>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12"/>
      <c r="BX168" s="112"/>
      <c r="BY168" s="112"/>
      <c r="BZ168" s="112"/>
      <c r="CA168" s="112"/>
      <c r="CB168" s="112"/>
      <c r="CC168" s="112"/>
      <c r="CD168" s="112"/>
      <c r="CE168" s="112"/>
      <c r="CF168" s="112"/>
      <c r="CG168" s="112"/>
      <c r="CH168" s="112"/>
      <c r="CI168" s="112"/>
      <c r="CJ168" s="112"/>
      <c r="CK168" s="112"/>
      <c r="CL168" s="112"/>
      <c r="CM168" s="112"/>
      <c r="CN168" s="112"/>
      <c r="CO168" s="112"/>
      <c r="CP168" s="112"/>
      <c r="CQ168" s="112"/>
      <c r="CR168" s="112"/>
      <c r="CS168" s="112"/>
      <c r="CT168" s="112"/>
      <c r="CU168" s="112"/>
      <c r="CV168" s="112"/>
      <c r="CW168" s="112"/>
      <c r="CX168" s="112"/>
      <c r="CY168" s="112"/>
      <c r="CZ168" s="112"/>
      <c r="DA168" s="112"/>
      <c r="DB168" s="112"/>
      <c r="DC168" s="112"/>
      <c r="DD168" s="112"/>
      <c r="DE168" s="112"/>
      <c r="DF168" s="112"/>
      <c r="DG168" s="112"/>
      <c r="DH168" s="112"/>
      <c r="DI168" s="112"/>
      <c r="DJ168" s="112"/>
      <c r="DK168" s="112"/>
      <c r="DL168" s="112"/>
      <c r="DM168" s="112"/>
      <c r="DN168" s="112"/>
      <c r="DO168" s="112"/>
      <c r="DP168" s="112"/>
      <c r="DQ168" s="112"/>
      <c r="DR168" s="112"/>
      <c r="DS168" s="112"/>
      <c r="DT168" s="112"/>
      <c r="DU168" s="112"/>
      <c r="DV168" s="112"/>
      <c r="DW168" s="112"/>
      <c r="DX168" s="112"/>
      <c r="DY168" s="112"/>
      <c r="DZ168" s="112"/>
      <c r="EA168" s="112"/>
      <c r="EB168" s="112"/>
      <c r="EC168" s="112"/>
      <c r="ED168" s="112"/>
      <c r="EE168" s="112"/>
      <c r="EF168" s="112"/>
      <c r="EG168" s="112"/>
      <c r="EH168" s="112"/>
      <c r="EI168" s="112"/>
      <c r="EJ168" s="112"/>
      <c r="EK168" s="112"/>
      <c r="EL168" s="112"/>
      <c r="EM168" s="112"/>
      <c r="EN168" s="112"/>
      <c r="EO168" s="112"/>
    </row>
    <row r="169" spans="1:145" s="111" customFormat="1">
      <c r="A169" s="108"/>
      <c r="B169" s="158"/>
      <c r="C169" s="159"/>
      <c r="D169" s="159"/>
      <c r="E169" s="158"/>
      <c r="F169" s="158"/>
      <c r="G169" s="158"/>
      <c r="H169" s="160"/>
      <c r="I169" s="158"/>
      <c r="J169" s="158"/>
      <c r="K169" s="158"/>
      <c r="L169" s="158"/>
      <c r="M169" s="158"/>
      <c r="N169" s="158"/>
      <c r="O169" s="158"/>
      <c r="P169" s="158"/>
      <c r="Q169" s="158"/>
      <c r="R169" s="158"/>
      <c r="S169" s="158"/>
      <c r="T169" s="158"/>
      <c r="U169" s="158"/>
      <c r="V169" s="158"/>
      <c r="W169" s="158"/>
      <c r="X169" s="158"/>
      <c r="Y169" s="158"/>
      <c r="Z169" s="158"/>
      <c r="AA169" s="160"/>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c r="BW169" s="112"/>
      <c r="BX169" s="112"/>
      <c r="BY169" s="112"/>
      <c r="BZ169" s="112"/>
      <c r="CA169" s="112"/>
      <c r="CB169" s="112"/>
      <c r="CC169" s="112"/>
      <c r="CD169" s="112"/>
      <c r="CE169" s="112"/>
      <c r="CF169" s="112"/>
      <c r="CG169" s="112"/>
      <c r="CH169" s="112"/>
      <c r="CI169" s="112"/>
      <c r="CJ169" s="112"/>
      <c r="CK169" s="112"/>
      <c r="CL169" s="112"/>
      <c r="CM169" s="112"/>
      <c r="CN169" s="112"/>
      <c r="CO169" s="112"/>
      <c r="CP169" s="112"/>
      <c r="CQ169" s="112"/>
      <c r="CR169" s="112"/>
      <c r="CS169" s="112"/>
      <c r="CT169" s="112"/>
      <c r="CU169" s="112"/>
      <c r="CV169" s="112"/>
      <c r="CW169" s="112"/>
      <c r="CX169" s="112"/>
      <c r="CY169" s="112"/>
      <c r="CZ169" s="112"/>
      <c r="DA169" s="112"/>
      <c r="DB169" s="112"/>
      <c r="DC169" s="112"/>
      <c r="DD169" s="112"/>
      <c r="DE169" s="112"/>
      <c r="DF169" s="112"/>
      <c r="DG169" s="112"/>
      <c r="DH169" s="112"/>
      <c r="DI169" s="112"/>
      <c r="DJ169" s="112"/>
      <c r="DK169" s="112"/>
      <c r="DL169" s="112"/>
      <c r="DM169" s="112"/>
      <c r="DN169" s="112"/>
      <c r="DO169" s="112"/>
      <c r="DP169" s="112"/>
      <c r="DQ169" s="112"/>
      <c r="DR169" s="112"/>
      <c r="DS169" s="112"/>
      <c r="DT169" s="112"/>
      <c r="DU169" s="112"/>
      <c r="DV169" s="112"/>
      <c r="DW169" s="112"/>
      <c r="DX169" s="112"/>
      <c r="DY169" s="112"/>
      <c r="DZ169" s="112"/>
      <c r="EA169" s="112"/>
      <c r="EB169" s="112"/>
      <c r="EC169" s="112"/>
      <c r="ED169" s="112"/>
      <c r="EE169" s="112"/>
      <c r="EF169" s="112"/>
      <c r="EG169" s="112"/>
      <c r="EH169" s="112"/>
      <c r="EI169" s="112"/>
      <c r="EJ169" s="112"/>
      <c r="EK169" s="112"/>
      <c r="EL169" s="112"/>
      <c r="EM169" s="112"/>
      <c r="EN169" s="112"/>
      <c r="EO169" s="112"/>
    </row>
    <row r="170" spans="1:145" s="111" customFormat="1">
      <c r="A170" s="108"/>
      <c r="B170" s="158"/>
      <c r="C170" s="159"/>
      <c r="D170" s="159"/>
      <c r="E170" s="158"/>
      <c r="F170" s="158"/>
      <c r="G170" s="158"/>
      <c r="H170" s="160"/>
      <c r="I170" s="158"/>
      <c r="J170" s="158"/>
      <c r="K170" s="158"/>
      <c r="L170" s="158"/>
      <c r="M170" s="158"/>
      <c r="N170" s="158"/>
      <c r="O170" s="158"/>
      <c r="P170" s="158"/>
      <c r="Q170" s="158"/>
      <c r="R170" s="158"/>
      <c r="S170" s="158"/>
      <c r="T170" s="158"/>
      <c r="U170" s="158"/>
      <c r="V170" s="158"/>
      <c r="W170" s="158"/>
      <c r="X170" s="158"/>
      <c r="Y170" s="158"/>
      <c r="Z170" s="158"/>
      <c r="AA170" s="160"/>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c r="BW170" s="112"/>
      <c r="BX170" s="112"/>
      <c r="BY170" s="112"/>
      <c r="BZ170" s="112"/>
      <c r="CA170" s="112"/>
      <c r="CB170" s="112"/>
      <c r="CC170" s="112"/>
      <c r="CD170" s="112"/>
      <c r="CE170" s="112"/>
      <c r="CF170" s="112"/>
      <c r="CG170" s="112"/>
      <c r="CH170" s="112"/>
      <c r="CI170" s="112"/>
      <c r="CJ170" s="112"/>
      <c r="CK170" s="112"/>
      <c r="CL170" s="112"/>
      <c r="CM170" s="112"/>
      <c r="CN170" s="112"/>
      <c r="CO170" s="112"/>
      <c r="CP170" s="112"/>
      <c r="CQ170" s="112"/>
      <c r="CR170" s="112"/>
      <c r="CS170" s="112"/>
      <c r="CT170" s="112"/>
      <c r="CU170" s="112"/>
      <c r="CV170" s="112"/>
      <c r="CW170" s="112"/>
      <c r="CX170" s="112"/>
      <c r="CY170" s="112"/>
      <c r="CZ170" s="112"/>
      <c r="DA170" s="112"/>
      <c r="DB170" s="112"/>
      <c r="DC170" s="112"/>
      <c r="DD170" s="112"/>
      <c r="DE170" s="112"/>
      <c r="DF170" s="112"/>
      <c r="DG170" s="112"/>
      <c r="DH170" s="112"/>
      <c r="DI170" s="112"/>
      <c r="DJ170" s="112"/>
      <c r="DK170" s="112"/>
      <c r="DL170" s="112"/>
      <c r="DM170" s="112"/>
      <c r="DN170" s="112"/>
      <c r="DO170" s="112"/>
      <c r="DP170" s="112"/>
      <c r="DQ170" s="112"/>
      <c r="DR170" s="112"/>
      <c r="DS170" s="112"/>
      <c r="DT170" s="112"/>
      <c r="DU170" s="112"/>
      <c r="DV170" s="112"/>
      <c r="DW170" s="112"/>
      <c r="DX170" s="112"/>
      <c r="DY170" s="112"/>
      <c r="DZ170" s="112"/>
      <c r="EA170" s="112"/>
      <c r="EB170" s="112"/>
      <c r="EC170" s="112"/>
      <c r="ED170" s="112"/>
      <c r="EE170" s="112"/>
      <c r="EF170" s="112"/>
      <c r="EG170" s="112"/>
      <c r="EH170" s="112"/>
      <c r="EI170" s="112"/>
      <c r="EJ170" s="112"/>
      <c r="EK170" s="112"/>
      <c r="EL170" s="112"/>
      <c r="EM170" s="112"/>
      <c r="EN170" s="112"/>
      <c r="EO170" s="112"/>
    </row>
    <row r="171" spans="1:145" s="111" customFormat="1">
      <c r="A171" s="108"/>
      <c r="B171" s="158"/>
      <c r="C171" s="159"/>
      <c r="D171" s="159"/>
      <c r="E171" s="158"/>
      <c r="F171" s="158"/>
      <c r="G171" s="158"/>
      <c r="H171" s="160"/>
      <c r="I171" s="158"/>
      <c r="J171" s="158"/>
      <c r="K171" s="158"/>
      <c r="L171" s="158"/>
      <c r="M171" s="158"/>
      <c r="N171" s="158"/>
      <c r="O171" s="158"/>
      <c r="P171" s="158"/>
      <c r="Q171" s="158"/>
      <c r="R171" s="158"/>
      <c r="S171" s="158"/>
      <c r="T171" s="158"/>
      <c r="U171" s="158"/>
      <c r="V171" s="158"/>
      <c r="W171" s="158"/>
      <c r="X171" s="158"/>
      <c r="Y171" s="158"/>
      <c r="Z171" s="158"/>
      <c r="AA171" s="160"/>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c r="BW171" s="112"/>
      <c r="BX171" s="112"/>
      <c r="BY171" s="112"/>
      <c r="BZ171" s="112"/>
      <c r="CA171" s="112"/>
      <c r="CB171" s="112"/>
      <c r="CC171" s="112"/>
      <c r="CD171" s="112"/>
      <c r="CE171" s="112"/>
      <c r="CF171" s="112"/>
      <c r="CG171" s="112"/>
      <c r="CH171" s="112"/>
      <c r="CI171" s="112"/>
      <c r="CJ171" s="112"/>
      <c r="CK171" s="112"/>
      <c r="CL171" s="112"/>
      <c r="CM171" s="112"/>
      <c r="CN171" s="112"/>
      <c r="CO171" s="112"/>
      <c r="CP171" s="112"/>
      <c r="CQ171" s="112"/>
      <c r="CR171" s="112"/>
      <c r="CS171" s="112"/>
      <c r="CT171" s="112"/>
      <c r="CU171" s="112"/>
      <c r="CV171" s="112"/>
      <c r="CW171" s="112"/>
      <c r="CX171" s="112"/>
      <c r="CY171" s="112"/>
      <c r="CZ171" s="112"/>
      <c r="DA171" s="112"/>
      <c r="DB171" s="112"/>
      <c r="DC171" s="112"/>
      <c r="DD171" s="112"/>
      <c r="DE171" s="112"/>
      <c r="DF171" s="112"/>
      <c r="DG171" s="112"/>
      <c r="DH171" s="112"/>
      <c r="DI171" s="112"/>
      <c r="DJ171" s="112"/>
      <c r="DK171" s="112"/>
      <c r="DL171" s="112"/>
      <c r="DM171" s="112"/>
      <c r="DN171" s="112"/>
      <c r="DO171" s="112"/>
      <c r="DP171" s="112"/>
      <c r="DQ171" s="112"/>
      <c r="DR171" s="112"/>
      <c r="DS171" s="112"/>
      <c r="DT171" s="112"/>
      <c r="DU171" s="112"/>
      <c r="DV171" s="112"/>
      <c r="DW171" s="112"/>
      <c r="DX171" s="112"/>
      <c r="DY171" s="112"/>
      <c r="DZ171" s="112"/>
      <c r="EA171" s="112"/>
      <c r="EB171" s="112"/>
      <c r="EC171" s="112"/>
      <c r="ED171" s="112"/>
      <c r="EE171" s="112"/>
      <c r="EF171" s="112"/>
      <c r="EG171" s="112"/>
      <c r="EH171" s="112"/>
      <c r="EI171" s="112"/>
      <c r="EJ171" s="112"/>
      <c r="EK171" s="112"/>
      <c r="EL171" s="112"/>
      <c r="EM171" s="112"/>
      <c r="EN171" s="112"/>
      <c r="EO171" s="112"/>
    </row>
    <row r="172" spans="1:145" s="111" customFormat="1">
      <c r="A172" s="108"/>
      <c r="B172" s="158"/>
      <c r="C172" s="159"/>
      <c r="D172" s="159"/>
      <c r="E172" s="158"/>
      <c r="F172" s="158"/>
      <c r="G172" s="158"/>
      <c r="H172" s="160"/>
      <c r="I172" s="158"/>
      <c r="J172" s="158"/>
      <c r="K172" s="158"/>
      <c r="L172" s="158"/>
      <c r="M172" s="158"/>
      <c r="N172" s="158"/>
      <c r="O172" s="158"/>
      <c r="P172" s="158"/>
      <c r="Q172" s="158"/>
      <c r="R172" s="158"/>
      <c r="S172" s="158"/>
      <c r="T172" s="158"/>
      <c r="U172" s="158"/>
      <c r="V172" s="158"/>
      <c r="W172" s="158"/>
      <c r="X172" s="158"/>
      <c r="Y172" s="158"/>
      <c r="Z172" s="158"/>
      <c r="AA172" s="160"/>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112"/>
      <c r="BH172" s="112"/>
      <c r="BI172" s="112"/>
      <c r="BJ172" s="112"/>
      <c r="BK172" s="112"/>
      <c r="BL172" s="112"/>
      <c r="BM172" s="112"/>
      <c r="BN172" s="112"/>
      <c r="BO172" s="112"/>
      <c r="BP172" s="112"/>
      <c r="BQ172" s="112"/>
      <c r="BR172" s="112"/>
      <c r="BS172" s="112"/>
      <c r="BT172" s="112"/>
      <c r="BU172" s="112"/>
      <c r="BV172" s="112"/>
      <c r="BW172" s="112"/>
      <c r="BX172" s="112"/>
      <c r="BY172" s="112"/>
      <c r="BZ172" s="112"/>
      <c r="CA172" s="112"/>
      <c r="CB172" s="112"/>
      <c r="CC172" s="112"/>
      <c r="CD172" s="112"/>
      <c r="CE172" s="112"/>
      <c r="CF172" s="112"/>
      <c r="CG172" s="112"/>
      <c r="CH172" s="112"/>
      <c r="CI172" s="112"/>
      <c r="CJ172" s="112"/>
      <c r="CK172" s="112"/>
      <c r="CL172" s="112"/>
      <c r="CM172" s="112"/>
      <c r="CN172" s="112"/>
      <c r="CO172" s="112"/>
      <c r="CP172" s="112"/>
      <c r="CQ172" s="112"/>
      <c r="CR172" s="112"/>
      <c r="CS172" s="112"/>
      <c r="CT172" s="112"/>
      <c r="CU172" s="112"/>
      <c r="CV172" s="112"/>
      <c r="CW172" s="112"/>
      <c r="CX172" s="112"/>
      <c r="CY172" s="112"/>
      <c r="CZ172" s="112"/>
      <c r="DA172" s="112"/>
      <c r="DB172" s="112"/>
      <c r="DC172" s="112"/>
      <c r="DD172" s="112"/>
      <c r="DE172" s="112"/>
      <c r="DF172" s="112"/>
      <c r="DG172" s="112"/>
      <c r="DH172" s="112"/>
      <c r="DI172" s="112"/>
      <c r="DJ172" s="112"/>
      <c r="DK172" s="112"/>
      <c r="DL172" s="112"/>
      <c r="DM172" s="112"/>
      <c r="DN172" s="112"/>
      <c r="DO172" s="112"/>
      <c r="DP172" s="112"/>
      <c r="DQ172" s="112"/>
      <c r="DR172" s="112"/>
      <c r="DS172" s="112"/>
      <c r="DT172" s="112"/>
      <c r="DU172" s="112"/>
      <c r="DV172" s="112"/>
      <c r="DW172" s="112"/>
      <c r="DX172" s="112"/>
      <c r="DY172" s="112"/>
      <c r="DZ172" s="112"/>
      <c r="EA172" s="112"/>
      <c r="EB172" s="112"/>
      <c r="EC172" s="112"/>
      <c r="ED172" s="112"/>
      <c r="EE172" s="112"/>
      <c r="EF172" s="112"/>
      <c r="EG172" s="112"/>
      <c r="EH172" s="112"/>
      <c r="EI172" s="112"/>
      <c r="EJ172" s="112"/>
      <c r="EK172" s="112"/>
      <c r="EL172" s="112"/>
      <c r="EM172" s="112"/>
      <c r="EN172" s="112"/>
      <c r="EO172" s="112"/>
    </row>
    <row r="173" spans="1:145" s="111" customFormat="1">
      <c r="A173" s="108"/>
      <c r="B173" s="158"/>
      <c r="C173" s="159"/>
      <c r="D173" s="159"/>
      <c r="E173" s="158"/>
      <c r="F173" s="158"/>
      <c r="G173" s="158"/>
      <c r="H173" s="160"/>
      <c r="I173" s="158"/>
      <c r="J173" s="158"/>
      <c r="K173" s="158"/>
      <c r="L173" s="158"/>
      <c r="M173" s="158"/>
      <c r="N173" s="158"/>
      <c r="O173" s="158"/>
      <c r="P173" s="158"/>
      <c r="Q173" s="158"/>
      <c r="R173" s="158"/>
      <c r="S173" s="158"/>
      <c r="T173" s="158"/>
      <c r="U173" s="158"/>
      <c r="V173" s="158"/>
      <c r="W173" s="158"/>
      <c r="X173" s="158"/>
      <c r="Y173" s="158"/>
      <c r="Z173" s="158"/>
      <c r="AA173" s="160"/>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2"/>
      <c r="BL173" s="112"/>
      <c r="BM173" s="112"/>
      <c r="BN173" s="112"/>
      <c r="BO173" s="112"/>
      <c r="BP173" s="112"/>
      <c r="BQ173" s="112"/>
      <c r="BR173" s="112"/>
      <c r="BS173" s="112"/>
      <c r="BT173" s="112"/>
      <c r="BU173" s="112"/>
      <c r="BV173" s="112"/>
      <c r="BW173" s="112"/>
      <c r="BX173" s="112"/>
      <c r="BY173" s="112"/>
      <c r="BZ173" s="112"/>
      <c r="CA173" s="112"/>
      <c r="CB173" s="112"/>
      <c r="CC173" s="112"/>
      <c r="CD173" s="112"/>
      <c r="CE173" s="112"/>
      <c r="CF173" s="112"/>
      <c r="CG173" s="112"/>
      <c r="CH173" s="112"/>
      <c r="CI173" s="112"/>
      <c r="CJ173" s="112"/>
      <c r="CK173" s="112"/>
      <c r="CL173" s="112"/>
      <c r="CM173" s="112"/>
      <c r="CN173" s="112"/>
      <c r="CO173" s="112"/>
      <c r="CP173" s="112"/>
      <c r="CQ173" s="112"/>
      <c r="CR173" s="112"/>
      <c r="CS173" s="112"/>
      <c r="CT173" s="112"/>
      <c r="CU173" s="112"/>
      <c r="CV173" s="112"/>
      <c r="CW173" s="112"/>
      <c r="CX173" s="112"/>
      <c r="CY173" s="112"/>
      <c r="CZ173" s="112"/>
      <c r="DA173" s="112"/>
      <c r="DB173" s="112"/>
      <c r="DC173" s="112"/>
      <c r="DD173" s="112"/>
      <c r="DE173" s="112"/>
      <c r="DF173" s="112"/>
      <c r="DG173" s="112"/>
      <c r="DH173" s="112"/>
      <c r="DI173" s="112"/>
      <c r="DJ173" s="112"/>
      <c r="DK173" s="112"/>
      <c r="DL173" s="112"/>
      <c r="DM173" s="112"/>
      <c r="DN173" s="112"/>
      <c r="DO173" s="112"/>
      <c r="DP173" s="112"/>
      <c r="DQ173" s="112"/>
      <c r="DR173" s="112"/>
      <c r="DS173" s="112"/>
      <c r="DT173" s="112"/>
      <c r="DU173" s="112"/>
      <c r="DV173" s="112"/>
      <c r="DW173" s="112"/>
      <c r="DX173" s="112"/>
      <c r="DY173" s="112"/>
      <c r="DZ173" s="112"/>
      <c r="EA173" s="112"/>
      <c r="EB173" s="112"/>
      <c r="EC173" s="112"/>
      <c r="ED173" s="112"/>
      <c r="EE173" s="112"/>
      <c r="EF173" s="112"/>
      <c r="EG173" s="112"/>
      <c r="EH173" s="112"/>
      <c r="EI173" s="112"/>
      <c r="EJ173" s="112"/>
      <c r="EK173" s="112"/>
      <c r="EL173" s="112"/>
      <c r="EM173" s="112"/>
      <c r="EN173" s="112"/>
      <c r="EO173" s="112"/>
    </row>
    <row r="174" spans="1:145" s="111" customFormat="1">
      <c r="A174" s="108"/>
      <c r="B174" s="158"/>
      <c r="C174" s="159"/>
      <c r="D174" s="159"/>
      <c r="E174" s="158"/>
      <c r="F174" s="158"/>
      <c r="G174" s="158"/>
      <c r="H174" s="160"/>
      <c r="I174" s="158"/>
      <c r="J174" s="158"/>
      <c r="K174" s="158"/>
      <c r="L174" s="158"/>
      <c r="M174" s="158"/>
      <c r="N174" s="158"/>
      <c r="O174" s="158"/>
      <c r="P174" s="158"/>
      <c r="Q174" s="158"/>
      <c r="R174" s="158"/>
      <c r="S174" s="158"/>
      <c r="T174" s="158"/>
      <c r="U174" s="158"/>
      <c r="V174" s="158"/>
      <c r="W174" s="158"/>
      <c r="X174" s="158"/>
      <c r="Y174" s="158"/>
      <c r="Z174" s="158"/>
      <c r="AA174" s="160"/>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2"/>
      <c r="BQ174" s="112"/>
      <c r="BR174" s="112"/>
      <c r="BS174" s="112"/>
      <c r="BT174" s="112"/>
      <c r="BU174" s="112"/>
      <c r="BV174" s="112"/>
      <c r="BW174" s="112"/>
      <c r="BX174" s="112"/>
      <c r="BY174" s="112"/>
      <c r="BZ174" s="112"/>
      <c r="CA174" s="112"/>
      <c r="CB174" s="112"/>
      <c r="CC174" s="112"/>
      <c r="CD174" s="112"/>
      <c r="CE174" s="112"/>
      <c r="CF174" s="112"/>
      <c r="CG174" s="112"/>
      <c r="CH174" s="112"/>
      <c r="CI174" s="112"/>
      <c r="CJ174" s="112"/>
      <c r="CK174" s="112"/>
      <c r="CL174" s="112"/>
      <c r="CM174" s="112"/>
      <c r="CN174" s="112"/>
      <c r="CO174" s="112"/>
      <c r="CP174" s="112"/>
      <c r="CQ174" s="112"/>
      <c r="CR174" s="112"/>
      <c r="CS174" s="112"/>
      <c r="CT174" s="112"/>
      <c r="CU174" s="112"/>
      <c r="CV174" s="112"/>
      <c r="CW174" s="112"/>
      <c r="CX174" s="112"/>
      <c r="CY174" s="112"/>
      <c r="CZ174" s="112"/>
      <c r="DA174" s="112"/>
      <c r="DB174" s="112"/>
      <c r="DC174" s="112"/>
      <c r="DD174" s="112"/>
      <c r="DE174" s="112"/>
      <c r="DF174" s="112"/>
      <c r="DG174" s="112"/>
      <c r="DH174" s="112"/>
      <c r="DI174" s="112"/>
      <c r="DJ174" s="112"/>
      <c r="DK174" s="112"/>
      <c r="DL174" s="112"/>
      <c r="DM174" s="112"/>
      <c r="DN174" s="112"/>
      <c r="DO174" s="112"/>
      <c r="DP174" s="112"/>
      <c r="DQ174" s="112"/>
      <c r="DR174" s="112"/>
      <c r="DS174" s="112"/>
      <c r="DT174" s="112"/>
      <c r="DU174" s="112"/>
      <c r="DV174" s="112"/>
      <c r="DW174" s="112"/>
      <c r="DX174" s="112"/>
      <c r="DY174" s="112"/>
      <c r="DZ174" s="112"/>
      <c r="EA174" s="112"/>
      <c r="EB174" s="112"/>
      <c r="EC174" s="112"/>
      <c r="ED174" s="112"/>
      <c r="EE174" s="112"/>
      <c r="EF174" s="112"/>
      <c r="EG174" s="112"/>
      <c r="EH174" s="112"/>
      <c r="EI174" s="112"/>
      <c r="EJ174" s="112"/>
      <c r="EK174" s="112"/>
      <c r="EL174" s="112"/>
      <c r="EM174" s="112"/>
      <c r="EN174" s="112"/>
      <c r="EO174" s="112"/>
    </row>
    <row r="175" spans="1:145" s="111" customFormat="1">
      <c r="A175" s="108"/>
      <c r="B175" s="158"/>
      <c r="C175" s="159"/>
      <c r="D175" s="159"/>
      <c r="E175" s="158"/>
      <c r="F175" s="158"/>
      <c r="G175" s="158"/>
      <c r="H175" s="160"/>
      <c r="I175" s="158"/>
      <c r="J175" s="158"/>
      <c r="K175" s="158"/>
      <c r="L175" s="158"/>
      <c r="M175" s="158"/>
      <c r="N175" s="158"/>
      <c r="O175" s="158"/>
      <c r="P175" s="158"/>
      <c r="Q175" s="158"/>
      <c r="R175" s="158"/>
      <c r="S175" s="158"/>
      <c r="T175" s="158"/>
      <c r="U175" s="158"/>
      <c r="V175" s="158"/>
      <c r="W175" s="158"/>
      <c r="X175" s="158"/>
      <c r="Y175" s="158"/>
      <c r="Z175" s="158"/>
      <c r="AA175" s="160"/>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c r="BG175" s="112"/>
      <c r="BH175" s="112"/>
      <c r="BI175" s="112"/>
      <c r="BJ175" s="112"/>
      <c r="BK175" s="112"/>
      <c r="BL175" s="112"/>
      <c r="BM175" s="112"/>
      <c r="BN175" s="112"/>
      <c r="BO175" s="112"/>
      <c r="BP175" s="112"/>
      <c r="BQ175" s="112"/>
      <c r="BR175" s="112"/>
      <c r="BS175" s="112"/>
      <c r="BT175" s="112"/>
      <c r="BU175" s="112"/>
      <c r="BV175" s="112"/>
      <c r="BW175" s="112"/>
      <c r="BX175" s="112"/>
      <c r="BY175" s="112"/>
      <c r="BZ175" s="112"/>
      <c r="CA175" s="112"/>
      <c r="CB175" s="112"/>
      <c r="CC175" s="112"/>
      <c r="CD175" s="112"/>
      <c r="CE175" s="112"/>
      <c r="CF175" s="112"/>
      <c r="CG175" s="112"/>
      <c r="CH175" s="112"/>
      <c r="CI175" s="112"/>
      <c r="CJ175" s="112"/>
      <c r="CK175" s="112"/>
      <c r="CL175" s="112"/>
      <c r="CM175" s="112"/>
      <c r="CN175" s="112"/>
      <c r="CO175" s="112"/>
      <c r="CP175" s="112"/>
      <c r="CQ175" s="112"/>
      <c r="CR175" s="112"/>
      <c r="CS175" s="112"/>
      <c r="CT175" s="112"/>
      <c r="CU175" s="112"/>
      <c r="CV175" s="112"/>
      <c r="CW175" s="112"/>
      <c r="CX175" s="112"/>
      <c r="CY175" s="112"/>
      <c r="CZ175" s="112"/>
      <c r="DA175" s="112"/>
      <c r="DB175" s="112"/>
      <c r="DC175" s="112"/>
      <c r="DD175" s="112"/>
      <c r="DE175" s="112"/>
      <c r="DF175" s="112"/>
      <c r="DG175" s="112"/>
      <c r="DH175" s="112"/>
      <c r="DI175" s="112"/>
      <c r="DJ175" s="112"/>
      <c r="DK175" s="112"/>
      <c r="DL175" s="112"/>
      <c r="DM175" s="112"/>
      <c r="DN175" s="112"/>
      <c r="DO175" s="112"/>
      <c r="DP175" s="112"/>
      <c r="DQ175" s="112"/>
      <c r="DR175" s="112"/>
      <c r="DS175" s="112"/>
      <c r="DT175" s="112"/>
      <c r="DU175" s="112"/>
      <c r="DV175" s="112"/>
      <c r="DW175" s="112"/>
      <c r="DX175" s="112"/>
      <c r="DY175" s="112"/>
      <c r="DZ175" s="112"/>
      <c r="EA175" s="112"/>
      <c r="EB175" s="112"/>
      <c r="EC175" s="112"/>
      <c r="ED175" s="112"/>
      <c r="EE175" s="112"/>
      <c r="EF175" s="112"/>
      <c r="EG175" s="112"/>
      <c r="EH175" s="112"/>
      <c r="EI175" s="112"/>
      <c r="EJ175" s="112"/>
      <c r="EK175" s="112"/>
      <c r="EL175" s="112"/>
      <c r="EM175" s="112"/>
      <c r="EN175" s="112"/>
      <c r="EO175" s="112"/>
    </row>
    <row r="176" spans="1:145" s="111" customFormat="1">
      <c r="A176" s="108"/>
      <c r="B176" s="158"/>
      <c r="C176" s="159"/>
      <c r="D176" s="159"/>
      <c r="E176" s="158"/>
      <c r="F176" s="158"/>
      <c r="G176" s="158"/>
      <c r="H176" s="160"/>
      <c r="I176" s="158"/>
      <c r="J176" s="158"/>
      <c r="K176" s="158"/>
      <c r="L176" s="158"/>
      <c r="M176" s="158"/>
      <c r="N176" s="158"/>
      <c r="O176" s="158"/>
      <c r="P176" s="158"/>
      <c r="Q176" s="158"/>
      <c r="R176" s="158"/>
      <c r="S176" s="158"/>
      <c r="T176" s="158"/>
      <c r="U176" s="158"/>
      <c r="V176" s="158"/>
      <c r="W176" s="158"/>
      <c r="X176" s="158"/>
      <c r="Y176" s="158"/>
      <c r="Z176" s="158"/>
      <c r="AA176" s="160"/>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c r="BB176" s="112"/>
      <c r="BC176" s="112"/>
      <c r="BD176" s="112"/>
      <c r="BE176" s="112"/>
      <c r="BF176" s="112"/>
      <c r="BG176" s="112"/>
      <c r="BH176" s="112"/>
      <c r="BI176" s="112"/>
      <c r="BJ176" s="112"/>
      <c r="BK176" s="112"/>
      <c r="BL176" s="112"/>
      <c r="BM176" s="112"/>
      <c r="BN176" s="112"/>
      <c r="BO176" s="112"/>
      <c r="BP176" s="112"/>
      <c r="BQ176" s="112"/>
      <c r="BR176" s="112"/>
      <c r="BS176" s="112"/>
      <c r="BT176" s="112"/>
      <c r="BU176" s="112"/>
      <c r="BV176" s="112"/>
      <c r="BW176" s="112"/>
      <c r="BX176" s="112"/>
      <c r="BY176" s="112"/>
      <c r="BZ176" s="112"/>
      <c r="CA176" s="112"/>
      <c r="CB176" s="112"/>
      <c r="CC176" s="112"/>
      <c r="CD176" s="112"/>
      <c r="CE176" s="112"/>
      <c r="CF176" s="112"/>
      <c r="CG176" s="112"/>
      <c r="CH176" s="112"/>
      <c r="CI176" s="112"/>
      <c r="CJ176" s="112"/>
      <c r="CK176" s="112"/>
      <c r="CL176" s="112"/>
      <c r="CM176" s="112"/>
      <c r="CN176" s="112"/>
      <c r="CO176" s="112"/>
      <c r="CP176" s="112"/>
      <c r="CQ176" s="112"/>
      <c r="CR176" s="112"/>
      <c r="CS176" s="112"/>
      <c r="CT176" s="112"/>
      <c r="CU176" s="112"/>
      <c r="CV176" s="112"/>
      <c r="CW176" s="112"/>
      <c r="CX176" s="112"/>
      <c r="CY176" s="112"/>
      <c r="CZ176" s="112"/>
      <c r="DA176" s="112"/>
      <c r="DB176" s="112"/>
      <c r="DC176" s="112"/>
      <c r="DD176" s="112"/>
      <c r="DE176" s="112"/>
      <c r="DF176" s="112"/>
      <c r="DG176" s="112"/>
      <c r="DH176" s="112"/>
      <c r="DI176" s="112"/>
      <c r="DJ176" s="112"/>
      <c r="DK176" s="112"/>
      <c r="DL176" s="112"/>
      <c r="DM176" s="112"/>
      <c r="DN176" s="112"/>
      <c r="DO176" s="112"/>
      <c r="DP176" s="112"/>
      <c r="DQ176" s="112"/>
      <c r="DR176" s="112"/>
      <c r="DS176" s="112"/>
      <c r="DT176" s="112"/>
      <c r="DU176" s="112"/>
      <c r="DV176" s="112"/>
      <c r="DW176" s="112"/>
      <c r="DX176" s="112"/>
      <c r="DY176" s="112"/>
      <c r="DZ176" s="112"/>
      <c r="EA176" s="112"/>
      <c r="EB176" s="112"/>
      <c r="EC176" s="112"/>
      <c r="ED176" s="112"/>
      <c r="EE176" s="112"/>
      <c r="EF176" s="112"/>
      <c r="EG176" s="112"/>
      <c r="EH176" s="112"/>
      <c r="EI176" s="112"/>
      <c r="EJ176" s="112"/>
      <c r="EK176" s="112"/>
      <c r="EL176" s="112"/>
      <c r="EM176" s="112"/>
      <c r="EN176" s="112"/>
      <c r="EO176" s="112"/>
    </row>
    <row r="177" spans="1:145" s="111" customFormat="1">
      <c r="A177" s="108"/>
      <c r="B177" s="158"/>
      <c r="C177" s="159"/>
      <c r="D177" s="159"/>
      <c r="E177" s="158"/>
      <c r="F177" s="158"/>
      <c r="G177" s="158"/>
      <c r="H177" s="160"/>
      <c r="I177" s="158"/>
      <c r="J177" s="158"/>
      <c r="K177" s="158"/>
      <c r="L177" s="158"/>
      <c r="M177" s="158"/>
      <c r="N177" s="158"/>
      <c r="O177" s="158"/>
      <c r="P177" s="158"/>
      <c r="Q177" s="158"/>
      <c r="R177" s="158"/>
      <c r="S177" s="158"/>
      <c r="T177" s="158"/>
      <c r="U177" s="158"/>
      <c r="V177" s="158"/>
      <c r="W177" s="158"/>
      <c r="X177" s="158"/>
      <c r="Y177" s="158"/>
      <c r="Z177" s="158"/>
      <c r="AA177" s="160"/>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c r="BG177" s="112"/>
      <c r="BH177" s="112"/>
      <c r="BI177" s="112"/>
      <c r="BJ177" s="112"/>
      <c r="BK177" s="112"/>
      <c r="BL177" s="112"/>
      <c r="BM177" s="112"/>
      <c r="BN177" s="112"/>
      <c r="BO177" s="112"/>
      <c r="BP177" s="112"/>
      <c r="BQ177" s="112"/>
      <c r="BR177" s="112"/>
      <c r="BS177" s="112"/>
      <c r="BT177" s="112"/>
      <c r="BU177" s="112"/>
      <c r="BV177" s="112"/>
      <c r="BW177" s="112"/>
      <c r="BX177" s="112"/>
      <c r="BY177" s="112"/>
      <c r="BZ177" s="112"/>
      <c r="CA177" s="112"/>
      <c r="CB177" s="112"/>
      <c r="CC177" s="112"/>
      <c r="CD177" s="112"/>
      <c r="CE177" s="112"/>
      <c r="CF177" s="112"/>
      <c r="CG177" s="112"/>
      <c r="CH177" s="112"/>
      <c r="CI177" s="112"/>
      <c r="CJ177" s="112"/>
      <c r="CK177" s="112"/>
      <c r="CL177" s="112"/>
      <c r="CM177" s="112"/>
      <c r="CN177" s="112"/>
      <c r="CO177" s="112"/>
      <c r="CP177" s="112"/>
      <c r="CQ177" s="112"/>
      <c r="CR177" s="112"/>
      <c r="CS177" s="112"/>
      <c r="CT177" s="112"/>
      <c r="CU177" s="112"/>
      <c r="CV177" s="112"/>
      <c r="CW177" s="112"/>
      <c r="CX177" s="112"/>
      <c r="CY177" s="112"/>
      <c r="CZ177" s="112"/>
      <c r="DA177" s="112"/>
      <c r="DB177" s="112"/>
      <c r="DC177" s="112"/>
      <c r="DD177" s="112"/>
      <c r="DE177" s="112"/>
      <c r="DF177" s="112"/>
      <c r="DG177" s="112"/>
      <c r="DH177" s="112"/>
      <c r="DI177" s="112"/>
      <c r="DJ177" s="112"/>
      <c r="DK177" s="112"/>
      <c r="DL177" s="112"/>
      <c r="DM177" s="112"/>
      <c r="DN177" s="112"/>
      <c r="DO177" s="112"/>
      <c r="DP177" s="112"/>
      <c r="DQ177" s="112"/>
      <c r="DR177" s="112"/>
      <c r="DS177" s="112"/>
      <c r="DT177" s="112"/>
      <c r="DU177" s="112"/>
      <c r="DV177" s="112"/>
      <c r="DW177" s="112"/>
      <c r="DX177" s="112"/>
      <c r="DY177" s="112"/>
      <c r="DZ177" s="112"/>
      <c r="EA177" s="112"/>
      <c r="EB177" s="112"/>
      <c r="EC177" s="112"/>
      <c r="ED177" s="112"/>
      <c r="EE177" s="112"/>
      <c r="EF177" s="112"/>
      <c r="EG177" s="112"/>
      <c r="EH177" s="112"/>
      <c r="EI177" s="112"/>
      <c r="EJ177" s="112"/>
      <c r="EK177" s="112"/>
      <c r="EL177" s="112"/>
      <c r="EM177" s="112"/>
      <c r="EN177" s="112"/>
      <c r="EO177" s="112"/>
    </row>
    <row r="178" spans="1:145" s="111" customFormat="1">
      <c r="A178" s="108"/>
      <c r="B178" s="158"/>
      <c r="C178" s="159"/>
      <c r="D178" s="159"/>
      <c r="E178" s="158"/>
      <c r="F178" s="158"/>
      <c r="G178" s="158"/>
      <c r="H178" s="160"/>
      <c r="I178" s="158"/>
      <c r="J178" s="158"/>
      <c r="K178" s="158"/>
      <c r="L178" s="158"/>
      <c r="M178" s="158"/>
      <c r="N178" s="158"/>
      <c r="O178" s="158"/>
      <c r="P178" s="158"/>
      <c r="Q178" s="158"/>
      <c r="R178" s="158"/>
      <c r="S178" s="158"/>
      <c r="T178" s="158"/>
      <c r="U178" s="158"/>
      <c r="V178" s="158"/>
      <c r="W178" s="158"/>
      <c r="X178" s="158"/>
      <c r="Y178" s="158"/>
      <c r="Z178" s="158"/>
      <c r="AA178" s="160"/>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12"/>
      <c r="BG178" s="112"/>
      <c r="BH178" s="112"/>
      <c r="BI178" s="112"/>
      <c r="BJ178" s="112"/>
      <c r="BK178" s="112"/>
      <c r="BL178" s="112"/>
      <c r="BM178" s="112"/>
      <c r="BN178" s="112"/>
      <c r="BO178" s="112"/>
      <c r="BP178" s="112"/>
      <c r="BQ178" s="112"/>
      <c r="BR178" s="112"/>
      <c r="BS178" s="112"/>
      <c r="BT178" s="112"/>
      <c r="BU178" s="112"/>
      <c r="BV178" s="112"/>
      <c r="BW178" s="112"/>
      <c r="BX178" s="112"/>
      <c r="BY178" s="112"/>
      <c r="BZ178" s="112"/>
      <c r="CA178" s="112"/>
      <c r="CB178" s="112"/>
      <c r="CC178" s="112"/>
      <c r="CD178" s="112"/>
      <c r="CE178" s="112"/>
      <c r="CF178" s="112"/>
      <c r="CG178" s="112"/>
      <c r="CH178" s="112"/>
      <c r="CI178" s="112"/>
      <c r="CJ178" s="112"/>
      <c r="CK178" s="112"/>
      <c r="CL178" s="112"/>
      <c r="CM178" s="112"/>
      <c r="CN178" s="112"/>
      <c r="CO178" s="112"/>
      <c r="CP178" s="112"/>
      <c r="CQ178" s="112"/>
      <c r="CR178" s="112"/>
      <c r="CS178" s="112"/>
      <c r="CT178" s="112"/>
      <c r="CU178" s="112"/>
      <c r="CV178" s="112"/>
      <c r="CW178" s="112"/>
      <c r="CX178" s="112"/>
      <c r="CY178" s="112"/>
      <c r="CZ178" s="112"/>
      <c r="DA178" s="112"/>
      <c r="DB178" s="112"/>
      <c r="DC178" s="112"/>
      <c r="DD178" s="112"/>
      <c r="DE178" s="112"/>
      <c r="DF178" s="112"/>
      <c r="DG178" s="112"/>
      <c r="DH178" s="112"/>
      <c r="DI178" s="112"/>
      <c r="DJ178" s="112"/>
      <c r="DK178" s="112"/>
      <c r="DL178" s="112"/>
      <c r="DM178" s="112"/>
      <c r="DN178" s="112"/>
      <c r="DO178" s="112"/>
      <c r="DP178" s="112"/>
      <c r="DQ178" s="112"/>
      <c r="DR178" s="112"/>
      <c r="DS178" s="112"/>
      <c r="DT178" s="112"/>
      <c r="DU178" s="112"/>
      <c r="DV178" s="112"/>
      <c r="DW178" s="112"/>
      <c r="DX178" s="112"/>
      <c r="DY178" s="112"/>
      <c r="DZ178" s="112"/>
      <c r="EA178" s="112"/>
      <c r="EB178" s="112"/>
      <c r="EC178" s="112"/>
      <c r="ED178" s="112"/>
      <c r="EE178" s="112"/>
      <c r="EF178" s="112"/>
      <c r="EG178" s="112"/>
      <c r="EH178" s="112"/>
      <c r="EI178" s="112"/>
      <c r="EJ178" s="112"/>
      <c r="EK178" s="112"/>
      <c r="EL178" s="112"/>
      <c r="EM178" s="112"/>
      <c r="EN178" s="112"/>
      <c r="EO178" s="112"/>
    </row>
    <row r="179" spans="1:145" s="111" customFormat="1">
      <c r="A179" s="108"/>
      <c r="B179" s="158"/>
      <c r="C179" s="159"/>
      <c r="D179" s="159"/>
      <c r="E179" s="158"/>
      <c r="F179" s="158"/>
      <c r="G179" s="158"/>
      <c r="H179" s="160"/>
      <c r="I179" s="158"/>
      <c r="J179" s="158"/>
      <c r="K179" s="158"/>
      <c r="L179" s="158"/>
      <c r="M179" s="158"/>
      <c r="N179" s="158"/>
      <c r="O179" s="158"/>
      <c r="P179" s="158"/>
      <c r="Q179" s="158"/>
      <c r="R179" s="158"/>
      <c r="S179" s="158"/>
      <c r="T179" s="158"/>
      <c r="U179" s="158"/>
      <c r="V179" s="158"/>
      <c r="W179" s="158"/>
      <c r="X179" s="158"/>
      <c r="Y179" s="158"/>
      <c r="Z179" s="158"/>
      <c r="AA179" s="160"/>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2"/>
      <c r="BC179" s="112"/>
      <c r="BD179" s="112"/>
      <c r="BE179" s="112"/>
      <c r="BF179" s="112"/>
      <c r="BG179" s="112"/>
      <c r="BH179" s="112"/>
      <c r="BI179" s="112"/>
      <c r="BJ179" s="112"/>
      <c r="BK179" s="112"/>
      <c r="BL179" s="112"/>
      <c r="BM179" s="112"/>
      <c r="BN179" s="112"/>
      <c r="BO179" s="112"/>
      <c r="BP179" s="112"/>
      <c r="BQ179" s="112"/>
      <c r="BR179" s="112"/>
      <c r="BS179" s="112"/>
      <c r="BT179" s="112"/>
      <c r="BU179" s="112"/>
      <c r="BV179" s="112"/>
      <c r="BW179" s="112"/>
      <c r="BX179" s="112"/>
      <c r="BY179" s="112"/>
      <c r="BZ179" s="112"/>
      <c r="CA179" s="112"/>
      <c r="CB179" s="112"/>
      <c r="CC179" s="112"/>
      <c r="CD179" s="112"/>
      <c r="CE179" s="112"/>
      <c r="CF179" s="112"/>
      <c r="CG179" s="112"/>
      <c r="CH179" s="112"/>
      <c r="CI179" s="112"/>
      <c r="CJ179" s="112"/>
      <c r="CK179" s="112"/>
      <c r="CL179" s="112"/>
      <c r="CM179" s="112"/>
      <c r="CN179" s="112"/>
      <c r="CO179" s="112"/>
      <c r="CP179" s="112"/>
      <c r="CQ179" s="112"/>
      <c r="CR179" s="112"/>
      <c r="CS179" s="112"/>
      <c r="CT179" s="112"/>
      <c r="CU179" s="112"/>
      <c r="CV179" s="112"/>
      <c r="CW179" s="112"/>
      <c r="CX179" s="112"/>
      <c r="CY179" s="112"/>
      <c r="CZ179" s="112"/>
      <c r="DA179" s="112"/>
      <c r="DB179" s="112"/>
      <c r="DC179" s="112"/>
      <c r="DD179" s="112"/>
      <c r="DE179" s="112"/>
      <c r="DF179" s="112"/>
      <c r="DG179" s="112"/>
      <c r="DH179" s="112"/>
      <c r="DI179" s="112"/>
      <c r="DJ179" s="112"/>
      <c r="DK179" s="112"/>
      <c r="DL179" s="112"/>
      <c r="DM179" s="112"/>
      <c r="DN179" s="112"/>
      <c r="DO179" s="112"/>
      <c r="DP179" s="112"/>
      <c r="DQ179" s="112"/>
      <c r="DR179" s="112"/>
      <c r="DS179" s="112"/>
      <c r="DT179" s="112"/>
      <c r="DU179" s="112"/>
      <c r="DV179" s="112"/>
      <c r="DW179" s="112"/>
      <c r="DX179" s="112"/>
      <c r="DY179" s="112"/>
      <c r="DZ179" s="112"/>
      <c r="EA179" s="112"/>
      <c r="EB179" s="112"/>
      <c r="EC179" s="112"/>
      <c r="ED179" s="112"/>
      <c r="EE179" s="112"/>
      <c r="EF179" s="112"/>
      <c r="EG179" s="112"/>
      <c r="EH179" s="112"/>
      <c r="EI179" s="112"/>
      <c r="EJ179" s="112"/>
      <c r="EK179" s="112"/>
      <c r="EL179" s="112"/>
      <c r="EM179" s="112"/>
      <c r="EN179" s="112"/>
      <c r="EO179" s="112"/>
    </row>
    <row r="180" spans="1:145" s="111" customFormat="1">
      <c r="A180" s="108"/>
      <c r="B180" s="158"/>
      <c r="C180" s="159"/>
      <c r="D180" s="159"/>
      <c r="E180" s="158"/>
      <c r="F180" s="158"/>
      <c r="G180" s="158"/>
      <c r="H180" s="160"/>
      <c r="I180" s="158"/>
      <c r="J180" s="158"/>
      <c r="K180" s="158"/>
      <c r="L180" s="158"/>
      <c r="M180" s="158"/>
      <c r="N180" s="158"/>
      <c r="O180" s="158"/>
      <c r="P180" s="158"/>
      <c r="Q180" s="158"/>
      <c r="R180" s="158"/>
      <c r="S180" s="158"/>
      <c r="T180" s="158"/>
      <c r="U180" s="158"/>
      <c r="V180" s="158"/>
      <c r="W180" s="158"/>
      <c r="X180" s="158"/>
      <c r="Y180" s="158"/>
      <c r="Z180" s="158"/>
      <c r="AA180" s="160"/>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c r="BJ180" s="112"/>
      <c r="BK180" s="112"/>
      <c r="BL180" s="112"/>
      <c r="BM180" s="112"/>
      <c r="BN180" s="112"/>
      <c r="BO180" s="112"/>
      <c r="BP180" s="112"/>
      <c r="BQ180" s="112"/>
      <c r="BR180" s="112"/>
      <c r="BS180" s="112"/>
      <c r="BT180" s="112"/>
      <c r="BU180" s="112"/>
      <c r="BV180" s="112"/>
      <c r="BW180" s="112"/>
      <c r="BX180" s="112"/>
      <c r="BY180" s="112"/>
      <c r="BZ180" s="112"/>
      <c r="CA180" s="112"/>
      <c r="CB180" s="112"/>
      <c r="CC180" s="112"/>
      <c r="CD180" s="112"/>
      <c r="CE180" s="112"/>
      <c r="CF180" s="112"/>
      <c r="CG180" s="112"/>
      <c r="CH180" s="112"/>
      <c r="CI180" s="112"/>
      <c r="CJ180" s="112"/>
      <c r="CK180" s="112"/>
      <c r="CL180" s="112"/>
      <c r="CM180" s="112"/>
      <c r="CN180" s="112"/>
      <c r="CO180" s="112"/>
      <c r="CP180" s="112"/>
      <c r="CQ180" s="112"/>
      <c r="CR180" s="112"/>
      <c r="CS180" s="112"/>
      <c r="CT180" s="112"/>
      <c r="CU180" s="112"/>
      <c r="CV180" s="112"/>
      <c r="CW180" s="112"/>
      <c r="CX180" s="112"/>
      <c r="CY180" s="112"/>
      <c r="CZ180" s="112"/>
      <c r="DA180" s="112"/>
      <c r="DB180" s="112"/>
      <c r="DC180" s="112"/>
      <c r="DD180" s="112"/>
      <c r="DE180" s="112"/>
      <c r="DF180" s="112"/>
      <c r="DG180" s="112"/>
      <c r="DH180" s="112"/>
      <c r="DI180" s="112"/>
      <c r="DJ180" s="112"/>
      <c r="DK180" s="112"/>
      <c r="DL180" s="112"/>
      <c r="DM180" s="112"/>
      <c r="DN180" s="112"/>
      <c r="DO180" s="112"/>
      <c r="DP180" s="112"/>
      <c r="DQ180" s="112"/>
      <c r="DR180" s="112"/>
      <c r="DS180" s="112"/>
      <c r="DT180" s="112"/>
      <c r="DU180" s="112"/>
      <c r="DV180" s="112"/>
      <c r="DW180" s="112"/>
      <c r="DX180" s="112"/>
      <c r="DY180" s="112"/>
      <c r="DZ180" s="112"/>
      <c r="EA180" s="112"/>
      <c r="EB180" s="112"/>
      <c r="EC180" s="112"/>
      <c r="ED180" s="112"/>
      <c r="EE180" s="112"/>
      <c r="EF180" s="112"/>
      <c r="EG180" s="112"/>
      <c r="EH180" s="112"/>
      <c r="EI180" s="112"/>
      <c r="EJ180" s="112"/>
      <c r="EK180" s="112"/>
      <c r="EL180" s="112"/>
      <c r="EM180" s="112"/>
      <c r="EN180" s="112"/>
      <c r="EO180" s="112"/>
    </row>
    <row r="181" spans="1:145" s="111" customFormat="1">
      <c r="A181" s="108"/>
      <c r="B181" s="158"/>
      <c r="C181" s="159"/>
      <c r="D181" s="159"/>
      <c r="E181" s="158"/>
      <c r="F181" s="158"/>
      <c r="G181" s="158"/>
      <c r="H181" s="160"/>
      <c r="I181" s="158"/>
      <c r="J181" s="158"/>
      <c r="K181" s="158"/>
      <c r="L181" s="158"/>
      <c r="M181" s="158"/>
      <c r="N181" s="158"/>
      <c r="O181" s="158"/>
      <c r="P181" s="158"/>
      <c r="Q181" s="158"/>
      <c r="R181" s="158"/>
      <c r="S181" s="158"/>
      <c r="T181" s="158"/>
      <c r="U181" s="158"/>
      <c r="V181" s="158"/>
      <c r="W181" s="158"/>
      <c r="X181" s="158"/>
      <c r="Y181" s="158"/>
      <c r="Z181" s="158"/>
      <c r="AA181" s="160"/>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F181" s="112"/>
      <c r="BG181" s="112"/>
      <c r="BH181" s="112"/>
      <c r="BI181" s="112"/>
      <c r="BJ181" s="112"/>
      <c r="BK181" s="112"/>
      <c r="BL181" s="112"/>
      <c r="BM181" s="112"/>
      <c r="BN181" s="112"/>
      <c r="BO181" s="112"/>
      <c r="BP181" s="112"/>
      <c r="BQ181" s="112"/>
      <c r="BR181" s="112"/>
      <c r="BS181" s="112"/>
      <c r="BT181" s="112"/>
      <c r="BU181" s="112"/>
      <c r="BV181" s="112"/>
      <c r="BW181" s="112"/>
      <c r="BX181" s="112"/>
      <c r="BY181" s="112"/>
      <c r="BZ181" s="112"/>
      <c r="CA181" s="112"/>
      <c r="CB181" s="112"/>
      <c r="CC181" s="112"/>
      <c r="CD181" s="112"/>
      <c r="CE181" s="112"/>
      <c r="CF181" s="112"/>
      <c r="CG181" s="112"/>
      <c r="CH181" s="112"/>
      <c r="CI181" s="112"/>
      <c r="CJ181" s="112"/>
      <c r="CK181" s="112"/>
      <c r="CL181" s="112"/>
      <c r="CM181" s="112"/>
      <c r="CN181" s="112"/>
      <c r="CO181" s="112"/>
      <c r="CP181" s="112"/>
      <c r="CQ181" s="112"/>
      <c r="CR181" s="112"/>
      <c r="CS181" s="112"/>
      <c r="CT181" s="112"/>
      <c r="CU181" s="112"/>
      <c r="CV181" s="112"/>
      <c r="CW181" s="112"/>
      <c r="CX181" s="112"/>
      <c r="CY181" s="112"/>
      <c r="CZ181" s="112"/>
      <c r="DA181" s="112"/>
      <c r="DB181" s="112"/>
      <c r="DC181" s="112"/>
      <c r="DD181" s="112"/>
      <c r="DE181" s="112"/>
      <c r="DF181" s="112"/>
      <c r="DG181" s="112"/>
      <c r="DH181" s="112"/>
      <c r="DI181" s="112"/>
      <c r="DJ181" s="112"/>
      <c r="DK181" s="112"/>
      <c r="DL181" s="112"/>
      <c r="DM181" s="112"/>
      <c r="DN181" s="112"/>
      <c r="DO181" s="112"/>
      <c r="DP181" s="112"/>
      <c r="DQ181" s="112"/>
      <c r="DR181" s="112"/>
      <c r="DS181" s="112"/>
      <c r="DT181" s="112"/>
      <c r="DU181" s="112"/>
      <c r="DV181" s="112"/>
      <c r="DW181" s="112"/>
      <c r="DX181" s="112"/>
      <c r="DY181" s="112"/>
      <c r="DZ181" s="112"/>
      <c r="EA181" s="112"/>
      <c r="EB181" s="112"/>
      <c r="EC181" s="112"/>
      <c r="ED181" s="112"/>
      <c r="EE181" s="112"/>
      <c r="EF181" s="112"/>
      <c r="EG181" s="112"/>
      <c r="EH181" s="112"/>
      <c r="EI181" s="112"/>
      <c r="EJ181" s="112"/>
      <c r="EK181" s="112"/>
      <c r="EL181" s="112"/>
      <c r="EM181" s="112"/>
      <c r="EN181" s="112"/>
      <c r="EO181" s="112"/>
    </row>
    <row r="182" spans="1:145" s="111" customFormat="1">
      <c r="A182" s="108"/>
      <c r="B182" s="158"/>
      <c r="C182" s="159"/>
      <c r="D182" s="159"/>
      <c r="E182" s="158"/>
      <c r="F182" s="158"/>
      <c r="G182" s="158"/>
      <c r="H182" s="160"/>
      <c r="I182" s="158"/>
      <c r="J182" s="158"/>
      <c r="K182" s="158"/>
      <c r="L182" s="158"/>
      <c r="M182" s="158"/>
      <c r="N182" s="158"/>
      <c r="O182" s="158"/>
      <c r="P182" s="158"/>
      <c r="Q182" s="158"/>
      <c r="R182" s="158"/>
      <c r="S182" s="158"/>
      <c r="T182" s="158"/>
      <c r="U182" s="158"/>
      <c r="V182" s="158"/>
      <c r="W182" s="158"/>
      <c r="X182" s="158"/>
      <c r="Y182" s="158"/>
      <c r="Z182" s="158"/>
      <c r="AA182" s="160"/>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112"/>
      <c r="BH182" s="112"/>
      <c r="BI182" s="112"/>
      <c r="BJ182" s="112"/>
      <c r="BK182" s="112"/>
      <c r="BL182" s="112"/>
      <c r="BM182" s="112"/>
      <c r="BN182" s="112"/>
      <c r="BO182" s="112"/>
      <c r="BP182" s="112"/>
      <c r="BQ182" s="112"/>
      <c r="BR182" s="112"/>
      <c r="BS182" s="112"/>
      <c r="BT182" s="112"/>
      <c r="BU182" s="112"/>
      <c r="BV182" s="112"/>
      <c r="BW182" s="112"/>
      <c r="BX182" s="112"/>
      <c r="BY182" s="112"/>
      <c r="BZ182" s="112"/>
      <c r="CA182" s="112"/>
      <c r="CB182" s="112"/>
      <c r="CC182" s="112"/>
      <c r="CD182" s="112"/>
      <c r="CE182" s="112"/>
      <c r="CF182" s="112"/>
      <c r="CG182" s="112"/>
      <c r="CH182" s="112"/>
      <c r="CI182" s="112"/>
      <c r="CJ182" s="112"/>
      <c r="CK182" s="112"/>
      <c r="CL182" s="112"/>
      <c r="CM182" s="112"/>
      <c r="CN182" s="112"/>
      <c r="CO182" s="112"/>
      <c r="CP182" s="112"/>
      <c r="CQ182" s="112"/>
      <c r="CR182" s="112"/>
      <c r="CS182" s="112"/>
      <c r="CT182" s="112"/>
      <c r="CU182" s="112"/>
      <c r="CV182" s="112"/>
      <c r="CW182" s="112"/>
      <c r="CX182" s="112"/>
      <c r="CY182" s="112"/>
      <c r="CZ182" s="112"/>
      <c r="DA182" s="112"/>
      <c r="DB182" s="112"/>
      <c r="DC182" s="112"/>
      <c r="DD182" s="112"/>
      <c r="DE182" s="112"/>
      <c r="DF182" s="112"/>
      <c r="DG182" s="112"/>
      <c r="DH182" s="112"/>
      <c r="DI182" s="112"/>
      <c r="DJ182" s="112"/>
      <c r="DK182" s="112"/>
      <c r="DL182" s="112"/>
      <c r="DM182" s="112"/>
      <c r="DN182" s="112"/>
      <c r="DO182" s="112"/>
      <c r="DP182" s="112"/>
      <c r="DQ182" s="112"/>
      <c r="DR182" s="112"/>
      <c r="DS182" s="112"/>
      <c r="DT182" s="112"/>
      <c r="DU182" s="112"/>
      <c r="DV182" s="112"/>
      <c r="DW182" s="112"/>
      <c r="DX182" s="112"/>
      <c r="DY182" s="112"/>
      <c r="DZ182" s="112"/>
      <c r="EA182" s="112"/>
      <c r="EB182" s="112"/>
      <c r="EC182" s="112"/>
      <c r="ED182" s="112"/>
      <c r="EE182" s="112"/>
      <c r="EF182" s="112"/>
      <c r="EG182" s="112"/>
      <c r="EH182" s="112"/>
      <c r="EI182" s="112"/>
      <c r="EJ182" s="112"/>
      <c r="EK182" s="112"/>
      <c r="EL182" s="112"/>
      <c r="EM182" s="112"/>
      <c r="EN182" s="112"/>
      <c r="EO182" s="112"/>
    </row>
    <row r="183" spans="1:145" s="111" customFormat="1">
      <c r="A183" s="108"/>
      <c r="B183" s="158"/>
      <c r="C183" s="159"/>
      <c r="D183" s="159"/>
      <c r="E183" s="158"/>
      <c r="F183" s="158"/>
      <c r="G183" s="158"/>
      <c r="H183" s="160"/>
      <c r="I183" s="158"/>
      <c r="J183" s="158"/>
      <c r="K183" s="158"/>
      <c r="L183" s="158"/>
      <c r="M183" s="158"/>
      <c r="N183" s="158"/>
      <c r="O183" s="158"/>
      <c r="P183" s="158"/>
      <c r="Q183" s="158"/>
      <c r="R183" s="158"/>
      <c r="S183" s="158"/>
      <c r="T183" s="158"/>
      <c r="U183" s="158"/>
      <c r="V183" s="158"/>
      <c r="W183" s="158"/>
      <c r="X183" s="158"/>
      <c r="Y183" s="158"/>
      <c r="Z183" s="158"/>
      <c r="AA183" s="160"/>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c r="BB183" s="112"/>
      <c r="BC183" s="112"/>
      <c r="BD183" s="112"/>
      <c r="BE183" s="112"/>
      <c r="BF183" s="112"/>
      <c r="BG183" s="112"/>
      <c r="BH183" s="112"/>
      <c r="BI183" s="112"/>
      <c r="BJ183" s="112"/>
      <c r="BK183" s="112"/>
      <c r="BL183" s="112"/>
      <c r="BM183" s="112"/>
      <c r="BN183" s="112"/>
      <c r="BO183" s="112"/>
      <c r="BP183" s="112"/>
      <c r="BQ183" s="112"/>
      <c r="BR183" s="112"/>
      <c r="BS183" s="112"/>
      <c r="BT183" s="112"/>
      <c r="BU183" s="112"/>
      <c r="BV183" s="112"/>
      <c r="BW183" s="112"/>
      <c r="BX183" s="112"/>
      <c r="BY183" s="112"/>
      <c r="BZ183" s="112"/>
      <c r="CA183" s="112"/>
      <c r="CB183" s="112"/>
      <c r="CC183" s="112"/>
      <c r="CD183" s="112"/>
      <c r="CE183" s="112"/>
      <c r="CF183" s="112"/>
      <c r="CG183" s="112"/>
      <c r="CH183" s="112"/>
      <c r="CI183" s="112"/>
      <c r="CJ183" s="112"/>
      <c r="CK183" s="112"/>
      <c r="CL183" s="112"/>
      <c r="CM183" s="112"/>
      <c r="CN183" s="112"/>
      <c r="CO183" s="112"/>
      <c r="CP183" s="112"/>
      <c r="CQ183" s="112"/>
      <c r="CR183" s="112"/>
      <c r="CS183" s="112"/>
      <c r="CT183" s="112"/>
      <c r="CU183" s="112"/>
      <c r="CV183" s="112"/>
      <c r="CW183" s="112"/>
      <c r="CX183" s="112"/>
      <c r="CY183" s="112"/>
      <c r="CZ183" s="112"/>
      <c r="DA183" s="112"/>
      <c r="DB183" s="112"/>
      <c r="DC183" s="112"/>
      <c r="DD183" s="112"/>
      <c r="DE183" s="112"/>
      <c r="DF183" s="112"/>
      <c r="DG183" s="112"/>
      <c r="DH183" s="112"/>
      <c r="DI183" s="112"/>
      <c r="DJ183" s="112"/>
      <c r="DK183" s="112"/>
      <c r="DL183" s="112"/>
      <c r="DM183" s="112"/>
      <c r="DN183" s="112"/>
      <c r="DO183" s="112"/>
      <c r="DP183" s="112"/>
      <c r="DQ183" s="112"/>
      <c r="DR183" s="112"/>
      <c r="DS183" s="112"/>
      <c r="DT183" s="112"/>
      <c r="DU183" s="112"/>
      <c r="DV183" s="112"/>
      <c r="DW183" s="112"/>
      <c r="DX183" s="112"/>
      <c r="DY183" s="112"/>
      <c r="DZ183" s="112"/>
      <c r="EA183" s="112"/>
      <c r="EB183" s="112"/>
      <c r="EC183" s="112"/>
      <c r="ED183" s="112"/>
      <c r="EE183" s="112"/>
      <c r="EF183" s="112"/>
      <c r="EG183" s="112"/>
      <c r="EH183" s="112"/>
      <c r="EI183" s="112"/>
      <c r="EJ183" s="112"/>
      <c r="EK183" s="112"/>
      <c r="EL183" s="112"/>
      <c r="EM183" s="112"/>
      <c r="EN183" s="112"/>
      <c r="EO183" s="112"/>
    </row>
    <row r="184" spans="1:145" s="111" customFormat="1">
      <c r="A184" s="108"/>
      <c r="B184" s="158"/>
      <c r="C184" s="159"/>
      <c r="D184" s="159"/>
      <c r="E184" s="158"/>
      <c r="F184" s="158"/>
      <c r="G184" s="158"/>
      <c r="H184" s="160"/>
      <c r="I184" s="158"/>
      <c r="J184" s="158"/>
      <c r="K184" s="158"/>
      <c r="L184" s="158"/>
      <c r="M184" s="158"/>
      <c r="N184" s="158"/>
      <c r="O184" s="158"/>
      <c r="P184" s="158"/>
      <c r="Q184" s="158"/>
      <c r="R184" s="158"/>
      <c r="S184" s="158"/>
      <c r="T184" s="158"/>
      <c r="U184" s="158"/>
      <c r="V184" s="158"/>
      <c r="W184" s="158"/>
      <c r="X184" s="158"/>
      <c r="Y184" s="158"/>
      <c r="Z184" s="158"/>
      <c r="AA184" s="160"/>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c r="BB184" s="112"/>
      <c r="BC184" s="112"/>
      <c r="BD184" s="112"/>
      <c r="BE184" s="112"/>
      <c r="BF184" s="112"/>
      <c r="BG184" s="112"/>
      <c r="BH184" s="112"/>
      <c r="BI184" s="112"/>
      <c r="BJ184" s="112"/>
      <c r="BK184" s="112"/>
      <c r="BL184" s="112"/>
      <c r="BM184" s="112"/>
      <c r="BN184" s="112"/>
      <c r="BO184" s="112"/>
      <c r="BP184" s="112"/>
      <c r="BQ184" s="112"/>
      <c r="BR184" s="112"/>
      <c r="BS184" s="112"/>
      <c r="BT184" s="112"/>
      <c r="BU184" s="112"/>
      <c r="BV184" s="112"/>
      <c r="BW184" s="112"/>
      <c r="BX184" s="112"/>
      <c r="BY184" s="112"/>
      <c r="BZ184" s="112"/>
      <c r="CA184" s="112"/>
      <c r="CB184" s="112"/>
      <c r="CC184" s="112"/>
      <c r="CD184" s="112"/>
      <c r="CE184" s="112"/>
      <c r="CF184" s="112"/>
      <c r="CG184" s="112"/>
      <c r="CH184" s="112"/>
      <c r="CI184" s="112"/>
      <c r="CJ184" s="112"/>
      <c r="CK184" s="112"/>
      <c r="CL184" s="112"/>
      <c r="CM184" s="112"/>
      <c r="CN184" s="112"/>
      <c r="CO184" s="112"/>
      <c r="CP184" s="112"/>
      <c r="CQ184" s="112"/>
      <c r="CR184" s="112"/>
      <c r="CS184" s="112"/>
      <c r="CT184" s="112"/>
      <c r="CU184" s="112"/>
      <c r="CV184" s="112"/>
      <c r="CW184" s="112"/>
      <c r="CX184" s="112"/>
      <c r="CY184" s="112"/>
      <c r="CZ184" s="112"/>
      <c r="DA184" s="112"/>
      <c r="DB184" s="112"/>
      <c r="DC184" s="112"/>
      <c r="DD184" s="112"/>
      <c r="DE184" s="112"/>
      <c r="DF184" s="112"/>
      <c r="DG184" s="112"/>
      <c r="DH184" s="112"/>
      <c r="DI184" s="112"/>
      <c r="DJ184" s="112"/>
      <c r="DK184" s="112"/>
      <c r="DL184" s="112"/>
      <c r="DM184" s="112"/>
      <c r="DN184" s="112"/>
      <c r="DO184" s="112"/>
      <c r="DP184" s="112"/>
      <c r="DQ184" s="112"/>
      <c r="DR184" s="112"/>
      <c r="DS184" s="112"/>
      <c r="DT184" s="112"/>
      <c r="DU184" s="112"/>
      <c r="DV184" s="112"/>
      <c r="DW184" s="112"/>
      <c r="DX184" s="112"/>
      <c r="DY184" s="112"/>
      <c r="DZ184" s="112"/>
      <c r="EA184" s="112"/>
      <c r="EB184" s="112"/>
      <c r="EC184" s="112"/>
      <c r="ED184" s="112"/>
      <c r="EE184" s="112"/>
      <c r="EF184" s="112"/>
      <c r="EG184" s="112"/>
      <c r="EH184" s="112"/>
      <c r="EI184" s="112"/>
      <c r="EJ184" s="112"/>
      <c r="EK184" s="112"/>
      <c r="EL184" s="112"/>
      <c r="EM184" s="112"/>
      <c r="EN184" s="112"/>
      <c r="EO184" s="112"/>
    </row>
    <row r="185" spans="1:145" s="111" customFormat="1">
      <c r="A185" s="108"/>
      <c r="B185" s="158"/>
      <c r="C185" s="159"/>
      <c r="D185" s="159"/>
      <c r="E185" s="158"/>
      <c r="F185" s="158"/>
      <c r="G185" s="158"/>
      <c r="H185" s="160"/>
      <c r="I185" s="158"/>
      <c r="J185" s="158"/>
      <c r="K185" s="158"/>
      <c r="L185" s="158"/>
      <c r="M185" s="158"/>
      <c r="N185" s="158"/>
      <c r="O185" s="158"/>
      <c r="P185" s="158"/>
      <c r="Q185" s="158"/>
      <c r="R185" s="158"/>
      <c r="S185" s="158"/>
      <c r="T185" s="158"/>
      <c r="U185" s="158"/>
      <c r="V185" s="158"/>
      <c r="W185" s="158"/>
      <c r="X185" s="158"/>
      <c r="Y185" s="158"/>
      <c r="Z185" s="158"/>
      <c r="AA185" s="160"/>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c r="BB185" s="112"/>
      <c r="BC185" s="112"/>
      <c r="BD185" s="112"/>
      <c r="BE185" s="112"/>
      <c r="BF185" s="112"/>
      <c r="BG185" s="112"/>
      <c r="BH185" s="112"/>
      <c r="BI185" s="112"/>
      <c r="BJ185" s="112"/>
      <c r="BK185" s="112"/>
      <c r="BL185" s="112"/>
      <c r="BM185" s="112"/>
      <c r="BN185" s="112"/>
      <c r="BO185" s="112"/>
      <c r="BP185" s="112"/>
      <c r="BQ185" s="112"/>
      <c r="BR185" s="112"/>
      <c r="BS185" s="112"/>
      <c r="BT185" s="112"/>
      <c r="BU185" s="112"/>
      <c r="BV185" s="112"/>
      <c r="BW185" s="112"/>
      <c r="BX185" s="112"/>
      <c r="BY185" s="112"/>
      <c r="BZ185" s="112"/>
      <c r="CA185" s="112"/>
      <c r="CB185" s="112"/>
      <c r="CC185" s="112"/>
      <c r="CD185" s="112"/>
      <c r="CE185" s="112"/>
      <c r="CF185" s="112"/>
      <c r="CG185" s="112"/>
      <c r="CH185" s="112"/>
      <c r="CI185" s="112"/>
      <c r="CJ185" s="112"/>
      <c r="CK185" s="112"/>
      <c r="CL185" s="112"/>
      <c r="CM185" s="112"/>
      <c r="CN185" s="112"/>
      <c r="CO185" s="112"/>
      <c r="CP185" s="112"/>
      <c r="CQ185" s="112"/>
      <c r="CR185" s="112"/>
      <c r="CS185" s="112"/>
      <c r="CT185" s="112"/>
      <c r="CU185" s="112"/>
      <c r="CV185" s="112"/>
      <c r="CW185" s="112"/>
      <c r="CX185" s="112"/>
      <c r="CY185" s="112"/>
      <c r="CZ185" s="112"/>
      <c r="DA185" s="112"/>
      <c r="DB185" s="112"/>
      <c r="DC185" s="112"/>
      <c r="DD185" s="112"/>
      <c r="DE185" s="112"/>
      <c r="DF185" s="112"/>
      <c r="DG185" s="112"/>
      <c r="DH185" s="112"/>
      <c r="DI185" s="112"/>
      <c r="DJ185" s="112"/>
      <c r="DK185" s="112"/>
      <c r="DL185" s="112"/>
      <c r="DM185" s="112"/>
      <c r="DN185" s="112"/>
      <c r="DO185" s="112"/>
      <c r="DP185" s="112"/>
      <c r="DQ185" s="112"/>
      <c r="DR185" s="112"/>
      <c r="DS185" s="112"/>
      <c r="DT185" s="112"/>
      <c r="DU185" s="112"/>
      <c r="DV185" s="112"/>
      <c r="DW185" s="112"/>
      <c r="DX185" s="112"/>
      <c r="DY185" s="112"/>
      <c r="DZ185" s="112"/>
      <c r="EA185" s="112"/>
      <c r="EB185" s="112"/>
      <c r="EC185" s="112"/>
      <c r="ED185" s="112"/>
      <c r="EE185" s="112"/>
      <c r="EF185" s="112"/>
      <c r="EG185" s="112"/>
      <c r="EH185" s="112"/>
      <c r="EI185" s="112"/>
      <c r="EJ185" s="112"/>
      <c r="EK185" s="112"/>
      <c r="EL185" s="112"/>
      <c r="EM185" s="112"/>
      <c r="EN185" s="112"/>
      <c r="EO185" s="112"/>
    </row>
    <row r="186" spans="1:145" s="111" customFormat="1">
      <c r="A186" s="108"/>
      <c r="B186" s="158"/>
      <c r="C186" s="159"/>
      <c r="D186" s="159"/>
      <c r="E186" s="158"/>
      <c r="F186" s="158"/>
      <c r="G186" s="158"/>
      <c r="H186" s="160"/>
      <c r="I186" s="158"/>
      <c r="J186" s="158"/>
      <c r="K186" s="158"/>
      <c r="L186" s="158"/>
      <c r="M186" s="158"/>
      <c r="N186" s="158"/>
      <c r="O186" s="158"/>
      <c r="P186" s="158"/>
      <c r="Q186" s="158"/>
      <c r="R186" s="158"/>
      <c r="S186" s="158"/>
      <c r="T186" s="158"/>
      <c r="U186" s="158"/>
      <c r="V186" s="158"/>
      <c r="W186" s="158"/>
      <c r="X186" s="158"/>
      <c r="Y186" s="158"/>
      <c r="Z186" s="158"/>
      <c r="AA186" s="160"/>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112"/>
      <c r="BG186" s="112"/>
      <c r="BH186" s="112"/>
      <c r="BI186" s="112"/>
      <c r="BJ186" s="112"/>
      <c r="BK186" s="112"/>
      <c r="BL186" s="112"/>
      <c r="BM186" s="112"/>
      <c r="BN186" s="112"/>
      <c r="BO186" s="112"/>
      <c r="BP186" s="112"/>
      <c r="BQ186" s="112"/>
      <c r="BR186" s="112"/>
      <c r="BS186" s="112"/>
      <c r="BT186" s="112"/>
      <c r="BU186" s="112"/>
      <c r="BV186" s="112"/>
      <c r="BW186" s="112"/>
      <c r="BX186" s="112"/>
      <c r="BY186" s="112"/>
      <c r="BZ186" s="112"/>
      <c r="CA186" s="112"/>
      <c r="CB186" s="112"/>
      <c r="CC186" s="112"/>
      <c r="CD186" s="112"/>
      <c r="CE186" s="112"/>
      <c r="CF186" s="112"/>
      <c r="CG186" s="112"/>
      <c r="CH186" s="112"/>
      <c r="CI186" s="112"/>
      <c r="CJ186" s="112"/>
      <c r="CK186" s="112"/>
      <c r="CL186" s="112"/>
      <c r="CM186" s="112"/>
      <c r="CN186" s="112"/>
      <c r="CO186" s="112"/>
      <c r="CP186" s="112"/>
      <c r="CQ186" s="112"/>
      <c r="CR186" s="112"/>
      <c r="CS186" s="112"/>
      <c r="CT186" s="112"/>
      <c r="CU186" s="112"/>
      <c r="CV186" s="112"/>
      <c r="CW186" s="112"/>
      <c r="CX186" s="112"/>
      <c r="CY186" s="112"/>
      <c r="CZ186" s="112"/>
      <c r="DA186" s="112"/>
      <c r="DB186" s="112"/>
      <c r="DC186" s="112"/>
      <c r="DD186" s="112"/>
      <c r="DE186" s="112"/>
      <c r="DF186" s="112"/>
      <c r="DG186" s="112"/>
      <c r="DH186" s="112"/>
      <c r="DI186" s="112"/>
      <c r="DJ186" s="112"/>
      <c r="DK186" s="112"/>
      <c r="DL186" s="112"/>
      <c r="DM186" s="112"/>
      <c r="DN186" s="112"/>
      <c r="DO186" s="112"/>
      <c r="DP186" s="112"/>
      <c r="DQ186" s="112"/>
      <c r="DR186" s="112"/>
      <c r="DS186" s="112"/>
      <c r="DT186" s="112"/>
      <c r="DU186" s="112"/>
      <c r="DV186" s="112"/>
      <c r="DW186" s="112"/>
      <c r="DX186" s="112"/>
      <c r="DY186" s="112"/>
      <c r="DZ186" s="112"/>
      <c r="EA186" s="112"/>
      <c r="EB186" s="112"/>
      <c r="EC186" s="112"/>
      <c r="ED186" s="112"/>
      <c r="EE186" s="112"/>
      <c r="EF186" s="112"/>
      <c r="EG186" s="112"/>
      <c r="EH186" s="112"/>
      <c r="EI186" s="112"/>
      <c r="EJ186" s="112"/>
      <c r="EK186" s="112"/>
      <c r="EL186" s="112"/>
      <c r="EM186" s="112"/>
      <c r="EN186" s="112"/>
      <c r="EO186" s="112"/>
    </row>
    <row r="187" spans="1:145" s="111" customFormat="1">
      <c r="A187" s="108"/>
      <c r="B187" s="158"/>
      <c r="C187" s="159"/>
      <c r="D187" s="159"/>
      <c r="E187" s="158"/>
      <c r="F187" s="158"/>
      <c r="G187" s="158"/>
      <c r="H187" s="160"/>
      <c r="I187" s="158"/>
      <c r="J187" s="158"/>
      <c r="K187" s="158"/>
      <c r="L187" s="158"/>
      <c r="M187" s="158"/>
      <c r="N187" s="158"/>
      <c r="O187" s="158"/>
      <c r="P187" s="158"/>
      <c r="Q187" s="158"/>
      <c r="R187" s="158"/>
      <c r="S187" s="158"/>
      <c r="T187" s="158"/>
      <c r="U187" s="158"/>
      <c r="V187" s="158"/>
      <c r="W187" s="158"/>
      <c r="X187" s="158"/>
      <c r="Y187" s="158"/>
      <c r="Z187" s="158"/>
      <c r="AA187" s="160"/>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c r="BB187" s="112"/>
      <c r="BC187" s="112"/>
      <c r="BD187" s="112"/>
      <c r="BE187" s="112"/>
      <c r="BF187" s="112"/>
      <c r="BG187" s="112"/>
      <c r="BH187" s="112"/>
      <c r="BI187" s="112"/>
      <c r="BJ187" s="112"/>
      <c r="BK187" s="112"/>
      <c r="BL187" s="112"/>
      <c r="BM187" s="112"/>
      <c r="BN187" s="112"/>
      <c r="BO187" s="112"/>
      <c r="BP187" s="112"/>
      <c r="BQ187" s="112"/>
      <c r="BR187" s="112"/>
      <c r="BS187" s="112"/>
      <c r="BT187" s="112"/>
      <c r="BU187" s="112"/>
      <c r="BV187" s="112"/>
      <c r="BW187" s="112"/>
      <c r="BX187" s="112"/>
      <c r="BY187" s="112"/>
      <c r="BZ187" s="112"/>
      <c r="CA187" s="112"/>
      <c r="CB187" s="112"/>
      <c r="CC187" s="112"/>
      <c r="CD187" s="112"/>
      <c r="CE187" s="112"/>
      <c r="CF187" s="112"/>
      <c r="CG187" s="112"/>
      <c r="CH187" s="112"/>
      <c r="CI187" s="112"/>
      <c r="CJ187" s="112"/>
      <c r="CK187" s="112"/>
      <c r="CL187" s="112"/>
      <c r="CM187" s="112"/>
      <c r="CN187" s="112"/>
      <c r="CO187" s="112"/>
      <c r="CP187" s="112"/>
      <c r="CQ187" s="112"/>
      <c r="CR187" s="112"/>
      <c r="CS187" s="112"/>
      <c r="CT187" s="112"/>
      <c r="CU187" s="112"/>
      <c r="CV187" s="112"/>
      <c r="CW187" s="112"/>
      <c r="CX187" s="112"/>
      <c r="CY187" s="112"/>
      <c r="CZ187" s="112"/>
      <c r="DA187" s="112"/>
      <c r="DB187" s="112"/>
      <c r="DC187" s="112"/>
      <c r="DD187" s="112"/>
      <c r="DE187" s="112"/>
      <c r="DF187" s="112"/>
      <c r="DG187" s="112"/>
      <c r="DH187" s="112"/>
      <c r="DI187" s="112"/>
      <c r="DJ187" s="112"/>
      <c r="DK187" s="112"/>
      <c r="DL187" s="112"/>
      <c r="DM187" s="112"/>
      <c r="DN187" s="112"/>
      <c r="DO187" s="112"/>
      <c r="DP187" s="112"/>
      <c r="DQ187" s="112"/>
      <c r="DR187" s="112"/>
      <c r="DS187" s="112"/>
      <c r="DT187" s="112"/>
      <c r="DU187" s="112"/>
      <c r="DV187" s="112"/>
      <c r="DW187" s="112"/>
      <c r="DX187" s="112"/>
      <c r="DY187" s="112"/>
      <c r="DZ187" s="112"/>
      <c r="EA187" s="112"/>
      <c r="EB187" s="112"/>
      <c r="EC187" s="112"/>
      <c r="ED187" s="112"/>
      <c r="EE187" s="112"/>
      <c r="EF187" s="112"/>
      <c r="EG187" s="112"/>
      <c r="EH187" s="112"/>
      <c r="EI187" s="112"/>
      <c r="EJ187" s="112"/>
      <c r="EK187" s="112"/>
      <c r="EL187" s="112"/>
      <c r="EM187" s="112"/>
      <c r="EN187" s="112"/>
      <c r="EO187" s="112"/>
    </row>
    <row r="188" spans="1:145" s="111" customFormat="1">
      <c r="A188" s="108"/>
      <c r="B188" s="158"/>
      <c r="C188" s="159"/>
      <c r="D188" s="159"/>
      <c r="E188" s="158"/>
      <c r="F188" s="158"/>
      <c r="G188" s="158"/>
      <c r="H188" s="160"/>
      <c r="I188" s="158"/>
      <c r="J188" s="158"/>
      <c r="K188" s="158"/>
      <c r="L188" s="158"/>
      <c r="M188" s="158"/>
      <c r="N188" s="158"/>
      <c r="O188" s="158"/>
      <c r="P188" s="158"/>
      <c r="Q188" s="158"/>
      <c r="R188" s="158"/>
      <c r="S188" s="158"/>
      <c r="T188" s="158"/>
      <c r="U188" s="158"/>
      <c r="V188" s="158"/>
      <c r="W188" s="158"/>
      <c r="X188" s="158"/>
      <c r="Y188" s="158"/>
      <c r="Z188" s="158"/>
      <c r="AA188" s="160"/>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c r="BB188" s="112"/>
      <c r="BC188" s="112"/>
      <c r="BD188" s="112"/>
      <c r="BE188" s="112"/>
      <c r="BF188" s="112"/>
      <c r="BG188" s="112"/>
      <c r="BH188" s="112"/>
      <c r="BI188" s="112"/>
      <c r="BJ188" s="112"/>
      <c r="BK188" s="112"/>
      <c r="BL188" s="112"/>
      <c r="BM188" s="112"/>
      <c r="BN188" s="112"/>
      <c r="BO188" s="112"/>
      <c r="BP188" s="112"/>
      <c r="BQ188" s="112"/>
      <c r="BR188" s="112"/>
      <c r="BS188" s="112"/>
      <c r="BT188" s="112"/>
      <c r="BU188" s="112"/>
      <c r="BV188" s="112"/>
      <c r="BW188" s="112"/>
      <c r="BX188" s="112"/>
      <c r="BY188" s="112"/>
      <c r="BZ188" s="112"/>
      <c r="CA188" s="112"/>
      <c r="CB188" s="112"/>
      <c r="CC188" s="112"/>
      <c r="CD188" s="112"/>
      <c r="CE188" s="112"/>
      <c r="CF188" s="112"/>
      <c r="CG188" s="112"/>
      <c r="CH188" s="112"/>
      <c r="CI188" s="112"/>
      <c r="CJ188" s="112"/>
      <c r="CK188" s="112"/>
      <c r="CL188" s="112"/>
      <c r="CM188" s="112"/>
      <c r="CN188" s="112"/>
      <c r="CO188" s="112"/>
      <c r="CP188" s="112"/>
      <c r="CQ188" s="112"/>
      <c r="CR188" s="112"/>
      <c r="CS188" s="112"/>
      <c r="CT188" s="112"/>
      <c r="CU188" s="112"/>
      <c r="CV188" s="112"/>
      <c r="CW188" s="112"/>
      <c r="CX188" s="112"/>
      <c r="CY188" s="112"/>
      <c r="CZ188" s="112"/>
      <c r="DA188" s="112"/>
      <c r="DB188" s="112"/>
      <c r="DC188" s="112"/>
      <c r="DD188" s="112"/>
      <c r="DE188" s="112"/>
      <c r="DF188" s="112"/>
      <c r="DG188" s="112"/>
      <c r="DH188" s="112"/>
      <c r="DI188" s="112"/>
      <c r="DJ188" s="112"/>
      <c r="DK188" s="112"/>
      <c r="DL188" s="112"/>
      <c r="DM188" s="112"/>
      <c r="DN188" s="112"/>
      <c r="DO188" s="112"/>
      <c r="DP188" s="112"/>
      <c r="DQ188" s="112"/>
      <c r="DR188" s="112"/>
      <c r="DS188" s="112"/>
      <c r="DT188" s="112"/>
      <c r="DU188" s="112"/>
      <c r="DV188" s="112"/>
      <c r="DW188" s="112"/>
      <c r="DX188" s="112"/>
      <c r="DY188" s="112"/>
      <c r="DZ188" s="112"/>
      <c r="EA188" s="112"/>
      <c r="EB188" s="112"/>
      <c r="EC188" s="112"/>
      <c r="ED188" s="112"/>
      <c r="EE188" s="112"/>
      <c r="EF188" s="112"/>
      <c r="EG188" s="112"/>
      <c r="EH188" s="112"/>
      <c r="EI188" s="112"/>
      <c r="EJ188" s="112"/>
      <c r="EK188" s="112"/>
      <c r="EL188" s="112"/>
      <c r="EM188" s="112"/>
      <c r="EN188" s="112"/>
      <c r="EO188" s="112"/>
    </row>
    <row r="189" spans="1:145" s="111" customFormat="1">
      <c r="A189" s="108"/>
      <c r="B189" s="158"/>
      <c r="C189" s="159"/>
      <c r="D189" s="159"/>
      <c r="E189" s="158"/>
      <c r="F189" s="158"/>
      <c r="G189" s="158"/>
      <c r="H189" s="160"/>
      <c r="I189" s="158"/>
      <c r="J189" s="158"/>
      <c r="K189" s="158"/>
      <c r="L189" s="158"/>
      <c r="M189" s="158"/>
      <c r="N189" s="158"/>
      <c r="O189" s="158"/>
      <c r="P189" s="158"/>
      <c r="Q189" s="158"/>
      <c r="R189" s="158"/>
      <c r="S189" s="158"/>
      <c r="T189" s="158"/>
      <c r="U189" s="158"/>
      <c r="V189" s="158"/>
      <c r="W189" s="158"/>
      <c r="X189" s="158"/>
      <c r="Y189" s="158"/>
      <c r="Z189" s="158"/>
      <c r="AA189" s="160"/>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c r="BB189" s="112"/>
      <c r="BC189" s="112"/>
      <c r="BD189" s="112"/>
      <c r="BE189" s="112"/>
      <c r="BF189" s="112"/>
      <c r="BG189" s="112"/>
      <c r="BH189" s="112"/>
      <c r="BI189" s="112"/>
      <c r="BJ189" s="112"/>
      <c r="BK189" s="112"/>
      <c r="BL189" s="112"/>
      <c r="BM189" s="112"/>
      <c r="BN189" s="112"/>
      <c r="BO189" s="112"/>
      <c r="BP189" s="112"/>
      <c r="BQ189" s="112"/>
      <c r="BR189" s="112"/>
      <c r="BS189" s="112"/>
      <c r="BT189" s="112"/>
      <c r="BU189" s="112"/>
      <c r="BV189" s="112"/>
      <c r="BW189" s="112"/>
      <c r="BX189" s="112"/>
      <c r="BY189" s="112"/>
      <c r="BZ189" s="112"/>
      <c r="CA189" s="112"/>
      <c r="CB189" s="112"/>
      <c r="CC189" s="112"/>
      <c r="CD189" s="112"/>
      <c r="CE189" s="112"/>
      <c r="CF189" s="112"/>
      <c r="CG189" s="112"/>
      <c r="CH189" s="112"/>
      <c r="CI189" s="112"/>
      <c r="CJ189" s="112"/>
      <c r="CK189" s="112"/>
      <c r="CL189" s="112"/>
      <c r="CM189" s="112"/>
      <c r="CN189" s="112"/>
      <c r="CO189" s="112"/>
      <c r="CP189" s="112"/>
      <c r="CQ189" s="112"/>
      <c r="CR189" s="112"/>
      <c r="CS189" s="112"/>
      <c r="CT189" s="112"/>
      <c r="CU189" s="112"/>
      <c r="CV189" s="112"/>
      <c r="CW189" s="112"/>
      <c r="CX189" s="112"/>
      <c r="CY189" s="112"/>
      <c r="CZ189" s="112"/>
      <c r="DA189" s="112"/>
      <c r="DB189" s="112"/>
      <c r="DC189" s="112"/>
      <c r="DD189" s="112"/>
      <c r="DE189" s="112"/>
      <c r="DF189" s="112"/>
      <c r="DG189" s="112"/>
      <c r="DH189" s="112"/>
      <c r="DI189" s="112"/>
      <c r="DJ189" s="112"/>
      <c r="DK189" s="112"/>
      <c r="DL189" s="112"/>
      <c r="DM189" s="112"/>
      <c r="DN189" s="112"/>
      <c r="DO189" s="112"/>
      <c r="DP189" s="112"/>
      <c r="DQ189" s="112"/>
      <c r="DR189" s="112"/>
      <c r="DS189" s="112"/>
      <c r="DT189" s="112"/>
      <c r="DU189" s="112"/>
      <c r="DV189" s="112"/>
      <c r="DW189" s="112"/>
      <c r="DX189" s="112"/>
      <c r="DY189" s="112"/>
      <c r="DZ189" s="112"/>
      <c r="EA189" s="112"/>
      <c r="EB189" s="112"/>
      <c r="EC189" s="112"/>
      <c r="ED189" s="112"/>
      <c r="EE189" s="112"/>
      <c r="EF189" s="112"/>
      <c r="EG189" s="112"/>
      <c r="EH189" s="112"/>
      <c r="EI189" s="112"/>
      <c r="EJ189" s="112"/>
      <c r="EK189" s="112"/>
      <c r="EL189" s="112"/>
      <c r="EM189" s="112"/>
      <c r="EN189" s="112"/>
      <c r="EO189" s="112"/>
    </row>
    <row r="190" spans="1:145" s="111" customFormat="1">
      <c r="A190" s="108"/>
      <c r="B190" s="158"/>
      <c r="C190" s="159"/>
      <c r="D190" s="159"/>
      <c r="E190" s="158"/>
      <c r="F190" s="158"/>
      <c r="G190" s="158"/>
      <c r="H190" s="160"/>
      <c r="I190" s="158"/>
      <c r="J190" s="158"/>
      <c r="K190" s="158"/>
      <c r="L190" s="158"/>
      <c r="M190" s="158"/>
      <c r="N190" s="158"/>
      <c r="O190" s="158"/>
      <c r="P190" s="158"/>
      <c r="Q190" s="158"/>
      <c r="R190" s="158"/>
      <c r="S190" s="158"/>
      <c r="T190" s="158"/>
      <c r="U190" s="158"/>
      <c r="V190" s="158"/>
      <c r="W190" s="158"/>
      <c r="X190" s="158"/>
      <c r="Y190" s="158"/>
      <c r="Z190" s="158"/>
      <c r="AA190" s="160"/>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c r="BB190" s="112"/>
      <c r="BC190" s="112"/>
      <c r="BD190" s="112"/>
      <c r="BE190" s="112"/>
      <c r="BF190" s="112"/>
      <c r="BG190" s="112"/>
      <c r="BH190" s="112"/>
      <c r="BI190" s="112"/>
      <c r="BJ190" s="112"/>
      <c r="BK190" s="112"/>
      <c r="BL190" s="112"/>
      <c r="BM190" s="112"/>
      <c r="BN190" s="112"/>
      <c r="BO190" s="112"/>
      <c r="BP190" s="112"/>
      <c r="BQ190" s="112"/>
      <c r="BR190" s="112"/>
      <c r="BS190" s="112"/>
      <c r="BT190" s="112"/>
      <c r="BU190" s="112"/>
      <c r="BV190" s="112"/>
      <c r="BW190" s="112"/>
      <c r="BX190" s="112"/>
      <c r="BY190" s="112"/>
      <c r="BZ190" s="112"/>
      <c r="CA190" s="112"/>
      <c r="CB190" s="112"/>
      <c r="CC190" s="112"/>
      <c r="CD190" s="112"/>
      <c r="CE190" s="112"/>
      <c r="CF190" s="112"/>
      <c r="CG190" s="112"/>
      <c r="CH190" s="112"/>
      <c r="CI190" s="112"/>
      <c r="CJ190" s="112"/>
      <c r="CK190" s="112"/>
      <c r="CL190" s="112"/>
      <c r="CM190" s="112"/>
      <c r="CN190" s="112"/>
      <c r="CO190" s="112"/>
      <c r="CP190" s="112"/>
      <c r="CQ190" s="112"/>
      <c r="CR190" s="112"/>
      <c r="CS190" s="112"/>
      <c r="CT190" s="112"/>
      <c r="CU190" s="112"/>
      <c r="CV190" s="112"/>
      <c r="CW190" s="112"/>
      <c r="CX190" s="112"/>
      <c r="CY190" s="112"/>
      <c r="CZ190" s="112"/>
      <c r="DA190" s="112"/>
      <c r="DB190" s="112"/>
      <c r="DC190" s="112"/>
      <c r="DD190" s="112"/>
      <c r="DE190" s="112"/>
      <c r="DF190" s="112"/>
      <c r="DG190" s="112"/>
      <c r="DH190" s="112"/>
      <c r="DI190" s="112"/>
      <c r="DJ190" s="112"/>
      <c r="DK190" s="112"/>
      <c r="DL190" s="112"/>
      <c r="DM190" s="112"/>
      <c r="DN190" s="112"/>
      <c r="DO190" s="112"/>
      <c r="DP190" s="112"/>
      <c r="DQ190" s="112"/>
      <c r="DR190" s="112"/>
      <c r="DS190" s="112"/>
      <c r="DT190" s="112"/>
      <c r="DU190" s="112"/>
      <c r="DV190" s="112"/>
      <c r="DW190" s="112"/>
      <c r="DX190" s="112"/>
      <c r="DY190" s="112"/>
      <c r="DZ190" s="112"/>
      <c r="EA190" s="112"/>
      <c r="EB190" s="112"/>
      <c r="EC190" s="112"/>
      <c r="ED190" s="112"/>
      <c r="EE190" s="112"/>
      <c r="EF190" s="112"/>
      <c r="EG190" s="112"/>
      <c r="EH190" s="112"/>
      <c r="EI190" s="112"/>
      <c r="EJ190" s="112"/>
      <c r="EK190" s="112"/>
      <c r="EL190" s="112"/>
      <c r="EM190" s="112"/>
      <c r="EN190" s="112"/>
      <c r="EO190" s="112"/>
    </row>
    <row r="191" spans="1:145" s="111" customFormat="1">
      <c r="A191" s="108"/>
      <c r="B191" s="158"/>
      <c r="C191" s="159"/>
      <c r="D191" s="159"/>
      <c r="E191" s="158"/>
      <c r="F191" s="158"/>
      <c r="G191" s="158"/>
      <c r="H191" s="160"/>
      <c r="I191" s="158"/>
      <c r="J191" s="158"/>
      <c r="K191" s="158"/>
      <c r="L191" s="158"/>
      <c r="M191" s="158"/>
      <c r="N191" s="158"/>
      <c r="O191" s="158"/>
      <c r="P191" s="158"/>
      <c r="Q191" s="158"/>
      <c r="R191" s="158"/>
      <c r="S191" s="158"/>
      <c r="T191" s="158"/>
      <c r="U191" s="158"/>
      <c r="V191" s="158"/>
      <c r="W191" s="158"/>
      <c r="X191" s="158"/>
      <c r="Y191" s="158"/>
      <c r="Z191" s="158"/>
      <c r="AA191" s="160"/>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c r="BB191" s="112"/>
      <c r="BC191" s="112"/>
      <c r="BD191" s="112"/>
      <c r="BE191" s="112"/>
      <c r="BF191" s="112"/>
      <c r="BG191" s="112"/>
      <c r="BH191" s="112"/>
      <c r="BI191" s="112"/>
      <c r="BJ191" s="112"/>
      <c r="BK191" s="112"/>
      <c r="BL191" s="112"/>
      <c r="BM191" s="112"/>
      <c r="BN191" s="112"/>
      <c r="BO191" s="112"/>
      <c r="BP191" s="112"/>
      <c r="BQ191" s="112"/>
      <c r="BR191" s="112"/>
      <c r="BS191" s="112"/>
      <c r="BT191" s="112"/>
      <c r="BU191" s="112"/>
      <c r="BV191" s="112"/>
      <c r="BW191" s="112"/>
      <c r="BX191" s="112"/>
      <c r="BY191" s="112"/>
      <c r="BZ191" s="112"/>
      <c r="CA191" s="112"/>
      <c r="CB191" s="112"/>
      <c r="CC191" s="112"/>
      <c r="CD191" s="112"/>
      <c r="CE191" s="112"/>
      <c r="CF191" s="112"/>
      <c r="CG191" s="112"/>
      <c r="CH191" s="112"/>
      <c r="CI191" s="112"/>
      <c r="CJ191" s="112"/>
      <c r="CK191" s="112"/>
      <c r="CL191" s="112"/>
      <c r="CM191" s="112"/>
      <c r="CN191" s="112"/>
      <c r="CO191" s="112"/>
      <c r="CP191" s="112"/>
      <c r="CQ191" s="112"/>
      <c r="CR191" s="112"/>
      <c r="CS191" s="112"/>
      <c r="CT191" s="112"/>
      <c r="CU191" s="112"/>
      <c r="CV191" s="112"/>
      <c r="CW191" s="112"/>
      <c r="CX191" s="112"/>
      <c r="CY191" s="112"/>
      <c r="CZ191" s="112"/>
      <c r="DA191" s="112"/>
      <c r="DB191" s="112"/>
      <c r="DC191" s="112"/>
      <c r="DD191" s="112"/>
      <c r="DE191" s="112"/>
      <c r="DF191" s="112"/>
      <c r="DG191" s="112"/>
      <c r="DH191" s="112"/>
      <c r="DI191" s="112"/>
      <c r="DJ191" s="112"/>
      <c r="DK191" s="112"/>
      <c r="DL191" s="112"/>
      <c r="DM191" s="112"/>
      <c r="DN191" s="112"/>
      <c r="DO191" s="112"/>
      <c r="DP191" s="112"/>
      <c r="DQ191" s="112"/>
      <c r="DR191" s="112"/>
      <c r="DS191" s="112"/>
      <c r="DT191" s="112"/>
      <c r="DU191" s="112"/>
      <c r="DV191" s="112"/>
      <c r="DW191" s="112"/>
      <c r="DX191" s="112"/>
      <c r="DY191" s="112"/>
      <c r="DZ191" s="112"/>
      <c r="EA191" s="112"/>
      <c r="EB191" s="112"/>
      <c r="EC191" s="112"/>
      <c r="ED191" s="112"/>
      <c r="EE191" s="112"/>
      <c r="EF191" s="112"/>
      <c r="EG191" s="112"/>
      <c r="EH191" s="112"/>
      <c r="EI191" s="112"/>
      <c r="EJ191" s="112"/>
      <c r="EK191" s="112"/>
      <c r="EL191" s="112"/>
      <c r="EM191" s="112"/>
      <c r="EN191" s="112"/>
      <c r="EO191" s="112"/>
    </row>
    <row r="192" spans="1:145" s="111" customFormat="1">
      <c r="A192" s="108"/>
      <c r="B192" s="158"/>
      <c r="C192" s="159"/>
      <c r="D192" s="159"/>
      <c r="E192" s="158"/>
      <c r="F192" s="158"/>
      <c r="G192" s="158"/>
      <c r="H192" s="160"/>
      <c r="I192" s="158"/>
      <c r="J192" s="158"/>
      <c r="K192" s="158"/>
      <c r="L192" s="158"/>
      <c r="M192" s="158"/>
      <c r="N192" s="158"/>
      <c r="O192" s="158"/>
      <c r="P192" s="158"/>
      <c r="Q192" s="158"/>
      <c r="R192" s="158"/>
      <c r="S192" s="158"/>
      <c r="T192" s="158"/>
      <c r="U192" s="158"/>
      <c r="V192" s="158"/>
      <c r="W192" s="158"/>
      <c r="X192" s="158"/>
      <c r="Y192" s="158"/>
      <c r="Z192" s="158"/>
      <c r="AA192" s="160"/>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c r="BB192" s="112"/>
      <c r="BC192" s="112"/>
      <c r="BD192" s="112"/>
      <c r="BE192" s="112"/>
      <c r="BF192" s="112"/>
      <c r="BG192" s="112"/>
      <c r="BH192" s="112"/>
      <c r="BI192" s="112"/>
      <c r="BJ192" s="112"/>
      <c r="BK192" s="112"/>
      <c r="BL192" s="112"/>
      <c r="BM192" s="112"/>
      <c r="BN192" s="112"/>
      <c r="BO192" s="112"/>
      <c r="BP192" s="112"/>
      <c r="BQ192" s="112"/>
      <c r="BR192" s="112"/>
      <c r="BS192" s="112"/>
      <c r="BT192" s="112"/>
      <c r="BU192" s="112"/>
      <c r="BV192" s="112"/>
      <c r="BW192" s="112"/>
      <c r="BX192" s="112"/>
      <c r="BY192" s="112"/>
      <c r="BZ192" s="112"/>
      <c r="CA192" s="112"/>
      <c r="CB192" s="112"/>
      <c r="CC192" s="112"/>
      <c r="CD192" s="112"/>
      <c r="CE192" s="112"/>
      <c r="CF192" s="112"/>
      <c r="CG192" s="112"/>
      <c r="CH192" s="112"/>
      <c r="CI192" s="112"/>
      <c r="CJ192" s="112"/>
      <c r="CK192" s="112"/>
      <c r="CL192" s="112"/>
      <c r="CM192" s="112"/>
      <c r="CN192" s="112"/>
      <c r="CO192" s="112"/>
      <c r="CP192" s="112"/>
      <c r="CQ192" s="112"/>
      <c r="CR192" s="112"/>
      <c r="CS192" s="112"/>
      <c r="CT192" s="112"/>
      <c r="CU192" s="112"/>
      <c r="CV192" s="112"/>
      <c r="CW192" s="112"/>
      <c r="CX192" s="112"/>
      <c r="CY192" s="112"/>
      <c r="CZ192" s="112"/>
      <c r="DA192" s="112"/>
      <c r="DB192" s="112"/>
      <c r="DC192" s="112"/>
      <c r="DD192" s="112"/>
      <c r="DE192" s="112"/>
      <c r="DF192" s="112"/>
      <c r="DG192" s="112"/>
      <c r="DH192" s="112"/>
      <c r="DI192" s="112"/>
      <c r="DJ192" s="112"/>
      <c r="DK192" s="112"/>
      <c r="DL192" s="112"/>
      <c r="DM192" s="112"/>
      <c r="DN192" s="112"/>
      <c r="DO192" s="112"/>
      <c r="DP192" s="112"/>
      <c r="DQ192" s="112"/>
      <c r="DR192" s="112"/>
      <c r="DS192" s="112"/>
      <c r="DT192" s="112"/>
      <c r="DU192" s="112"/>
      <c r="DV192" s="112"/>
      <c r="DW192" s="112"/>
      <c r="DX192" s="112"/>
      <c r="DY192" s="112"/>
      <c r="DZ192" s="112"/>
      <c r="EA192" s="112"/>
      <c r="EB192" s="112"/>
      <c r="EC192" s="112"/>
      <c r="ED192" s="112"/>
      <c r="EE192" s="112"/>
      <c r="EF192" s="112"/>
      <c r="EG192" s="112"/>
      <c r="EH192" s="112"/>
      <c r="EI192" s="112"/>
      <c r="EJ192" s="112"/>
      <c r="EK192" s="112"/>
      <c r="EL192" s="112"/>
      <c r="EM192" s="112"/>
      <c r="EN192" s="112"/>
      <c r="EO192" s="112"/>
    </row>
    <row r="193" spans="1:145" s="111" customFormat="1">
      <c r="A193" s="108"/>
      <c r="B193" s="158"/>
      <c r="C193" s="159"/>
      <c r="D193" s="159"/>
      <c r="E193" s="158"/>
      <c r="F193" s="158"/>
      <c r="G193" s="158"/>
      <c r="H193" s="160"/>
      <c r="I193" s="158"/>
      <c r="J193" s="158"/>
      <c r="K193" s="158"/>
      <c r="L193" s="158"/>
      <c r="M193" s="158"/>
      <c r="N193" s="158"/>
      <c r="O193" s="158"/>
      <c r="P193" s="158"/>
      <c r="Q193" s="158"/>
      <c r="R193" s="158"/>
      <c r="S193" s="158"/>
      <c r="T193" s="158"/>
      <c r="U193" s="158"/>
      <c r="V193" s="158"/>
      <c r="W193" s="158"/>
      <c r="X193" s="158"/>
      <c r="Y193" s="158"/>
      <c r="Z193" s="158"/>
      <c r="AA193" s="160"/>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c r="BB193" s="112"/>
      <c r="BC193" s="112"/>
      <c r="BD193" s="112"/>
      <c r="BE193" s="112"/>
      <c r="BF193" s="112"/>
      <c r="BG193" s="112"/>
      <c r="BH193" s="112"/>
      <c r="BI193" s="112"/>
      <c r="BJ193" s="112"/>
      <c r="BK193" s="112"/>
      <c r="BL193" s="112"/>
      <c r="BM193" s="112"/>
      <c r="BN193" s="112"/>
      <c r="BO193" s="112"/>
      <c r="BP193" s="112"/>
      <c r="BQ193" s="112"/>
      <c r="BR193" s="112"/>
      <c r="BS193" s="112"/>
      <c r="BT193" s="112"/>
      <c r="BU193" s="112"/>
      <c r="BV193" s="112"/>
      <c r="BW193" s="112"/>
      <c r="BX193" s="112"/>
      <c r="BY193" s="112"/>
      <c r="BZ193" s="112"/>
      <c r="CA193" s="112"/>
      <c r="CB193" s="112"/>
      <c r="CC193" s="112"/>
      <c r="CD193" s="112"/>
      <c r="CE193" s="112"/>
      <c r="CF193" s="112"/>
      <c r="CG193" s="112"/>
      <c r="CH193" s="112"/>
      <c r="CI193" s="112"/>
      <c r="CJ193" s="112"/>
      <c r="CK193" s="112"/>
      <c r="CL193" s="112"/>
      <c r="CM193" s="112"/>
      <c r="CN193" s="112"/>
      <c r="CO193" s="112"/>
      <c r="CP193" s="112"/>
      <c r="CQ193" s="112"/>
      <c r="CR193" s="112"/>
      <c r="CS193" s="112"/>
      <c r="CT193" s="112"/>
      <c r="CU193" s="112"/>
      <c r="CV193" s="112"/>
      <c r="CW193" s="112"/>
      <c r="CX193" s="112"/>
      <c r="CY193" s="112"/>
      <c r="CZ193" s="112"/>
      <c r="DA193" s="112"/>
      <c r="DB193" s="112"/>
      <c r="DC193" s="112"/>
      <c r="DD193" s="112"/>
      <c r="DE193" s="112"/>
      <c r="DF193" s="112"/>
      <c r="DG193" s="112"/>
      <c r="DH193" s="112"/>
      <c r="DI193" s="112"/>
      <c r="DJ193" s="112"/>
      <c r="DK193" s="112"/>
      <c r="DL193" s="112"/>
      <c r="DM193" s="112"/>
      <c r="DN193" s="112"/>
      <c r="DO193" s="112"/>
      <c r="DP193" s="112"/>
      <c r="DQ193" s="112"/>
      <c r="DR193" s="112"/>
      <c r="DS193" s="112"/>
      <c r="DT193" s="112"/>
      <c r="DU193" s="112"/>
      <c r="DV193" s="112"/>
      <c r="DW193" s="112"/>
      <c r="DX193" s="112"/>
      <c r="DY193" s="112"/>
      <c r="DZ193" s="112"/>
      <c r="EA193" s="112"/>
      <c r="EB193" s="112"/>
      <c r="EC193" s="112"/>
      <c r="ED193" s="112"/>
      <c r="EE193" s="112"/>
      <c r="EF193" s="112"/>
      <c r="EG193" s="112"/>
      <c r="EH193" s="112"/>
      <c r="EI193" s="112"/>
      <c r="EJ193" s="112"/>
      <c r="EK193" s="112"/>
      <c r="EL193" s="112"/>
      <c r="EM193" s="112"/>
      <c r="EN193" s="112"/>
      <c r="EO193" s="112"/>
    </row>
    <row r="194" spans="1:145" s="111" customFormat="1">
      <c r="A194" s="108"/>
      <c r="B194" s="158"/>
      <c r="C194" s="159"/>
      <c r="D194" s="159"/>
      <c r="E194" s="158"/>
      <c r="F194" s="158"/>
      <c r="G194" s="158"/>
      <c r="H194" s="160"/>
      <c r="I194" s="158"/>
      <c r="J194" s="158"/>
      <c r="K194" s="158"/>
      <c r="L194" s="158"/>
      <c r="M194" s="158"/>
      <c r="N194" s="158"/>
      <c r="O194" s="158"/>
      <c r="P194" s="158"/>
      <c r="Q194" s="158"/>
      <c r="R194" s="158"/>
      <c r="S194" s="158"/>
      <c r="T194" s="158"/>
      <c r="U194" s="158"/>
      <c r="V194" s="158"/>
      <c r="W194" s="158"/>
      <c r="X194" s="158"/>
      <c r="Y194" s="158"/>
      <c r="Z194" s="158"/>
      <c r="AA194" s="160"/>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112"/>
      <c r="BH194" s="112"/>
      <c r="BI194" s="112"/>
      <c r="BJ194" s="112"/>
      <c r="BK194" s="112"/>
      <c r="BL194" s="112"/>
      <c r="BM194" s="112"/>
      <c r="BN194" s="112"/>
      <c r="BO194" s="112"/>
      <c r="BP194" s="112"/>
      <c r="BQ194" s="112"/>
      <c r="BR194" s="112"/>
      <c r="BS194" s="112"/>
      <c r="BT194" s="112"/>
      <c r="BU194" s="112"/>
      <c r="BV194" s="112"/>
      <c r="BW194" s="112"/>
      <c r="BX194" s="112"/>
      <c r="BY194" s="112"/>
      <c r="BZ194" s="112"/>
      <c r="CA194" s="112"/>
      <c r="CB194" s="112"/>
      <c r="CC194" s="112"/>
      <c r="CD194" s="112"/>
      <c r="CE194" s="112"/>
      <c r="CF194" s="112"/>
      <c r="CG194" s="112"/>
      <c r="CH194" s="112"/>
      <c r="CI194" s="112"/>
      <c r="CJ194" s="112"/>
      <c r="CK194" s="112"/>
      <c r="CL194" s="112"/>
      <c r="CM194" s="112"/>
      <c r="CN194" s="112"/>
      <c r="CO194" s="112"/>
      <c r="CP194" s="112"/>
      <c r="CQ194" s="112"/>
      <c r="CR194" s="112"/>
      <c r="CS194" s="112"/>
      <c r="CT194" s="112"/>
      <c r="CU194" s="112"/>
      <c r="CV194" s="112"/>
      <c r="CW194" s="112"/>
      <c r="CX194" s="112"/>
      <c r="CY194" s="112"/>
      <c r="CZ194" s="112"/>
      <c r="DA194" s="112"/>
      <c r="DB194" s="112"/>
      <c r="DC194" s="112"/>
      <c r="DD194" s="112"/>
      <c r="DE194" s="112"/>
      <c r="DF194" s="112"/>
      <c r="DG194" s="112"/>
      <c r="DH194" s="112"/>
      <c r="DI194" s="112"/>
      <c r="DJ194" s="112"/>
      <c r="DK194" s="112"/>
      <c r="DL194" s="112"/>
      <c r="DM194" s="112"/>
      <c r="DN194" s="112"/>
      <c r="DO194" s="112"/>
      <c r="DP194" s="112"/>
      <c r="DQ194" s="112"/>
      <c r="DR194" s="112"/>
      <c r="DS194" s="112"/>
      <c r="DT194" s="112"/>
      <c r="DU194" s="112"/>
      <c r="DV194" s="112"/>
      <c r="DW194" s="112"/>
      <c r="DX194" s="112"/>
      <c r="DY194" s="112"/>
      <c r="DZ194" s="112"/>
      <c r="EA194" s="112"/>
      <c r="EB194" s="112"/>
      <c r="EC194" s="112"/>
      <c r="ED194" s="112"/>
      <c r="EE194" s="112"/>
      <c r="EF194" s="112"/>
      <c r="EG194" s="112"/>
      <c r="EH194" s="112"/>
      <c r="EI194" s="112"/>
      <c r="EJ194" s="112"/>
      <c r="EK194" s="112"/>
      <c r="EL194" s="112"/>
      <c r="EM194" s="112"/>
      <c r="EN194" s="112"/>
      <c r="EO194" s="112"/>
    </row>
    <row r="195" spans="1:145" s="111" customFormat="1">
      <c r="A195" s="108"/>
      <c r="B195" s="158"/>
      <c r="C195" s="159"/>
      <c r="D195" s="159"/>
      <c r="E195" s="158"/>
      <c r="F195" s="158"/>
      <c r="G195" s="158"/>
      <c r="H195" s="160"/>
      <c r="I195" s="158"/>
      <c r="J195" s="158"/>
      <c r="K195" s="158"/>
      <c r="L195" s="158"/>
      <c r="M195" s="158"/>
      <c r="N195" s="158"/>
      <c r="O195" s="158"/>
      <c r="P195" s="158"/>
      <c r="Q195" s="158"/>
      <c r="R195" s="158"/>
      <c r="S195" s="158"/>
      <c r="T195" s="158"/>
      <c r="U195" s="158"/>
      <c r="V195" s="158"/>
      <c r="W195" s="158"/>
      <c r="X195" s="158"/>
      <c r="Y195" s="158"/>
      <c r="Z195" s="158"/>
      <c r="AA195" s="160"/>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c r="BB195" s="112"/>
      <c r="BC195" s="112"/>
      <c r="BD195" s="112"/>
      <c r="BE195" s="112"/>
      <c r="BF195" s="112"/>
      <c r="BG195" s="112"/>
      <c r="BH195" s="112"/>
      <c r="BI195" s="112"/>
      <c r="BJ195" s="112"/>
      <c r="BK195" s="112"/>
      <c r="BL195" s="112"/>
      <c r="BM195" s="112"/>
      <c r="BN195" s="112"/>
      <c r="BO195" s="112"/>
      <c r="BP195" s="112"/>
      <c r="BQ195" s="112"/>
      <c r="BR195" s="112"/>
      <c r="BS195" s="112"/>
      <c r="BT195" s="112"/>
      <c r="BU195" s="112"/>
      <c r="BV195" s="112"/>
      <c r="BW195" s="112"/>
      <c r="BX195" s="112"/>
      <c r="BY195" s="112"/>
      <c r="BZ195" s="112"/>
      <c r="CA195" s="112"/>
      <c r="CB195" s="112"/>
      <c r="CC195" s="112"/>
      <c r="CD195" s="112"/>
      <c r="CE195" s="112"/>
      <c r="CF195" s="112"/>
      <c r="CG195" s="112"/>
      <c r="CH195" s="112"/>
      <c r="CI195" s="112"/>
      <c r="CJ195" s="112"/>
      <c r="CK195" s="112"/>
      <c r="CL195" s="112"/>
      <c r="CM195" s="112"/>
      <c r="CN195" s="112"/>
      <c r="CO195" s="112"/>
      <c r="CP195" s="112"/>
      <c r="CQ195" s="112"/>
      <c r="CR195" s="112"/>
      <c r="CS195" s="112"/>
      <c r="CT195" s="112"/>
      <c r="CU195" s="112"/>
      <c r="CV195" s="112"/>
      <c r="CW195" s="112"/>
      <c r="CX195" s="112"/>
      <c r="CY195" s="112"/>
      <c r="CZ195" s="112"/>
      <c r="DA195" s="112"/>
      <c r="DB195" s="112"/>
      <c r="DC195" s="112"/>
      <c r="DD195" s="112"/>
      <c r="DE195" s="112"/>
      <c r="DF195" s="112"/>
      <c r="DG195" s="112"/>
      <c r="DH195" s="112"/>
      <c r="DI195" s="112"/>
      <c r="DJ195" s="112"/>
      <c r="DK195" s="112"/>
      <c r="DL195" s="112"/>
      <c r="DM195" s="112"/>
      <c r="DN195" s="112"/>
      <c r="DO195" s="112"/>
      <c r="DP195" s="112"/>
      <c r="DQ195" s="112"/>
      <c r="DR195" s="112"/>
      <c r="DS195" s="112"/>
      <c r="DT195" s="112"/>
      <c r="DU195" s="112"/>
      <c r="DV195" s="112"/>
      <c r="DW195" s="112"/>
      <c r="DX195" s="112"/>
      <c r="DY195" s="112"/>
      <c r="DZ195" s="112"/>
      <c r="EA195" s="112"/>
      <c r="EB195" s="112"/>
      <c r="EC195" s="112"/>
      <c r="ED195" s="112"/>
      <c r="EE195" s="112"/>
      <c r="EF195" s="112"/>
      <c r="EG195" s="112"/>
      <c r="EH195" s="112"/>
      <c r="EI195" s="112"/>
      <c r="EJ195" s="112"/>
      <c r="EK195" s="112"/>
      <c r="EL195" s="112"/>
      <c r="EM195" s="112"/>
      <c r="EN195" s="112"/>
      <c r="EO195" s="112"/>
    </row>
    <row r="196" spans="1:145" s="111" customFormat="1">
      <c r="A196" s="108"/>
      <c r="B196" s="158"/>
      <c r="C196" s="159"/>
      <c r="D196" s="159"/>
      <c r="E196" s="158"/>
      <c r="F196" s="158"/>
      <c r="G196" s="158"/>
      <c r="H196" s="160"/>
      <c r="I196" s="158"/>
      <c r="J196" s="158"/>
      <c r="K196" s="158"/>
      <c r="L196" s="158"/>
      <c r="M196" s="158"/>
      <c r="N196" s="158"/>
      <c r="O196" s="158"/>
      <c r="P196" s="158"/>
      <c r="Q196" s="158"/>
      <c r="R196" s="158"/>
      <c r="S196" s="158"/>
      <c r="T196" s="158"/>
      <c r="U196" s="158"/>
      <c r="V196" s="158"/>
      <c r="W196" s="158"/>
      <c r="X196" s="158"/>
      <c r="Y196" s="158"/>
      <c r="Z196" s="158"/>
      <c r="AA196" s="160"/>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c r="BG196" s="112"/>
      <c r="BH196" s="112"/>
      <c r="BI196" s="112"/>
      <c r="BJ196" s="112"/>
      <c r="BK196" s="112"/>
      <c r="BL196" s="112"/>
      <c r="BM196" s="112"/>
      <c r="BN196" s="112"/>
      <c r="BO196" s="112"/>
      <c r="BP196" s="112"/>
      <c r="BQ196" s="112"/>
      <c r="BR196" s="112"/>
      <c r="BS196" s="112"/>
      <c r="BT196" s="112"/>
      <c r="BU196" s="112"/>
      <c r="BV196" s="112"/>
      <c r="BW196" s="112"/>
      <c r="BX196" s="112"/>
      <c r="BY196" s="112"/>
      <c r="BZ196" s="112"/>
      <c r="CA196" s="112"/>
      <c r="CB196" s="112"/>
      <c r="CC196" s="112"/>
      <c r="CD196" s="112"/>
      <c r="CE196" s="112"/>
      <c r="CF196" s="112"/>
      <c r="CG196" s="112"/>
      <c r="CH196" s="112"/>
      <c r="CI196" s="112"/>
      <c r="CJ196" s="112"/>
      <c r="CK196" s="112"/>
      <c r="CL196" s="112"/>
      <c r="CM196" s="112"/>
      <c r="CN196" s="112"/>
      <c r="CO196" s="112"/>
      <c r="CP196" s="112"/>
      <c r="CQ196" s="112"/>
      <c r="CR196" s="112"/>
      <c r="CS196" s="112"/>
      <c r="CT196" s="112"/>
      <c r="CU196" s="112"/>
      <c r="CV196" s="112"/>
      <c r="CW196" s="112"/>
      <c r="CX196" s="112"/>
      <c r="CY196" s="112"/>
      <c r="CZ196" s="112"/>
      <c r="DA196" s="112"/>
      <c r="DB196" s="112"/>
      <c r="DC196" s="112"/>
      <c r="DD196" s="112"/>
      <c r="DE196" s="112"/>
      <c r="DF196" s="112"/>
      <c r="DG196" s="112"/>
      <c r="DH196" s="112"/>
      <c r="DI196" s="112"/>
      <c r="DJ196" s="112"/>
      <c r="DK196" s="112"/>
      <c r="DL196" s="112"/>
      <c r="DM196" s="112"/>
      <c r="DN196" s="112"/>
      <c r="DO196" s="112"/>
      <c r="DP196" s="112"/>
      <c r="DQ196" s="112"/>
      <c r="DR196" s="112"/>
      <c r="DS196" s="112"/>
      <c r="DT196" s="112"/>
      <c r="DU196" s="112"/>
      <c r="DV196" s="112"/>
      <c r="DW196" s="112"/>
      <c r="DX196" s="112"/>
      <c r="DY196" s="112"/>
      <c r="DZ196" s="112"/>
      <c r="EA196" s="112"/>
      <c r="EB196" s="112"/>
      <c r="EC196" s="112"/>
      <c r="ED196" s="112"/>
      <c r="EE196" s="112"/>
      <c r="EF196" s="112"/>
      <c r="EG196" s="112"/>
      <c r="EH196" s="112"/>
      <c r="EI196" s="112"/>
      <c r="EJ196" s="112"/>
      <c r="EK196" s="112"/>
      <c r="EL196" s="112"/>
      <c r="EM196" s="112"/>
      <c r="EN196" s="112"/>
      <c r="EO196" s="112"/>
    </row>
    <row r="197" spans="1:145" s="111" customFormat="1">
      <c r="A197" s="108"/>
      <c r="B197" s="158"/>
      <c r="C197" s="159"/>
      <c r="D197" s="159"/>
      <c r="E197" s="158"/>
      <c r="F197" s="158"/>
      <c r="G197" s="158"/>
      <c r="H197" s="160"/>
      <c r="I197" s="158"/>
      <c r="J197" s="158"/>
      <c r="K197" s="158"/>
      <c r="L197" s="158"/>
      <c r="M197" s="158"/>
      <c r="N197" s="158"/>
      <c r="O197" s="158"/>
      <c r="P197" s="158"/>
      <c r="Q197" s="158"/>
      <c r="R197" s="158"/>
      <c r="S197" s="158"/>
      <c r="T197" s="158"/>
      <c r="U197" s="158"/>
      <c r="V197" s="158"/>
      <c r="W197" s="158"/>
      <c r="X197" s="158"/>
      <c r="Y197" s="158"/>
      <c r="Z197" s="158"/>
      <c r="AA197" s="160"/>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112"/>
      <c r="BH197" s="112"/>
      <c r="BI197" s="112"/>
      <c r="BJ197" s="112"/>
      <c r="BK197" s="112"/>
      <c r="BL197" s="112"/>
      <c r="BM197" s="112"/>
      <c r="BN197" s="112"/>
      <c r="BO197" s="112"/>
      <c r="BP197" s="112"/>
      <c r="BQ197" s="112"/>
      <c r="BR197" s="112"/>
      <c r="BS197" s="112"/>
      <c r="BT197" s="112"/>
      <c r="BU197" s="112"/>
      <c r="BV197" s="112"/>
      <c r="BW197" s="112"/>
      <c r="BX197" s="112"/>
      <c r="BY197" s="112"/>
      <c r="BZ197" s="112"/>
      <c r="CA197" s="112"/>
      <c r="CB197" s="112"/>
      <c r="CC197" s="112"/>
      <c r="CD197" s="112"/>
      <c r="CE197" s="112"/>
      <c r="CF197" s="112"/>
      <c r="CG197" s="112"/>
      <c r="CH197" s="112"/>
      <c r="CI197" s="112"/>
      <c r="CJ197" s="112"/>
      <c r="CK197" s="112"/>
      <c r="CL197" s="112"/>
      <c r="CM197" s="112"/>
      <c r="CN197" s="112"/>
      <c r="CO197" s="112"/>
      <c r="CP197" s="112"/>
      <c r="CQ197" s="112"/>
      <c r="CR197" s="112"/>
      <c r="CS197" s="112"/>
      <c r="CT197" s="112"/>
      <c r="CU197" s="112"/>
      <c r="CV197" s="112"/>
      <c r="CW197" s="112"/>
      <c r="CX197" s="112"/>
      <c r="CY197" s="112"/>
      <c r="CZ197" s="112"/>
      <c r="DA197" s="112"/>
      <c r="DB197" s="112"/>
      <c r="DC197" s="112"/>
      <c r="DD197" s="112"/>
      <c r="DE197" s="112"/>
      <c r="DF197" s="112"/>
      <c r="DG197" s="112"/>
      <c r="DH197" s="112"/>
      <c r="DI197" s="112"/>
      <c r="DJ197" s="112"/>
      <c r="DK197" s="112"/>
      <c r="DL197" s="112"/>
      <c r="DM197" s="112"/>
      <c r="DN197" s="112"/>
      <c r="DO197" s="112"/>
      <c r="DP197" s="112"/>
      <c r="DQ197" s="112"/>
      <c r="DR197" s="112"/>
      <c r="DS197" s="112"/>
      <c r="DT197" s="112"/>
      <c r="DU197" s="112"/>
      <c r="DV197" s="112"/>
      <c r="DW197" s="112"/>
      <c r="DX197" s="112"/>
      <c r="DY197" s="112"/>
      <c r="DZ197" s="112"/>
      <c r="EA197" s="112"/>
      <c r="EB197" s="112"/>
      <c r="EC197" s="112"/>
      <c r="ED197" s="112"/>
      <c r="EE197" s="112"/>
      <c r="EF197" s="112"/>
      <c r="EG197" s="112"/>
      <c r="EH197" s="112"/>
      <c r="EI197" s="112"/>
      <c r="EJ197" s="112"/>
      <c r="EK197" s="112"/>
      <c r="EL197" s="112"/>
      <c r="EM197" s="112"/>
      <c r="EN197" s="112"/>
      <c r="EO197" s="112"/>
    </row>
    <row r="198" spans="1:145" s="111" customFormat="1">
      <c r="A198" s="108"/>
      <c r="B198" s="158"/>
      <c r="C198" s="159"/>
      <c r="D198" s="159"/>
      <c r="E198" s="158"/>
      <c r="F198" s="158"/>
      <c r="G198" s="158"/>
      <c r="H198" s="160"/>
      <c r="I198" s="158"/>
      <c r="J198" s="158"/>
      <c r="K198" s="158"/>
      <c r="L198" s="158"/>
      <c r="M198" s="158"/>
      <c r="N198" s="158"/>
      <c r="O198" s="158"/>
      <c r="P198" s="158"/>
      <c r="Q198" s="158"/>
      <c r="R198" s="158"/>
      <c r="S198" s="158"/>
      <c r="T198" s="158"/>
      <c r="U198" s="158"/>
      <c r="V198" s="158"/>
      <c r="W198" s="158"/>
      <c r="X198" s="158"/>
      <c r="Y198" s="158"/>
      <c r="Z198" s="158"/>
      <c r="AA198" s="160"/>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2"/>
      <c r="BQ198" s="112"/>
      <c r="BR198" s="112"/>
      <c r="BS198" s="112"/>
      <c r="BT198" s="112"/>
      <c r="BU198" s="112"/>
      <c r="BV198" s="112"/>
      <c r="BW198" s="112"/>
      <c r="BX198" s="112"/>
      <c r="BY198" s="112"/>
      <c r="BZ198" s="112"/>
      <c r="CA198" s="112"/>
      <c r="CB198" s="112"/>
      <c r="CC198" s="112"/>
      <c r="CD198" s="112"/>
      <c r="CE198" s="112"/>
      <c r="CF198" s="112"/>
      <c r="CG198" s="112"/>
      <c r="CH198" s="112"/>
      <c r="CI198" s="112"/>
      <c r="CJ198" s="112"/>
      <c r="CK198" s="112"/>
      <c r="CL198" s="112"/>
      <c r="CM198" s="112"/>
      <c r="CN198" s="112"/>
      <c r="CO198" s="112"/>
      <c r="CP198" s="112"/>
      <c r="CQ198" s="112"/>
      <c r="CR198" s="112"/>
      <c r="CS198" s="112"/>
      <c r="CT198" s="112"/>
      <c r="CU198" s="112"/>
      <c r="CV198" s="112"/>
      <c r="CW198" s="112"/>
      <c r="CX198" s="112"/>
      <c r="CY198" s="112"/>
      <c r="CZ198" s="112"/>
      <c r="DA198" s="112"/>
      <c r="DB198" s="112"/>
      <c r="DC198" s="112"/>
      <c r="DD198" s="112"/>
      <c r="DE198" s="112"/>
      <c r="DF198" s="112"/>
      <c r="DG198" s="112"/>
      <c r="DH198" s="112"/>
      <c r="DI198" s="112"/>
      <c r="DJ198" s="112"/>
      <c r="DK198" s="112"/>
      <c r="DL198" s="112"/>
      <c r="DM198" s="112"/>
      <c r="DN198" s="112"/>
      <c r="DO198" s="112"/>
      <c r="DP198" s="112"/>
      <c r="DQ198" s="112"/>
      <c r="DR198" s="112"/>
      <c r="DS198" s="112"/>
      <c r="DT198" s="112"/>
      <c r="DU198" s="112"/>
      <c r="DV198" s="112"/>
      <c r="DW198" s="112"/>
      <c r="DX198" s="112"/>
      <c r="DY198" s="112"/>
      <c r="DZ198" s="112"/>
      <c r="EA198" s="112"/>
      <c r="EB198" s="112"/>
      <c r="EC198" s="112"/>
      <c r="ED198" s="112"/>
      <c r="EE198" s="112"/>
      <c r="EF198" s="112"/>
      <c r="EG198" s="112"/>
      <c r="EH198" s="112"/>
      <c r="EI198" s="112"/>
      <c r="EJ198" s="112"/>
      <c r="EK198" s="112"/>
      <c r="EL198" s="112"/>
      <c r="EM198" s="112"/>
      <c r="EN198" s="112"/>
      <c r="EO198" s="112"/>
    </row>
    <row r="199" spans="1:145" s="111" customFormat="1">
      <c r="A199" s="108"/>
      <c r="B199" s="158"/>
      <c r="C199" s="165"/>
      <c r="D199" s="159"/>
      <c r="E199" s="158"/>
      <c r="F199" s="158"/>
      <c r="G199" s="158"/>
      <c r="H199" s="160"/>
      <c r="I199" s="158"/>
      <c r="J199" s="158"/>
      <c r="K199" s="158"/>
      <c r="L199" s="158"/>
      <c r="M199" s="158"/>
      <c r="N199" s="158"/>
      <c r="O199" s="158"/>
      <c r="P199" s="158"/>
      <c r="Q199" s="158"/>
      <c r="R199" s="158"/>
      <c r="S199" s="158"/>
      <c r="T199" s="158"/>
      <c r="U199" s="158"/>
      <c r="V199" s="158"/>
      <c r="W199" s="158"/>
      <c r="X199" s="158"/>
      <c r="Y199" s="158"/>
      <c r="Z199" s="158"/>
      <c r="AA199" s="160"/>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112"/>
      <c r="BJ199" s="112"/>
      <c r="BK199" s="112"/>
      <c r="BL199" s="112"/>
      <c r="BM199" s="112"/>
      <c r="BN199" s="112"/>
      <c r="BO199" s="112"/>
      <c r="BP199" s="112"/>
      <c r="BQ199" s="112"/>
      <c r="BR199" s="112"/>
      <c r="BS199" s="112"/>
      <c r="BT199" s="112"/>
      <c r="BU199" s="112"/>
      <c r="BV199" s="112"/>
      <c r="BW199" s="112"/>
      <c r="BX199" s="112"/>
      <c r="BY199" s="112"/>
      <c r="BZ199" s="112"/>
      <c r="CA199" s="112"/>
      <c r="CB199" s="112"/>
      <c r="CC199" s="112"/>
      <c r="CD199" s="112"/>
      <c r="CE199" s="112"/>
      <c r="CF199" s="112"/>
      <c r="CG199" s="112"/>
      <c r="CH199" s="112"/>
      <c r="CI199" s="112"/>
      <c r="CJ199" s="112"/>
      <c r="CK199" s="112"/>
      <c r="CL199" s="112"/>
      <c r="CM199" s="112"/>
      <c r="CN199" s="112"/>
      <c r="CO199" s="112"/>
      <c r="CP199" s="112"/>
      <c r="CQ199" s="112"/>
      <c r="CR199" s="112"/>
      <c r="CS199" s="112"/>
      <c r="CT199" s="112"/>
      <c r="CU199" s="112"/>
      <c r="CV199" s="112"/>
      <c r="CW199" s="112"/>
      <c r="CX199" s="112"/>
      <c r="CY199" s="112"/>
      <c r="CZ199" s="112"/>
      <c r="DA199" s="112"/>
      <c r="DB199" s="112"/>
      <c r="DC199" s="112"/>
      <c r="DD199" s="112"/>
      <c r="DE199" s="112"/>
      <c r="DF199" s="112"/>
      <c r="DG199" s="112"/>
      <c r="DH199" s="112"/>
      <c r="DI199" s="112"/>
      <c r="DJ199" s="112"/>
      <c r="DK199" s="112"/>
      <c r="DL199" s="112"/>
      <c r="DM199" s="112"/>
      <c r="DN199" s="112"/>
      <c r="DO199" s="112"/>
      <c r="DP199" s="112"/>
      <c r="DQ199" s="112"/>
      <c r="DR199" s="112"/>
      <c r="DS199" s="112"/>
      <c r="DT199" s="112"/>
      <c r="DU199" s="112"/>
      <c r="DV199" s="112"/>
      <c r="DW199" s="112"/>
      <c r="DX199" s="112"/>
      <c r="DY199" s="112"/>
      <c r="DZ199" s="112"/>
      <c r="EA199" s="112"/>
      <c r="EB199" s="112"/>
      <c r="EC199" s="112"/>
      <c r="ED199" s="112"/>
      <c r="EE199" s="112"/>
      <c r="EF199" s="112"/>
      <c r="EG199" s="112"/>
      <c r="EH199" s="112"/>
      <c r="EI199" s="112"/>
      <c r="EJ199" s="112"/>
      <c r="EK199" s="112"/>
      <c r="EL199" s="112"/>
      <c r="EM199" s="112"/>
      <c r="EN199" s="112"/>
      <c r="EO199" s="112"/>
    </row>
    <row r="200" spans="1:145" s="111" customFormat="1">
      <c r="A200" s="108"/>
      <c r="B200" s="158"/>
      <c r="C200" s="165"/>
      <c r="D200" s="159"/>
      <c r="E200" s="158"/>
      <c r="F200" s="158"/>
      <c r="G200" s="158"/>
      <c r="H200" s="160"/>
      <c r="I200" s="158"/>
      <c r="J200" s="158"/>
      <c r="K200" s="158"/>
      <c r="L200" s="158"/>
      <c r="M200" s="158"/>
      <c r="N200" s="158"/>
      <c r="O200" s="158"/>
      <c r="P200" s="158"/>
      <c r="Q200" s="158"/>
      <c r="R200" s="158"/>
      <c r="S200" s="158"/>
      <c r="T200" s="158"/>
      <c r="U200" s="158"/>
      <c r="V200" s="158"/>
      <c r="W200" s="158"/>
      <c r="X200" s="158"/>
      <c r="Y200" s="158"/>
      <c r="Z200" s="158"/>
      <c r="AA200" s="160"/>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112"/>
      <c r="BJ200" s="112"/>
      <c r="BK200" s="112"/>
      <c r="BL200" s="112"/>
      <c r="BM200" s="112"/>
      <c r="BN200" s="112"/>
      <c r="BO200" s="112"/>
      <c r="BP200" s="112"/>
      <c r="BQ200" s="112"/>
      <c r="BR200" s="112"/>
      <c r="BS200" s="112"/>
      <c r="BT200" s="112"/>
      <c r="BU200" s="112"/>
      <c r="BV200" s="112"/>
      <c r="BW200" s="112"/>
      <c r="BX200" s="112"/>
      <c r="BY200" s="112"/>
      <c r="BZ200" s="112"/>
      <c r="CA200" s="112"/>
      <c r="CB200" s="112"/>
      <c r="CC200" s="112"/>
      <c r="CD200" s="112"/>
      <c r="CE200" s="112"/>
      <c r="CF200" s="112"/>
      <c r="CG200" s="112"/>
      <c r="CH200" s="112"/>
      <c r="CI200" s="112"/>
      <c r="CJ200" s="112"/>
      <c r="CK200" s="112"/>
      <c r="CL200" s="112"/>
      <c r="CM200" s="112"/>
      <c r="CN200" s="112"/>
      <c r="CO200" s="112"/>
      <c r="CP200" s="112"/>
      <c r="CQ200" s="112"/>
      <c r="CR200" s="112"/>
      <c r="CS200" s="112"/>
      <c r="CT200" s="112"/>
      <c r="CU200" s="112"/>
      <c r="CV200" s="112"/>
      <c r="CW200" s="112"/>
      <c r="CX200" s="112"/>
      <c r="CY200" s="112"/>
      <c r="CZ200" s="112"/>
      <c r="DA200" s="112"/>
      <c r="DB200" s="112"/>
      <c r="DC200" s="112"/>
      <c r="DD200" s="112"/>
      <c r="DE200" s="112"/>
      <c r="DF200" s="112"/>
      <c r="DG200" s="112"/>
      <c r="DH200" s="112"/>
      <c r="DI200" s="112"/>
      <c r="DJ200" s="112"/>
      <c r="DK200" s="112"/>
      <c r="DL200" s="112"/>
      <c r="DM200" s="112"/>
      <c r="DN200" s="112"/>
      <c r="DO200" s="112"/>
      <c r="DP200" s="112"/>
      <c r="DQ200" s="112"/>
      <c r="DR200" s="112"/>
      <c r="DS200" s="112"/>
      <c r="DT200" s="112"/>
      <c r="DU200" s="112"/>
      <c r="DV200" s="112"/>
      <c r="DW200" s="112"/>
      <c r="DX200" s="112"/>
      <c r="DY200" s="112"/>
      <c r="DZ200" s="112"/>
      <c r="EA200" s="112"/>
      <c r="EB200" s="112"/>
      <c r="EC200" s="112"/>
      <c r="ED200" s="112"/>
      <c r="EE200" s="112"/>
      <c r="EF200" s="112"/>
      <c r="EG200" s="112"/>
      <c r="EH200" s="112"/>
      <c r="EI200" s="112"/>
      <c r="EJ200" s="112"/>
      <c r="EK200" s="112"/>
      <c r="EL200" s="112"/>
      <c r="EM200" s="112"/>
      <c r="EN200" s="112"/>
      <c r="EO200" s="112"/>
    </row>
  </sheetData>
  <mergeCells count="410">
    <mergeCell ref="B1:N1"/>
    <mergeCell ref="B2:N2"/>
    <mergeCell ref="A3:A7"/>
    <mergeCell ref="B3:B6"/>
    <mergeCell ref="C3:C6"/>
    <mergeCell ref="D3:D6"/>
    <mergeCell ref="E3:F4"/>
    <mergeCell ref="G3:G6"/>
    <mergeCell ref="H3:H6"/>
    <mergeCell ref="I3:I6"/>
    <mergeCell ref="J3:Z3"/>
    <mergeCell ref="E5:E6"/>
    <mergeCell ref="F5:F6"/>
    <mergeCell ref="AA3:AA6"/>
    <mergeCell ref="J4:J6"/>
    <mergeCell ref="K4:N4"/>
    <mergeCell ref="O4:Q5"/>
    <mergeCell ref="R4:S5"/>
    <mergeCell ref="T4:U5"/>
    <mergeCell ref="V4:V6"/>
    <mergeCell ref="W4:W6"/>
    <mergeCell ref="X4:Y5"/>
    <mergeCell ref="Z4:Z6"/>
    <mergeCell ref="K5:K6"/>
    <mergeCell ref="L5:N5"/>
    <mergeCell ref="A8:A19"/>
    <mergeCell ref="B8:B17"/>
    <mergeCell ref="C8:C17"/>
    <mergeCell ref="D8:D17"/>
    <mergeCell ref="E8:E9"/>
    <mergeCell ref="F8:F9"/>
    <mergeCell ref="G8:G9"/>
    <mergeCell ref="H8:H9"/>
    <mergeCell ref="I8:I9"/>
    <mergeCell ref="E10:E11"/>
    <mergeCell ref="F10:F11"/>
    <mergeCell ref="G10:G11"/>
    <mergeCell ref="H10:H11"/>
    <mergeCell ref="I10:I11"/>
    <mergeCell ref="E12:E13"/>
    <mergeCell ref="F12:F13"/>
    <mergeCell ref="G12:G13"/>
    <mergeCell ref="H12:H13"/>
    <mergeCell ref="I12:I13"/>
    <mergeCell ref="E14:E15"/>
    <mergeCell ref="F14:F15"/>
    <mergeCell ref="G14:G15"/>
    <mergeCell ref="H14:H15"/>
    <mergeCell ref="I14:I15"/>
    <mergeCell ref="E16:E17"/>
    <mergeCell ref="F16:F17"/>
    <mergeCell ref="G16:G17"/>
    <mergeCell ref="H16:H17"/>
    <mergeCell ref="I16:I17"/>
    <mergeCell ref="B18:D19"/>
    <mergeCell ref="E18:E19"/>
    <mergeCell ref="F18:F19"/>
    <mergeCell ref="G18:G19"/>
    <mergeCell ref="H18:H19"/>
    <mergeCell ref="I18:I19"/>
    <mergeCell ref="A20:A31"/>
    <mergeCell ref="B20:B29"/>
    <mergeCell ref="C20:C29"/>
    <mergeCell ref="D20:D29"/>
    <mergeCell ref="E20:E21"/>
    <mergeCell ref="F20:F21"/>
    <mergeCell ref="G20:G21"/>
    <mergeCell ref="H20:H21"/>
    <mergeCell ref="I20:I21"/>
    <mergeCell ref="E22:E23"/>
    <mergeCell ref="F22:F23"/>
    <mergeCell ref="G22:G23"/>
    <mergeCell ref="H22:H23"/>
    <mergeCell ref="I22:I23"/>
    <mergeCell ref="E24:E25"/>
    <mergeCell ref="F24:F25"/>
    <mergeCell ref="G24:G25"/>
    <mergeCell ref="H24:H25"/>
    <mergeCell ref="I24:I25"/>
    <mergeCell ref="B30:D31"/>
    <mergeCell ref="E30:E31"/>
    <mergeCell ref="F30:F31"/>
    <mergeCell ref="G30:G31"/>
    <mergeCell ref="H30:H31"/>
    <mergeCell ref="I30:I31"/>
    <mergeCell ref="E26:E27"/>
    <mergeCell ref="F26:F27"/>
    <mergeCell ref="G26:G27"/>
    <mergeCell ref="H26:H27"/>
    <mergeCell ref="I26:I27"/>
    <mergeCell ref="E28:E29"/>
    <mergeCell ref="F28:F29"/>
    <mergeCell ref="G28:G29"/>
    <mergeCell ref="H28:H29"/>
    <mergeCell ref="I28:I29"/>
    <mergeCell ref="A32:A43"/>
    <mergeCell ref="B32:B41"/>
    <mergeCell ref="C32:C41"/>
    <mergeCell ref="D32:D41"/>
    <mergeCell ref="E32:E33"/>
    <mergeCell ref="F32:F33"/>
    <mergeCell ref="E36:E37"/>
    <mergeCell ref="F36:F37"/>
    <mergeCell ref="E40:E41"/>
    <mergeCell ref="F40:F41"/>
    <mergeCell ref="G36:G37"/>
    <mergeCell ref="H36:H37"/>
    <mergeCell ref="I36:I37"/>
    <mergeCell ref="E38:E39"/>
    <mergeCell ref="F38:F39"/>
    <mergeCell ref="G38:G39"/>
    <mergeCell ref="H38:H39"/>
    <mergeCell ref="I38:I39"/>
    <mergeCell ref="G32:G33"/>
    <mergeCell ref="H32:H33"/>
    <mergeCell ref="I32:I33"/>
    <mergeCell ref="E34:E35"/>
    <mergeCell ref="F34:F35"/>
    <mergeCell ref="G34:G35"/>
    <mergeCell ref="H34:H35"/>
    <mergeCell ref="I34:I35"/>
    <mergeCell ref="G40:G41"/>
    <mergeCell ref="H40:H41"/>
    <mergeCell ref="I40:I41"/>
    <mergeCell ref="B42:D43"/>
    <mergeCell ref="E42:E43"/>
    <mergeCell ref="F42:F43"/>
    <mergeCell ref="G42:G43"/>
    <mergeCell ref="H42:H43"/>
    <mergeCell ref="I42:I43"/>
    <mergeCell ref="A44:A55"/>
    <mergeCell ref="B44:B53"/>
    <mergeCell ref="C44:C53"/>
    <mergeCell ref="D44:D53"/>
    <mergeCell ref="E44:E45"/>
    <mergeCell ref="F44:F45"/>
    <mergeCell ref="E48:E49"/>
    <mergeCell ref="F48:F49"/>
    <mergeCell ref="E52:E53"/>
    <mergeCell ref="F52:F53"/>
    <mergeCell ref="G48:G49"/>
    <mergeCell ref="H48:H49"/>
    <mergeCell ref="I48:I49"/>
    <mergeCell ref="E50:E51"/>
    <mergeCell ref="F50:F51"/>
    <mergeCell ref="G50:G51"/>
    <mergeCell ref="H50:H51"/>
    <mergeCell ref="I50:I51"/>
    <mergeCell ref="G44:G45"/>
    <mergeCell ref="H44:H45"/>
    <mergeCell ref="I44:I45"/>
    <mergeCell ref="E46:E47"/>
    <mergeCell ref="F46:F47"/>
    <mergeCell ref="G46:G47"/>
    <mergeCell ref="H46:H47"/>
    <mergeCell ref="I46:I47"/>
    <mergeCell ref="G52:G53"/>
    <mergeCell ref="H52:H53"/>
    <mergeCell ref="I52:I53"/>
    <mergeCell ref="B54:D55"/>
    <mergeCell ref="E54:E55"/>
    <mergeCell ref="F54:F55"/>
    <mergeCell ref="G54:G55"/>
    <mergeCell ref="H54:H55"/>
    <mergeCell ref="I54:I55"/>
    <mergeCell ref="A56:A67"/>
    <mergeCell ref="B56:B65"/>
    <mergeCell ref="C56:C65"/>
    <mergeCell ref="D56:D65"/>
    <mergeCell ref="E56:E57"/>
    <mergeCell ref="F56:F57"/>
    <mergeCell ref="E60:E61"/>
    <mergeCell ref="F60:F61"/>
    <mergeCell ref="E64:E65"/>
    <mergeCell ref="F64:F65"/>
    <mergeCell ref="G60:G61"/>
    <mergeCell ref="H60:H61"/>
    <mergeCell ref="I60:I61"/>
    <mergeCell ref="E62:E63"/>
    <mergeCell ref="F62:F63"/>
    <mergeCell ref="G62:G63"/>
    <mergeCell ref="H62:H63"/>
    <mergeCell ref="I62:I63"/>
    <mergeCell ref="G56:G57"/>
    <mergeCell ref="H56:H57"/>
    <mergeCell ref="I56:I57"/>
    <mergeCell ref="E58:E59"/>
    <mergeCell ref="F58:F59"/>
    <mergeCell ref="G58:G59"/>
    <mergeCell ref="H58:H59"/>
    <mergeCell ref="I58:I59"/>
    <mergeCell ref="G64:G65"/>
    <mergeCell ref="H64:H65"/>
    <mergeCell ref="I64:I65"/>
    <mergeCell ref="B66:D67"/>
    <mergeCell ref="E66:E67"/>
    <mergeCell ref="F66:F67"/>
    <mergeCell ref="G66:G67"/>
    <mergeCell ref="H66:H67"/>
    <mergeCell ref="I66:I67"/>
    <mergeCell ref="A68:A79"/>
    <mergeCell ref="B68:B77"/>
    <mergeCell ref="C68:C77"/>
    <mergeCell ref="D68:D77"/>
    <mergeCell ref="E68:E69"/>
    <mergeCell ref="F68:F69"/>
    <mergeCell ref="E72:E73"/>
    <mergeCell ref="F72:F73"/>
    <mergeCell ref="E76:E77"/>
    <mergeCell ref="F76:F77"/>
    <mergeCell ref="G72:G73"/>
    <mergeCell ref="H72:H73"/>
    <mergeCell ref="I72:I73"/>
    <mergeCell ref="E74:E75"/>
    <mergeCell ref="F74:F75"/>
    <mergeCell ref="G74:G75"/>
    <mergeCell ref="H74:H75"/>
    <mergeCell ref="I74:I75"/>
    <mergeCell ref="G68:G69"/>
    <mergeCell ref="H68:H69"/>
    <mergeCell ref="I68:I69"/>
    <mergeCell ref="E70:E71"/>
    <mergeCell ref="F70:F71"/>
    <mergeCell ref="G70:G71"/>
    <mergeCell ref="H70:H71"/>
    <mergeCell ref="I70:I71"/>
    <mergeCell ref="G76:G77"/>
    <mergeCell ref="H76:H77"/>
    <mergeCell ref="I76:I77"/>
    <mergeCell ref="B78:D79"/>
    <mergeCell ref="E78:E79"/>
    <mergeCell ref="F78:F79"/>
    <mergeCell ref="G78:G79"/>
    <mergeCell ref="H78:H79"/>
    <mergeCell ref="I78:I79"/>
    <mergeCell ref="A80:A91"/>
    <mergeCell ref="B80:B89"/>
    <mergeCell ref="C80:C89"/>
    <mergeCell ref="D80:D89"/>
    <mergeCell ref="E80:E81"/>
    <mergeCell ref="F80:F81"/>
    <mergeCell ref="E84:E85"/>
    <mergeCell ref="F84:F85"/>
    <mergeCell ref="E88:E89"/>
    <mergeCell ref="F88:F89"/>
    <mergeCell ref="G84:G85"/>
    <mergeCell ref="H84:H85"/>
    <mergeCell ref="I84:I85"/>
    <mergeCell ref="E86:E87"/>
    <mergeCell ref="F86:F87"/>
    <mergeCell ref="G86:G87"/>
    <mergeCell ref="H86:H87"/>
    <mergeCell ref="I86:I87"/>
    <mergeCell ref="G80:G81"/>
    <mergeCell ref="H80:H81"/>
    <mergeCell ref="I80:I81"/>
    <mergeCell ref="E82:E83"/>
    <mergeCell ref="F82:F83"/>
    <mergeCell ref="G82:G83"/>
    <mergeCell ref="H82:H83"/>
    <mergeCell ref="I82:I83"/>
    <mergeCell ref="G88:G89"/>
    <mergeCell ref="H88:H89"/>
    <mergeCell ref="I88:I89"/>
    <mergeCell ref="B90:D91"/>
    <mergeCell ref="E90:E91"/>
    <mergeCell ref="F90:F91"/>
    <mergeCell ref="G90:G91"/>
    <mergeCell ref="H90:H91"/>
    <mergeCell ref="I90:I91"/>
    <mergeCell ref="A92:A103"/>
    <mergeCell ref="B92:B101"/>
    <mergeCell ref="C92:C101"/>
    <mergeCell ref="D92:D101"/>
    <mergeCell ref="E92:E93"/>
    <mergeCell ref="F92:F93"/>
    <mergeCell ref="E96:E97"/>
    <mergeCell ref="F96:F97"/>
    <mergeCell ref="E100:E101"/>
    <mergeCell ref="F100:F101"/>
    <mergeCell ref="G96:G97"/>
    <mergeCell ref="H96:H97"/>
    <mergeCell ref="I96:I97"/>
    <mergeCell ref="E98:E99"/>
    <mergeCell ref="F98:F99"/>
    <mergeCell ref="G98:G99"/>
    <mergeCell ref="H98:H99"/>
    <mergeCell ref="I98:I99"/>
    <mergeCell ref="G92:G93"/>
    <mergeCell ref="H92:H93"/>
    <mergeCell ref="I92:I93"/>
    <mergeCell ref="E94:E95"/>
    <mergeCell ref="F94:F95"/>
    <mergeCell ref="G94:G95"/>
    <mergeCell ref="H94:H95"/>
    <mergeCell ref="I94:I95"/>
    <mergeCell ref="G100:G101"/>
    <mergeCell ref="H100:H101"/>
    <mergeCell ref="I100:I101"/>
    <mergeCell ref="B102:D103"/>
    <mergeCell ref="E102:E103"/>
    <mergeCell ref="F102:F103"/>
    <mergeCell ref="G102:G103"/>
    <mergeCell ref="H102:H103"/>
    <mergeCell ref="I102:I103"/>
    <mergeCell ref="A104:A115"/>
    <mergeCell ref="B104:B113"/>
    <mergeCell ref="C104:C113"/>
    <mergeCell ref="D104:D113"/>
    <mergeCell ref="E104:E105"/>
    <mergeCell ref="F104:F105"/>
    <mergeCell ref="E108:E109"/>
    <mergeCell ref="F108:F109"/>
    <mergeCell ref="E112:E113"/>
    <mergeCell ref="F112:F113"/>
    <mergeCell ref="G108:G109"/>
    <mergeCell ref="H108:H109"/>
    <mergeCell ref="I108:I109"/>
    <mergeCell ref="E110:E111"/>
    <mergeCell ref="F110:F111"/>
    <mergeCell ref="G110:G111"/>
    <mergeCell ref="H110:H111"/>
    <mergeCell ref="I110:I111"/>
    <mergeCell ref="G104:G105"/>
    <mergeCell ref="H104:H105"/>
    <mergeCell ref="I104:I105"/>
    <mergeCell ref="E106:E107"/>
    <mergeCell ref="F106:F107"/>
    <mergeCell ref="G106:G107"/>
    <mergeCell ref="H106:H107"/>
    <mergeCell ref="I106:I107"/>
    <mergeCell ref="G112:G113"/>
    <mergeCell ref="H112:H113"/>
    <mergeCell ref="I112:I113"/>
    <mergeCell ref="B114:D115"/>
    <mergeCell ref="E114:E115"/>
    <mergeCell ref="F114:F115"/>
    <mergeCell ref="G114:G115"/>
    <mergeCell ref="H114:H115"/>
    <mergeCell ref="I114:I115"/>
    <mergeCell ref="A116:A127"/>
    <mergeCell ref="B116:B125"/>
    <mergeCell ref="C116:C125"/>
    <mergeCell ref="D116:D125"/>
    <mergeCell ref="E116:E117"/>
    <mergeCell ref="F116:F117"/>
    <mergeCell ref="E120:E121"/>
    <mergeCell ref="F120:F121"/>
    <mergeCell ref="E124:E125"/>
    <mergeCell ref="F124:F125"/>
    <mergeCell ref="G120:G121"/>
    <mergeCell ref="H120:H121"/>
    <mergeCell ref="I120:I121"/>
    <mergeCell ref="E122:E123"/>
    <mergeCell ref="F122:F123"/>
    <mergeCell ref="G122:G123"/>
    <mergeCell ref="H122:H123"/>
    <mergeCell ref="I122:I123"/>
    <mergeCell ref="G116:G117"/>
    <mergeCell ref="H116:H117"/>
    <mergeCell ref="I116:I117"/>
    <mergeCell ref="E118:E119"/>
    <mergeCell ref="F118:F119"/>
    <mergeCell ref="G118:G119"/>
    <mergeCell ref="H118:H119"/>
    <mergeCell ref="I118:I119"/>
    <mergeCell ref="G124:G125"/>
    <mergeCell ref="H124:H125"/>
    <mergeCell ref="I124:I125"/>
    <mergeCell ref="B126:D127"/>
    <mergeCell ref="E126:E127"/>
    <mergeCell ref="F126:F127"/>
    <mergeCell ref="G126:G127"/>
    <mergeCell ref="H126:H127"/>
    <mergeCell ref="I126:I127"/>
    <mergeCell ref="A128:A139"/>
    <mergeCell ref="B128:B137"/>
    <mergeCell ref="C128:C137"/>
    <mergeCell ref="D128:D137"/>
    <mergeCell ref="E128:E129"/>
    <mergeCell ref="F128:F129"/>
    <mergeCell ref="E132:E133"/>
    <mergeCell ref="F132:F133"/>
    <mergeCell ref="E136:E137"/>
    <mergeCell ref="F136:F137"/>
    <mergeCell ref="G132:G133"/>
    <mergeCell ref="H132:H133"/>
    <mergeCell ref="I132:I133"/>
    <mergeCell ref="E134:E135"/>
    <mergeCell ref="F134:F135"/>
    <mergeCell ref="G134:G135"/>
    <mergeCell ref="H134:H135"/>
    <mergeCell ref="I134:I135"/>
    <mergeCell ref="G128:G129"/>
    <mergeCell ref="H128:H129"/>
    <mergeCell ref="I128:I129"/>
    <mergeCell ref="E130:E131"/>
    <mergeCell ref="F130:F131"/>
    <mergeCell ref="G130:G131"/>
    <mergeCell ref="H130:H131"/>
    <mergeCell ref="I130:I131"/>
    <mergeCell ref="G136:G137"/>
    <mergeCell ref="H136:H137"/>
    <mergeCell ref="I136:I137"/>
    <mergeCell ref="B138:D139"/>
    <mergeCell ref="E138:E139"/>
    <mergeCell ref="F138:F139"/>
    <mergeCell ref="G138:G139"/>
    <mergeCell ref="H138:H139"/>
    <mergeCell ref="I138:I139"/>
  </mergeCells>
  <pageMargins left="0" right="0" top="0.51181102362204722" bottom="0.11811023622047245" header="0.31496062992125984" footer="0.11811023622047245"/>
  <pageSetup paperSize="9" scale="80" orientation="landscape" r:id="rId1"/>
  <ignoredErrors>
    <ignoredError sqref="G38 G26 G50 G62 G74 G134 G110 G86 G14 G98 G122" twoDigitTextYear="1"/>
    <ignoredError sqref="AA8:AA17 AA26 AA20 AA32:AA41 AA68:AA70 AA56:AA64 AA92:AA94 AA124 AA116 AA96:AA98 AA86 AA50 AA44 AA122:AA123 AA117:AA121 AA104:AA110 AA22:AA24 AA2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5"/>
  <sheetViews>
    <sheetView zoomScale="80" zoomScaleNormal="80" workbookViewId="0">
      <selection activeCell="G292" sqref="G292"/>
    </sheetView>
  </sheetViews>
  <sheetFormatPr defaultRowHeight="15.75"/>
  <cols>
    <col min="1" max="1" width="5.42578125" style="183" customWidth="1"/>
    <col min="2" max="2" width="23.42578125" style="183" customWidth="1"/>
    <col min="3" max="4" width="17.42578125" style="183" customWidth="1"/>
    <col min="5" max="5" width="23.140625" style="183" customWidth="1"/>
    <col min="6" max="6" width="11" style="183" customWidth="1"/>
    <col min="7" max="7" width="11" style="183" bestFit="1" customWidth="1"/>
    <col min="8" max="8" width="23" style="183" customWidth="1"/>
    <col min="9" max="9" width="23.28515625" style="183" customWidth="1"/>
    <col min="10" max="10" width="18.7109375" style="183" customWidth="1"/>
    <col min="11" max="11" width="13.28515625" style="183" customWidth="1"/>
    <col min="12" max="12" width="19.140625" style="183" customWidth="1"/>
    <col min="13" max="13" width="68.7109375" style="183" customWidth="1"/>
    <col min="14" max="14" width="10.7109375" style="185" customWidth="1"/>
    <col min="15" max="15" width="50" style="183" customWidth="1"/>
    <col min="16" max="256" width="9.140625" style="183"/>
    <col min="257" max="257" width="4.5703125" style="183" customWidth="1"/>
    <col min="258" max="258" width="23.42578125" style="183" customWidth="1"/>
    <col min="259" max="260" width="17.42578125" style="183" customWidth="1"/>
    <col min="261" max="261" width="23.140625" style="183" customWidth="1"/>
    <col min="262" max="262" width="11" style="183" customWidth="1"/>
    <col min="263" max="263" width="11" style="183" bestFit="1" customWidth="1"/>
    <col min="264" max="264" width="23" style="183" customWidth="1"/>
    <col min="265" max="265" width="23.28515625" style="183" customWidth="1"/>
    <col min="266" max="266" width="18.7109375" style="183" customWidth="1"/>
    <col min="267" max="267" width="13.28515625" style="183" customWidth="1"/>
    <col min="268" max="268" width="19.140625" style="183" customWidth="1"/>
    <col min="269" max="269" width="68.7109375" style="183" customWidth="1"/>
    <col min="270" max="270" width="14.42578125" style="183" customWidth="1"/>
    <col min="271" max="271" width="50" style="183" customWidth="1"/>
    <col min="272" max="512" width="9.140625" style="183"/>
    <col min="513" max="513" width="4.5703125" style="183" customWidth="1"/>
    <col min="514" max="514" width="23.42578125" style="183" customWidth="1"/>
    <col min="515" max="516" width="17.42578125" style="183" customWidth="1"/>
    <col min="517" max="517" width="23.140625" style="183" customWidth="1"/>
    <col min="518" max="518" width="11" style="183" customWidth="1"/>
    <col min="519" max="519" width="11" style="183" bestFit="1" customWidth="1"/>
    <col min="520" max="520" width="23" style="183" customWidth="1"/>
    <col min="521" max="521" width="23.28515625" style="183" customWidth="1"/>
    <col min="522" max="522" width="18.7109375" style="183" customWidth="1"/>
    <col min="523" max="523" width="13.28515625" style="183" customWidth="1"/>
    <col min="524" max="524" width="19.140625" style="183" customWidth="1"/>
    <col min="525" max="525" width="68.7109375" style="183" customWidth="1"/>
    <col min="526" max="526" width="14.42578125" style="183" customWidth="1"/>
    <col min="527" max="527" width="50" style="183" customWidth="1"/>
    <col min="528" max="768" width="9.140625" style="183"/>
    <col min="769" max="769" width="4.5703125" style="183" customWidth="1"/>
    <col min="770" max="770" width="23.42578125" style="183" customWidth="1"/>
    <col min="771" max="772" width="17.42578125" style="183" customWidth="1"/>
    <col min="773" max="773" width="23.140625" style="183" customWidth="1"/>
    <col min="774" max="774" width="11" style="183" customWidth="1"/>
    <col min="775" max="775" width="11" style="183" bestFit="1" customWidth="1"/>
    <col min="776" max="776" width="23" style="183" customWidth="1"/>
    <col min="777" max="777" width="23.28515625" style="183" customWidth="1"/>
    <col min="778" max="778" width="18.7109375" style="183" customWidth="1"/>
    <col min="779" max="779" width="13.28515625" style="183" customWidth="1"/>
    <col min="780" max="780" width="19.140625" style="183" customWidth="1"/>
    <col min="781" max="781" width="68.7109375" style="183" customWidth="1"/>
    <col min="782" max="782" width="14.42578125" style="183" customWidth="1"/>
    <col min="783" max="783" width="50" style="183" customWidth="1"/>
    <col min="784" max="1024" width="9.140625" style="183"/>
    <col min="1025" max="1025" width="4.5703125" style="183" customWidth="1"/>
    <col min="1026" max="1026" width="23.42578125" style="183" customWidth="1"/>
    <col min="1027" max="1028" width="17.42578125" style="183" customWidth="1"/>
    <col min="1029" max="1029" width="23.140625" style="183" customWidth="1"/>
    <col min="1030" max="1030" width="11" style="183" customWidth="1"/>
    <col min="1031" max="1031" width="11" style="183" bestFit="1" customWidth="1"/>
    <col min="1032" max="1032" width="23" style="183" customWidth="1"/>
    <col min="1033" max="1033" width="23.28515625" style="183" customWidth="1"/>
    <col min="1034" max="1034" width="18.7109375" style="183" customWidth="1"/>
    <col min="1035" max="1035" width="13.28515625" style="183" customWidth="1"/>
    <col min="1036" max="1036" width="19.140625" style="183" customWidth="1"/>
    <col min="1037" max="1037" width="68.7109375" style="183" customWidth="1"/>
    <col min="1038" max="1038" width="14.42578125" style="183" customWidth="1"/>
    <col min="1039" max="1039" width="50" style="183" customWidth="1"/>
    <col min="1040" max="1280" width="9.140625" style="183"/>
    <col min="1281" max="1281" width="4.5703125" style="183" customWidth="1"/>
    <col min="1282" max="1282" width="23.42578125" style="183" customWidth="1"/>
    <col min="1283" max="1284" width="17.42578125" style="183" customWidth="1"/>
    <col min="1285" max="1285" width="23.140625" style="183" customWidth="1"/>
    <col min="1286" max="1286" width="11" style="183" customWidth="1"/>
    <col min="1287" max="1287" width="11" style="183" bestFit="1" customWidth="1"/>
    <col min="1288" max="1288" width="23" style="183" customWidth="1"/>
    <col min="1289" max="1289" width="23.28515625" style="183" customWidth="1"/>
    <col min="1290" max="1290" width="18.7109375" style="183" customWidth="1"/>
    <col min="1291" max="1291" width="13.28515625" style="183" customWidth="1"/>
    <col min="1292" max="1292" width="19.140625" style="183" customWidth="1"/>
    <col min="1293" max="1293" width="68.7109375" style="183" customWidth="1"/>
    <col min="1294" max="1294" width="14.42578125" style="183" customWidth="1"/>
    <col min="1295" max="1295" width="50" style="183" customWidth="1"/>
    <col min="1296" max="1536" width="9.140625" style="183"/>
    <col min="1537" max="1537" width="4.5703125" style="183" customWidth="1"/>
    <col min="1538" max="1538" width="23.42578125" style="183" customWidth="1"/>
    <col min="1539" max="1540" width="17.42578125" style="183" customWidth="1"/>
    <col min="1541" max="1541" width="23.140625" style="183" customWidth="1"/>
    <col min="1542" max="1542" width="11" style="183" customWidth="1"/>
    <col min="1543" max="1543" width="11" style="183" bestFit="1" customWidth="1"/>
    <col min="1544" max="1544" width="23" style="183" customWidth="1"/>
    <col min="1545" max="1545" width="23.28515625" style="183" customWidth="1"/>
    <col min="1546" max="1546" width="18.7109375" style="183" customWidth="1"/>
    <col min="1547" max="1547" width="13.28515625" style="183" customWidth="1"/>
    <col min="1548" max="1548" width="19.140625" style="183" customWidth="1"/>
    <col min="1549" max="1549" width="68.7109375" style="183" customWidth="1"/>
    <col min="1550" max="1550" width="14.42578125" style="183" customWidth="1"/>
    <col min="1551" max="1551" width="50" style="183" customWidth="1"/>
    <col min="1552" max="1792" width="9.140625" style="183"/>
    <col min="1793" max="1793" width="4.5703125" style="183" customWidth="1"/>
    <col min="1794" max="1794" width="23.42578125" style="183" customWidth="1"/>
    <col min="1795" max="1796" width="17.42578125" style="183" customWidth="1"/>
    <col min="1797" max="1797" width="23.140625" style="183" customWidth="1"/>
    <col min="1798" max="1798" width="11" style="183" customWidth="1"/>
    <col min="1799" max="1799" width="11" style="183" bestFit="1" customWidth="1"/>
    <col min="1800" max="1800" width="23" style="183" customWidth="1"/>
    <col min="1801" max="1801" width="23.28515625" style="183" customWidth="1"/>
    <col min="1802" max="1802" width="18.7109375" style="183" customWidth="1"/>
    <col min="1803" max="1803" width="13.28515625" style="183" customWidth="1"/>
    <col min="1804" max="1804" width="19.140625" style="183" customWidth="1"/>
    <col min="1805" max="1805" width="68.7109375" style="183" customWidth="1"/>
    <col min="1806" max="1806" width="14.42578125" style="183" customWidth="1"/>
    <col min="1807" max="1807" width="50" style="183" customWidth="1"/>
    <col min="1808" max="2048" width="9.140625" style="183"/>
    <col min="2049" max="2049" width="4.5703125" style="183" customWidth="1"/>
    <col min="2050" max="2050" width="23.42578125" style="183" customWidth="1"/>
    <col min="2051" max="2052" width="17.42578125" style="183" customWidth="1"/>
    <col min="2053" max="2053" width="23.140625" style="183" customWidth="1"/>
    <col min="2054" max="2054" width="11" style="183" customWidth="1"/>
    <col min="2055" max="2055" width="11" style="183" bestFit="1" customWidth="1"/>
    <col min="2056" max="2056" width="23" style="183" customWidth="1"/>
    <col min="2057" max="2057" width="23.28515625" style="183" customWidth="1"/>
    <col min="2058" max="2058" width="18.7109375" style="183" customWidth="1"/>
    <col min="2059" max="2059" width="13.28515625" style="183" customWidth="1"/>
    <col min="2060" max="2060" width="19.140625" style="183" customWidth="1"/>
    <col min="2061" max="2061" width="68.7109375" style="183" customWidth="1"/>
    <col min="2062" max="2062" width="14.42578125" style="183" customWidth="1"/>
    <col min="2063" max="2063" width="50" style="183" customWidth="1"/>
    <col min="2064" max="2304" width="9.140625" style="183"/>
    <col min="2305" max="2305" width="4.5703125" style="183" customWidth="1"/>
    <col min="2306" max="2306" width="23.42578125" style="183" customWidth="1"/>
    <col min="2307" max="2308" width="17.42578125" style="183" customWidth="1"/>
    <col min="2309" max="2309" width="23.140625" style="183" customWidth="1"/>
    <col min="2310" max="2310" width="11" style="183" customWidth="1"/>
    <col min="2311" max="2311" width="11" style="183" bestFit="1" customWidth="1"/>
    <col min="2312" max="2312" width="23" style="183" customWidth="1"/>
    <col min="2313" max="2313" width="23.28515625" style="183" customWidth="1"/>
    <col min="2314" max="2314" width="18.7109375" style="183" customWidth="1"/>
    <col min="2315" max="2315" width="13.28515625" style="183" customWidth="1"/>
    <col min="2316" max="2316" width="19.140625" style="183" customWidth="1"/>
    <col min="2317" max="2317" width="68.7109375" style="183" customWidth="1"/>
    <col min="2318" max="2318" width="14.42578125" style="183" customWidth="1"/>
    <col min="2319" max="2319" width="50" style="183" customWidth="1"/>
    <col min="2320" max="2560" width="9.140625" style="183"/>
    <col min="2561" max="2561" width="4.5703125" style="183" customWidth="1"/>
    <col min="2562" max="2562" width="23.42578125" style="183" customWidth="1"/>
    <col min="2563" max="2564" width="17.42578125" style="183" customWidth="1"/>
    <col min="2565" max="2565" width="23.140625" style="183" customWidth="1"/>
    <col min="2566" max="2566" width="11" style="183" customWidth="1"/>
    <col min="2567" max="2567" width="11" style="183" bestFit="1" customWidth="1"/>
    <col min="2568" max="2568" width="23" style="183" customWidth="1"/>
    <col min="2569" max="2569" width="23.28515625" style="183" customWidth="1"/>
    <col min="2570" max="2570" width="18.7109375" style="183" customWidth="1"/>
    <col min="2571" max="2571" width="13.28515625" style="183" customWidth="1"/>
    <col min="2572" max="2572" width="19.140625" style="183" customWidth="1"/>
    <col min="2573" max="2573" width="68.7109375" style="183" customWidth="1"/>
    <col min="2574" max="2574" width="14.42578125" style="183" customWidth="1"/>
    <col min="2575" max="2575" width="50" style="183" customWidth="1"/>
    <col min="2576" max="2816" width="9.140625" style="183"/>
    <col min="2817" max="2817" width="4.5703125" style="183" customWidth="1"/>
    <col min="2818" max="2818" width="23.42578125" style="183" customWidth="1"/>
    <col min="2819" max="2820" width="17.42578125" style="183" customWidth="1"/>
    <col min="2821" max="2821" width="23.140625" style="183" customWidth="1"/>
    <col min="2822" max="2822" width="11" style="183" customWidth="1"/>
    <col min="2823" max="2823" width="11" style="183" bestFit="1" customWidth="1"/>
    <col min="2824" max="2824" width="23" style="183" customWidth="1"/>
    <col min="2825" max="2825" width="23.28515625" style="183" customWidth="1"/>
    <col min="2826" max="2826" width="18.7109375" style="183" customWidth="1"/>
    <col min="2827" max="2827" width="13.28515625" style="183" customWidth="1"/>
    <col min="2828" max="2828" width="19.140625" style="183" customWidth="1"/>
    <col min="2829" max="2829" width="68.7109375" style="183" customWidth="1"/>
    <col min="2830" max="2830" width="14.42578125" style="183" customWidth="1"/>
    <col min="2831" max="2831" width="50" style="183" customWidth="1"/>
    <col min="2832" max="3072" width="9.140625" style="183"/>
    <col min="3073" max="3073" width="4.5703125" style="183" customWidth="1"/>
    <col min="3074" max="3074" width="23.42578125" style="183" customWidth="1"/>
    <col min="3075" max="3076" width="17.42578125" style="183" customWidth="1"/>
    <col min="3077" max="3077" width="23.140625" style="183" customWidth="1"/>
    <col min="3078" max="3078" width="11" style="183" customWidth="1"/>
    <col min="3079" max="3079" width="11" style="183" bestFit="1" customWidth="1"/>
    <col min="3080" max="3080" width="23" style="183" customWidth="1"/>
    <col min="3081" max="3081" width="23.28515625" style="183" customWidth="1"/>
    <col min="3082" max="3082" width="18.7109375" style="183" customWidth="1"/>
    <col min="3083" max="3083" width="13.28515625" style="183" customWidth="1"/>
    <col min="3084" max="3084" width="19.140625" style="183" customWidth="1"/>
    <col min="3085" max="3085" width="68.7109375" style="183" customWidth="1"/>
    <col min="3086" max="3086" width="14.42578125" style="183" customWidth="1"/>
    <col min="3087" max="3087" width="50" style="183" customWidth="1"/>
    <col min="3088" max="3328" width="9.140625" style="183"/>
    <col min="3329" max="3329" width="4.5703125" style="183" customWidth="1"/>
    <col min="3330" max="3330" width="23.42578125" style="183" customWidth="1"/>
    <col min="3331" max="3332" width="17.42578125" style="183" customWidth="1"/>
    <col min="3333" max="3333" width="23.140625" style="183" customWidth="1"/>
    <col min="3334" max="3334" width="11" style="183" customWidth="1"/>
    <col min="3335" max="3335" width="11" style="183" bestFit="1" customWidth="1"/>
    <col min="3336" max="3336" width="23" style="183" customWidth="1"/>
    <col min="3337" max="3337" width="23.28515625" style="183" customWidth="1"/>
    <col min="3338" max="3338" width="18.7109375" style="183" customWidth="1"/>
    <col min="3339" max="3339" width="13.28515625" style="183" customWidth="1"/>
    <col min="3340" max="3340" width="19.140625" style="183" customWidth="1"/>
    <col min="3341" max="3341" width="68.7109375" style="183" customWidth="1"/>
    <col min="3342" max="3342" width="14.42578125" style="183" customWidth="1"/>
    <col min="3343" max="3343" width="50" style="183" customWidth="1"/>
    <col min="3344" max="3584" width="9.140625" style="183"/>
    <col min="3585" max="3585" width="4.5703125" style="183" customWidth="1"/>
    <col min="3586" max="3586" width="23.42578125" style="183" customWidth="1"/>
    <col min="3587" max="3588" width="17.42578125" style="183" customWidth="1"/>
    <col min="3589" max="3589" width="23.140625" style="183" customWidth="1"/>
    <col min="3590" max="3590" width="11" style="183" customWidth="1"/>
    <col min="3591" max="3591" width="11" style="183" bestFit="1" customWidth="1"/>
    <col min="3592" max="3592" width="23" style="183" customWidth="1"/>
    <col min="3593" max="3593" width="23.28515625" style="183" customWidth="1"/>
    <col min="3594" max="3594" width="18.7109375" style="183" customWidth="1"/>
    <col min="3595" max="3595" width="13.28515625" style="183" customWidth="1"/>
    <col min="3596" max="3596" width="19.140625" style="183" customWidth="1"/>
    <col min="3597" max="3597" width="68.7109375" style="183" customWidth="1"/>
    <col min="3598" max="3598" width="14.42578125" style="183" customWidth="1"/>
    <col min="3599" max="3599" width="50" style="183" customWidth="1"/>
    <col min="3600" max="3840" width="9.140625" style="183"/>
    <col min="3841" max="3841" width="4.5703125" style="183" customWidth="1"/>
    <col min="3842" max="3842" width="23.42578125" style="183" customWidth="1"/>
    <col min="3843" max="3844" width="17.42578125" style="183" customWidth="1"/>
    <col min="3845" max="3845" width="23.140625" style="183" customWidth="1"/>
    <col min="3846" max="3846" width="11" style="183" customWidth="1"/>
    <col min="3847" max="3847" width="11" style="183" bestFit="1" customWidth="1"/>
    <col min="3848" max="3848" width="23" style="183" customWidth="1"/>
    <col min="3849" max="3849" width="23.28515625" style="183" customWidth="1"/>
    <col min="3850" max="3850" width="18.7109375" style="183" customWidth="1"/>
    <col min="3851" max="3851" width="13.28515625" style="183" customWidth="1"/>
    <col min="3852" max="3852" width="19.140625" style="183" customWidth="1"/>
    <col min="3853" max="3853" width="68.7109375" style="183" customWidth="1"/>
    <col min="3854" max="3854" width="14.42578125" style="183" customWidth="1"/>
    <col min="3855" max="3855" width="50" style="183" customWidth="1"/>
    <col min="3856" max="4096" width="9.140625" style="183"/>
    <col min="4097" max="4097" width="4.5703125" style="183" customWidth="1"/>
    <col min="4098" max="4098" width="23.42578125" style="183" customWidth="1"/>
    <col min="4099" max="4100" width="17.42578125" style="183" customWidth="1"/>
    <col min="4101" max="4101" width="23.140625" style="183" customWidth="1"/>
    <col min="4102" max="4102" width="11" style="183" customWidth="1"/>
    <col min="4103" max="4103" width="11" style="183" bestFit="1" customWidth="1"/>
    <col min="4104" max="4104" width="23" style="183" customWidth="1"/>
    <col min="4105" max="4105" width="23.28515625" style="183" customWidth="1"/>
    <col min="4106" max="4106" width="18.7109375" style="183" customWidth="1"/>
    <col min="4107" max="4107" width="13.28515625" style="183" customWidth="1"/>
    <col min="4108" max="4108" width="19.140625" style="183" customWidth="1"/>
    <col min="4109" max="4109" width="68.7109375" style="183" customWidth="1"/>
    <col min="4110" max="4110" width="14.42578125" style="183" customWidth="1"/>
    <col min="4111" max="4111" width="50" style="183" customWidth="1"/>
    <col min="4112" max="4352" width="9.140625" style="183"/>
    <col min="4353" max="4353" width="4.5703125" style="183" customWidth="1"/>
    <col min="4354" max="4354" width="23.42578125" style="183" customWidth="1"/>
    <col min="4355" max="4356" width="17.42578125" style="183" customWidth="1"/>
    <col min="4357" max="4357" width="23.140625" style="183" customWidth="1"/>
    <col min="4358" max="4358" width="11" style="183" customWidth="1"/>
    <col min="4359" max="4359" width="11" style="183" bestFit="1" customWidth="1"/>
    <col min="4360" max="4360" width="23" style="183" customWidth="1"/>
    <col min="4361" max="4361" width="23.28515625" style="183" customWidth="1"/>
    <col min="4362" max="4362" width="18.7109375" style="183" customWidth="1"/>
    <col min="4363" max="4363" width="13.28515625" style="183" customWidth="1"/>
    <col min="4364" max="4364" width="19.140625" style="183" customWidth="1"/>
    <col min="4365" max="4365" width="68.7109375" style="183" customWidth="1"/>
    <col min="4366" max="4366" width="14.42578125" style="183" customWidth="1"/>
    <col min="4367" max="4367" width="50" style="183" customWidth="1"/>
    <col min="4368" max="4608" width="9.140625" style="183"/>
    <col min="4609" max="4609" width="4.5703125" style="183" customWidth="1"/>
    <col min="4610" max="4610" width="23.42578125" style="183" customWidth="1"/>
    <col min="4611" max="4612" width="17.42578125" style="183" customWidth="1"/>
    <col min="4613" max="4613" width="23.140625" style="183" customWidth="1"/>
    <col min="4614" max="4614" width="11" style="183" customWidth="1"/>
    <col min="4615" max="4615" width="11" style="183" bestFit="1" customWidth="1"/>
    <col min="4616" max="4616" width="23" style="183" customWidth="1"/>
    <col min="4617" max="4617" width="23.28515625" style="183" customWidth="1"/>
    <col min="4618" max="4618" width="18.7109375" style="183" customWidth="1"/>
    <col min="4619" max="4619" width="13.28515625" style="183" customWidth="1"/>
    <col min="4620" max="4620" width="19.140625" style="183" customWidth="1"/>
    <col min="4621" max="4621" width="68.7109375" style="183" customWidth="1"/>
    <col min="4622" max="4622" width="14.42578125" style="183" customWidth="1"/>
    <col min="4623" max="4623" width="50" style="183" customWidth="1"/>
    <col min="4624" max="4864" width="9.140625" style="183"/>
    <col min="4865" max="4865" width="4.5703125" style="183" customWidth="1"/>
    <col min="4866" max="4866" width="23.42578125" style="183" customWidth="1"/>
    <col min="4867" max="4868" width="17.42578125" style="183" customWidth="1"/>
    <col min="4869" max="4869" width="23.140625" style="183" customWidth="1"/>
    <col min="4870" max="4870" width="11" style="183" customWidth="1"/>
    <col min="4871" max="4871" width="11" style="183" bestFit="1" customWidth="1"/>
    <col min="4872" max="4872" width="23" style="183" customWidth="1"/>
    <col min="4873" max="4873" width="23.28515625" style="183" customWidth="1"/>
    <col min="4874" max="4874" width="18.7109375" style="183" customWidth="1"/>
    <col min="4875" max="4875" width="13.28515625" style="183" customWidth="1"/>
    <col min="4876" max="4876" width="19.140625" style="183" customWidth="1"/>
    <col min="4877" max="4877" width="68.7109375" style="183" customWidth="1"/>
    <col min="4878" max="4878" width="14.42578125" style="183" customWidth="1"/>
    <col min="4879" max="4879" width="50" style="183" customWidth="1"/>
    <col min="4880" max="5120" width="9.140625" style="183"/>
    <col min="5121" max="5121" width="4.5703125" style="183" customWidth="1"/>
    <col min="5122" max="5122" width="23.42578125" style="183" customWidth="1"/>
    <col min="5123" max="5124" width="17.42578125" style="183" customWidth="1"/>
    <col min="5125" max="5125" width="23.140625" style="183" customWidth="1"/>
    <col min="5126" max="5126" width="11" style="183" customWidth="1"/>
    <col min="5127" max="5127" width="11" style="183" bestFit="1" customWidth="1"/>
    <col min="5128" max="5128" width="23" style="183" customWidth="1"/>
    <col min="5129" max="5129" width="23.28515625" style="183" customWidth="1"/>
    <col min="5130" max="5130" width="18.7109375" style="183" customWidth="1"/>
    <col min="5131" max="5131" width="13.28515625" style="183" customWidth="1"/>
    <col min="5132" max="5132" width="19.140625" style="183" customWidth="1"/>
    <col min="5133" max="5133" width="68.7109375" style="183" customWidth="1"/>
    <col min="5134" max="5134" width="14.42578125" style="183" customWidth="1"/>
    <col min="5135" max="5135" width="50" style="183" customWidth="1"/>
    <col min="5136" max="5376" width="9.140625" style="183"/>
    <col min="5377" max="5377" width="4.5703125" style="183" customWidth="1"/>
    <col min="5378" max="5378" width="23.42578125" style="183" customWidth="1"/>
    <col min="5379" max="5380" width="17.42578125" style="183" customWidth="1"/>
    <col min="5381" max="5381" width="23.140625" style="183" customWidth="1"/>
    <col min="5382" max="5382" width="11" style="183" customWidth="1"/>
    <col min="5383" max="5383" width="11" style="183" bestFit="1" customWidth="1"/>
    <col min="5384" max="5384" width="23" style="183" customWidth="1"/>
    <col min="5385" max="5385" width="23.28515625" style="183" customWidth="1"/>
    <col min="5386" max="5386" width="18.7109375" style="183" customWidth="1"/>
    <col min="5387" max="5387" width="13.28515625" style="183" customWidth="1"/>
    <col min="5388" max="5388" width="19.140625" style="183" customWidth="1"/>
    <col min="5389" max="5389" width="68.7109375" style="183" customWidth="1"/>
    <col min="5390" max="5390" width="14.42578125" style="183" customWidth="1"/>
    <col min="5391" max="5391" width="50" style="183" customWidth="1"/>
    <col min="5392" max="5632" width="9.140625" style="183"/>
    <col min="5633" max="5633" width="4.5703125" style="183" customWidth="1"/>
    <col min="5634" max="5634" width="23.42578125" style="183" customWidth="1"/>
    <col min="5635" max="5636" width="17.42578125" style="183" customWidth="1"/>
    <col min="5637" max="5637" width="23.140625" style="183" customWidth="1"/>
    <col min="5638" max="5638" width="11" style="183" customWidth="1"/>
    <col min="5639" max="5639" width="11" style="183" bestFit="1" customWidth="1"/>
    <col min="5640" max="5640" width="23" style="183" customWidth="1"/>
    <col min="5641" max="5641" width="23.28515625" style="183" customWidth="1"/>
    <col min="5642" max="5642" width="18.7109375" style="183" customWidth="1"/>
    <col min="5643" max="5643" width="13.28515625" style="183" customWidth="1"/>
    <col min="5644" max="5644" width="19.140625" style="183" customWidth="1"/>
    <col min="5645" max="5645" width="68.7109375" style="183" customWidth="1"/>
    <col min="5646" max="5646" width="14.42578125" style="183" customWidth="1"/>
    <col min="5647" max="5647" width="50" style="183" customWidth="1"/>
    <col min="5648" max="5888" width="9.140625" style="183"/>
    <col min="5889" max="5889" width="4.5703125" style="183" customWidth="1"/>
    <col min="5890" max="5890" width="23.42578125" style="183" customWidth="1"/>
    <col min="5891" max="5892" width="17.42578125" style="183" customWidth="1"/>
    <col min="5893" max="5893" width="23.140625" style="183" customWidth="1"/>
    <col min="5894" max="5894" width="11" style="183" customWidth="1"/>
    <col min="5895" max="5895" width="11" style="183" bestFit="1" customWidth="1"/>
    <col min="5896" max="5896" width="23" style="183" customWidth="1"/>
    <col min="5897" max="5897" width="23.28515625" style="183" customWidth="1"/>
    <col min="5898" max="5898" width="18.7109375" style="183" customWidth="1"/>
    <col min="5899" max="5899" width="13.28515625" style="183" customWidth="1"/>
    <col min="5900" max="5900" width="19.140625" style="183" customWidth="1"/>
    <col min="5901" max="5901" width="68.7109375" style="183" customWidth="1"/>
    <col min="5902" max="5902" width="14.42578125" style="183" customWidth="1"/>
    <col min="5903" max="5903" width="50" style="183" customWidth="1"/>
    <col min="5904" max="6144" width="9.140625" style="183"/>
    <col min="6145" max="6145" width="4.5703125" style="183" customWidth="1"/>
    <col min="6146" max="6146" width="23.42578125" style="183" customWidth="1"/>
    <col min="6147" max="6148" width="17.42578125" style="183" customWidth="1"/>
    <col min="6149" max="6149" width="23.140625" style="183" customWidth="1"/>
    <col min="6150" max="6150" width="11" style="183" customWidth="1"/>
    <col min="6151" max="6151" width="11" style="183" bestFit="1" customWidth="1"/>
    <col min="6152" max="6152" width="23" style="183" customWidth="1"/>
    <col min="6153" max="6153" width="23.28515625" style="183" customWidth="1"/>
    <col min="6154" max="6154" width="18.7109375" style="183" customWidth="1"/>
    <col min="6155" max="6155" width="13.28515625" style="183" customWidth="1"/>
    <col min="6156" max="6156" width="19.140625" style="183" customWidth="1"/>
    <col min="6157" max="6157" width="68.7109375" style="183" customWidth="1"/>
    <col min="6158" max="6158" width="14.42578125" style="183" customWidth="1"/>
    <col min="6159" max="6159" width="50" style="183" customWidth="1"/>
    <col min="6160" max="6400" width="9.140625" style="183"/>
    <col min="6401" max="6401" width="4.5703125" style="183" customWidth="1"/>
    <col min="6402" max="6402" width="23.42578125" style="183" customWidth="1"/>
    <col min="6403" max="6404" width="17.42578125" style="183" customWidth="1"/>
    <col min="6405" max="6405" width="23.140625" style="183" customWidth="1"/>
    <col min="6406" max="6406" width="11" style="183" customWidth="1"/>
    <col min="6407" max="6407" width="11" style="183" bestFit="1" customWidth="1"/>
    <col min="6408" max="6408" width="23" style="183" customWidth="1"/>
    <col min="6409" max="6409" width="23.28515625" style="183" customWidth="1"/>
    <col min="6410" max="6410" width="18.7109375" style="183" customWidth="1"/>
    <col min="6411" max="6411" width="13.28515625" style="183" customWidth="1"/>
    <col min="6412" max="6412" width="19.140625" style="183" customWidth="1"/>
    <col min="6413" max="6413" width="68.7109375" style="183" customWidth="1"/>
    <col min="6414" max="6414" width="14.42578125" style="183" customWidth="1"/>
    <col min="6415" max="6415" width="50" style="183" customWidth="1"/>
    <col min="6416" max="6656" width="9.140625" style="183"/>
    <col min="6657" max="6657" width="4.5703125" style="183" customWidth="1"/>
    <col min="6658" max="6658" width="23.42578125" style="183" customWidth="1"/>
    <col min="6659" max="6660" width="17.42578125" style="183" customWidth="1"/>
    <col min="6661" max="6661" width="23.140625" style="183" customWidth="1"/>
    <col min="6662" max="6662" width="11" style="183" customWidth="1"/>
    <col min="6663" max="6663" width="11" style="183" bestFit="1" customWidth="1"/>
    <col min="6664" max="6664" width="23" style="183" customWidth="1"/>
    <col min="6665" max="6665" width="23.28515625" style="183" customWidth="1"/>
    <col min="6666" max="6666" width="18.7109375" style="183" customWidth="1"/>
    <col min="6667" max="6667" width="13.28515625" style="183" customWidth="1"/>
    <col min="6668" max="6668" width="19.140625" style="183" customWidth="1"/>
    <col min="6669" max="6669" width="68.7109375" style="183" customWidth="1"/>
    <col min="6670" max="6670" width="14.42578125" style="183" customWidth="1"/>
    <col min="6671" max="6671" width="50" style="183" customWidth="1"/>
    <col min="6672" max="6912" width="9.140625" style="183"/>
    <col min="6913" max="6913" width="4.5703125" style="183" customWidth="1"/>
    <col min="6914" max="6914" width="23.42578125" style="183" customWidth="1"/>
    <col min="6915" max="6916" width="17.42578125" style="183" customWidth="1"/>
    <col min="6917" max="6917" width="23.140625" style="183" customWidth="1"/>
    <col min="6918" max="6918" width="11" style="183" customWidth="1"/>
    <col min="6919" max="6919" width="11" style="183" bestFit="1" customWidth="1"/>
    <col min="6920" max="6920" width="23" style="183" customWidth="1"/>
    <col min="6921" max="6921" width="23.28515625" style="183" customWidth="1"/>
    <col min="6922" max="6922" width="18.7109375" style="183" customWidth="1"/>
    <col min="6923" max="6923" width="13.28515625" style="183" customWidth="1"/>
    <col min="6924" max="6924" width="19.140625" style="183" customWidth="1"/>
    <col min="6925" max="6925" width="68.7109375" style="183" customWidth="1"/>
    <col min="6926" max="6926" width="14.42578125" style="183" customWidth="1"/>
    <col min="6927" max="6927" width="50" style="183" customWidth="1"/>
    <col min="6928" max="7168" width="9.140625" style="183"/>
    <col min="7169" max="7169" width="4.5703125" style="183" customWidth="1"/>
    <col min="7170" max="7170" width="23.42578125" style="183" customWidth="1"/>
    <col min="7171" max="7172" width="17.42578125" style="183" customWidth="1"/>
    <col min="7173" max="7173" width="23.140625" style="183" customWidth="1"/>
    <col min="7174" max="7174" width="11" style="183" customWidth="1"/>
    <col min="7175" max="7175" width="11" style="183" bestFit="1" customWidth="1"/>
    <col min="7176" max="7176" width="23" style="183" customWidth="1"/>
    <col min="7177" max="7177" width="23.28515625" style="183" customWidth="1"/>
    <col min="7178" max="7178" width="18.7109375" style="183" customWidth="1"/>
    <col min="7179" max="7179" width="13.28515625" style="183" customWidth="1"/>
    <col min="7180" max="7180" width="19.140625" style="183" customWidth="1"/>
    <col min="7181" max="7181" width="68.7109375" style="183" customWidth="1"/>
    <col min="7182" max="7182" width="14.42578125" style="183" customWidth="1"/>
    <col min="7183" max="7183" width="50" style="183" customWidth="1"/>
    <col min="7184" max="7424" width="9.140625" style="183"/>
    <col min="7425" max="7425" width="4.5703125" style="183" customWidth="1"/>
    <col min="7426" max="7426" width="23.42578125" style="183" customWidth="1"/>
    <col min="7427" max="7428" width="17.42578125" style="183" customWidth="1"/>
    <col min="7429" max="7429" width="23.140625" style="183" customWidth="1"/>
    <col min="7430" max="7430" width="11" style="183" customWidth="1"/>
    <col min="7431" max="7431" width="11" style="183" bestFit="1" customWidth="1"/>
    <col min="7432" max="7432" width="23" style="183" customWidth="1"/>
    <col min="7433" max="7433" width="23.28515625" style="183" customWidth="1"/>
    <col min="7434" max="7434" width="18.7109375" style="183" customWidth="1"/>
    <col min="7435" max="7435" width="13.28515625" style="183" customWidth="1"/>
    <col min="7436" max="7436" width="19.140625" style="183" customWidth="1"/>
    <col min="7437" max="7437" width="68.7109375" style="183" customWidth="1"/>
    <col min="7438" max="7438" width="14.42578125" style="183" customWidth="1"/>
    <col min="7439" max="7439" width="50" style="183" customWidth="1"/>
    <col min="7440" max="7680" width="9.140625" style="183"/>
    <col min="7681" max="7681" width="4.5703125" style="183" customWidth="1"/>
    <col min="7682" max="7682" width="23.42578125" style="183" customWidth="1"/>
    <col min="7683" max="7684" width="17.42578125" style="183" customWidth="1"/>
    <col min="7685" max="7685" width="23.140625" style="183" customWidth="1"/>
    <col min="7686" max="7686" width="11" style="183" customWidth="1"/>
    <col min="7687" max="7687" width="11" style="183" bestFit="1" customWidth="1"/>
    <col min="7688" max="7688" width="23" style="183" customWidth="1"/>
    <col min="7689" max="7689" width="23.28515625" style="183" customWidth="1"/>
    <col min="7690" max="7690" width="18.7109375" style="183" customWidth="1"/>
    <col min="7691" max="7691" width="13.28515625" style="183" customWidth="1"/>
    <col min="7692" max="7692" width="19.140625" style="183" customWidth="1"/>
    <col min="7693" max="7693" width="68.7109375" style="183" customWidth="1"/>
    <col min="7694" max="7694" width="14.42578125" style="183" customWidth="1"/>
    <col min="7695" max="7695" width="50" style="183" customWidth="1"/>
    <col min="7696" max="7936" width="9.140625" style="183"/>
    <col min="7937" max="7937" width="4.5703125" style="183" customWidth="1"/>
    <col min="7938" max="7938" width="23.42578125" style="183" customWidth="1"/>
    <col min="7939" max="7940" width="17.42578125" style="183" customWidth="1"/>
    <col min="7941" max="7941" width="23.140625" style="183" customWidth="1"/>
    <col min="7942" max="7942" width="11" style="183" customWidth="1"/>
    <col min="7943" max="7943" width="11" style="183" bestFit="1" customWidth="1"/>
    <col min="7944" max="7944" width="23" style="183" customWidth="1"/>
    <col min="7945" max="7945" width="23.28515625" style="183" customWidth="1"/>
    <col min="7946" max="7946" width="18.7109375" style="183" customWidth="1"/>
    <col min="7947" max="7947" width="13.28515625" style="183" customWidth="1"/>
    <col min="7948" max="7948" width="19.140625" style="183" customWidth="1"/>
    <col min="7949" max="7949" width="68.7109375" style="183" customWidth="1"/>
    <col min="7950" max="7950" width="14.42578125" style="183" customWidth="1"/>
    <col min="7951" max="7951" width="50" style="183" customWidth="1"/>
    <col min="7952" max="8192" width="9.140625" style="183"/>
    <col min="8193" max="8193" width="4.5703125" style="183" customWidth="1"/>
    <col min="8194" max="8194" width="23.42578125" style="183" customWidth="1"/>
    <col min="8195" max="8196" width="17.42578125" style="183" customWidth="1"/>
    <col min="8197" max="8197" width="23.140625" style="183" customWidth="1"/>
    <col min="8198" max="8198" width="11" style="183" customWidth="1"/>
    <col min="8199" max="8199" width="11" style="183" bestFit="1" customWidth="1"/>
    <col min="8200" max="8200" width="23" style="183" customWidth="1"/>
    <col min="8201" max="8201" width="23.28515625" style="183" customWidth="1"/>
    <col min="8202" max="8202" width="18.7109375" style="183" customWidth="1"/>
    <col min="8203" max="8203" width="13.28515625" style="183" customWidth="1"/>
    <col min="8204" max="8204" width="19.140625" style="183" customWidth="1"/>
    <col min="8205" max="8205" width="68.7109375" style="183" customWidth="1"/>
    <col min="8206" max="8206" width="14.42578125" style="183" customWidth="1"/>
    <col min="8207" max="8207" width="50" style="183" customWidth="1"/>
    <col min="8208" max="8448" width="9.140625" style="183"/>
    <col min="8449" max="8449" width="4.5703125" style="183" customWidth="1"/>
    <col min="8450" max="8450" width="23.42578125" style="183" customWidth="1"/>
    <col min="8451" max="8452" width="17.42578125" style="183" customWidth="1"/>
    <col min="8453" max="8453" width="23.140625" style="183" customWidth="1"/>
    <col min="8454" max="8454" width="11" style="183" customWidth="1"/>
    <col min="8455" max="8455" width="11" style="183" bestFit="1" customWidth="1"/>
    <col min="8456" max="8456" width="23" style="183" customWidth="1"/>
    <col min="8457" max="8457" width="23.28515625" style="183" customWidth="1"/>
    <col min="8458" max="8458" width="18.7109375" style="183" customWidth="1"/>
    <col min="8459" max="8459" width="13.28515625" style="183" customWidth="1"/>
    <col min="8460" max="8460" width="19.140625" style="183" customWidth="1"/>
    <col min="8461" max="8461" width="68.7109375" style="183" customWidth="1"/>
    <col min="8462" max="8462" width="14.42578125" style="183" customWidth="1"/>
    <col min="8463" max="8463" width="50" style="183" customWidth="1"/>
    <col min="8464" max="8704" width="9.140625" style="183"/>
    <col min="8705" max="8705" width="4.5703125" style="183" customWidth="1"/>
    <col min="8706" max="8706" width="23.42578125" style="183" customWidth="1"/>
    <col min="8707" max="8708" width="17.42578125" style="183" customWidth="1"/>
    <col min="8709" max="8709" width="23.140625" style="183" customWidth="1"/>
    <col min="8710" max="8710" width="11" style="183" customWidth="1"/>
    <col min="8711" max="8711" width="11" style="183" bestFit="1" customWidth="1"/>
    <col min="8712" max="8712" width="23" style="183" customWidth="1"/>
    <col min="8713" max="8713" width="23.28515625" style="183" customWidth="1"/>
    <col min="8714" max="8714" width="18.7109375" style="183" customWidth="1"/>
    <col min="8715" max="8715" width="13.28515625" style="183" customWidth="1"/>
    <col min="8716" max="8716" width="19.140625" style="183" customWidth="1"/>
    <col min="8717" max="8717" width="68.7109375" style="183" customWidth="1"/>
    <col min="8718" max="8718" width="14.42578125" style="183" customWidth="1"/>
    <col min="8719" max="8719" width="50" style="183" customWidth="1"/>
    <col min="8720" max="8960" width="9.140625" style="183"/>
    <col min="8961" max="8961" width="4.5703125" style="183" customWidth="1"/>
    <col min="8962" max="8962" width="23.42578125" style="183" customWidth="1"/>
    <col min="8963" max="8964" width="17.42578125" style="183" customWidth="1"/>
    <col min="8965" max="8965" width="23.140625" style="183" customWidth="1"/>
    <col min="8966" max="8966" width="11" style="183" customWidth="1"/>
    <col min="8967" max="8967" width="11" style="183" bestFit="1" customWidth="1"/>
    <col min="8968" max="8968" width="23" style="183" customWidth="1"/>
    <col min="8969" max="8969" width="23.28515625" style="183" customWidth="1"/>
    <col min="8970" max="8970" width="18.7109375" style="183" customWidth="1"/>
    <col min="8971" max="8971" width="13.28515625" style="183" customWidth="1"/>
    <col min="8972" max="8972" width="19.140625" style="183" customWidth="1"/>
    <col min="8973" max="8973" width="68.7109375" style="183" customWidth="1"/>
    <col min="8974" max="8974" width="14.42578125" style="183" customWidth="1"/>
    <col min="8975" max="8975" width="50" style="183" customWidth="1"/>
    <col min="8976" max="9216" width="9.140625" style="183"/>
    <col min="9217" max="9217" width="4.5703125" style="183" customWidth="1"/>
    <col min="9218" max="9218" width="23.42578125" style="183" customWidth="1"/>
    <col min="9219" max="9220" width="17.42578125" style="183" customWidth="1"/>
    <col min="9221" max="9221" width="23.140625" style="183" customWidth="1"/>
    <col min="9222" max="9222" width="11" style="183" customWidth="1"/>
    <col min="9223" max="9223" width="11" style="183" bestFit="1" customWidth="1"/>
    <col min="9224" max="9224" width="23" style="183" customWidth="1"/>
    <col min="9225" max="9225" width="23.28515625" style="183" customWidth="1"/>
    <col min="9226" max="9226" width="18.7109375" style="183" customWidth="1"/>
    <col min="9227" max="9227" width="13.28515625" style="183" customWidth="1"/>
    <col min="9228" max="9228" width="19.140625" style="183" customWidth="1"/>
    <col min="9229" max="9229" width="68.7109375" style="183" customWidth="1"/>
    <col min="9230" max="9230" width="14.42578125" style="183" customWidth="1"/>
    <col min="9231" max="9231" width="50" style="183" customWidth="1"/>
    <col min="9232" max="9472" width="9.140625" style="183"/>
    <col min="9473" max="9473" width="4.5703125" style="183" customWidth="1"/>
    <col min="9474" max="9474" width="23.42578125" style="183" customWidth="1"/>
    <col min="9475" max="9476" width="17.42578125" style="183" customWidth="1"/>
    <col min="9477" max="9477" width="23.140625" style="183" customWidth="1"/>
    <col min="9478" max="9478" width="11" style="183" customWidth="1"/>
    <col min="9479" max="9479" width="11" style="183" bestFit="1" customWidth="1"/>
    <col min="9480" max="9480" width="23" style="183" customWidth="1"/>
    <col min="9481" max="9481" width="23.28515625" style="183" customWidth="1"/>
    <col min="9482" max="9482" width="18.7109375" style="183" customWidth="1"/>
    <col min="9483" max="9483" width="13.28515625" style="183" customWidth="1"/>
    <col min="9484" max="9484" width="19.140625" style="183" customWidth="1"/>
    <col min="9485" max="9485" width="68.7109375" style="183" customWidth="1"/>
    <col min="9486" max="9486" width="14.42578125" style="183" customWidth="1"/>
    <col min="9487" max="9487" width="50" style="183" customWidth="1"/>
    <col min="9488" max="9728" width="9.140625" style="183"/>
    <col min="9729" max="9729" width="4.5703125" style="183" customWidth="1"/>
    <col min="9730" max="9730" width="23.42578125" style="183" customWidth="1"/>
    <col min="9731" max="9732" width="17.42578125" style="183" customWidth="1"/>
    <col min="9733" max="9733" width="23.140625" style="183" customWidth="1"/>
    <col min="9734" max="9734" width="11" style="183" customWidth="1"/>
    <col min="9735" max="9735" width="11" style="183" bestFit="1" customWidth="1"/>
    <col min="9736" max="9736" width="23" style="183" customWidth="1"/>
    <col min="9737" max="9737" width="23.28515625" style="183" customWidth="1"/>
    <col min="9738" max="9738" width="18.7109375" style="183" customWidth="1"/>
    <col min="9739" max="9739" width="13.28515625" style="183" customWidth="1"/>
    <col min="9740" max="9740" width="19.140625" style="183" customWidth="1"/>
    <col min="9741" max="9741" width="68.7109375" style="183" customWidth="1"/>
    <col min="9742" max="9742" width="14.42578125" style="183" customWidth="1"/>
    <col min="9743" max="9743" width="50" style="183" customWidth="1"/>
    <col min="9744" max="9984" width="9.140625" style="183"/>
    <col min="9985" max="9985" width="4.5703125" style="183" customWidth="1"/>
    <col min="9986" max="9986" width="23.42578125" style="183" customWidth="1"/>
    <col min="9987" max="9988" width="17.42578125" style="183" customWidth="1"/>
    <col min="9989" max="9989" width="23.140625" style="183" customWidth="1"/>
    <col min="9990" max="9990" width="11" style="183" customWidth="1"/>
    <col min="9991" max="9991" width="11" style="183" bestFit="1" customWidth="1"/>
    <col min="9992" max="9992" width="23" style="183" customWidth="1"/>
    <col min="9993" max="9993" width="23.28515625" style="183" customWidth="1"/>
    <col min="9994" max="9994" width="18.7109375" style="183" customWidth="1"/>
    <col min="9995" max="9995" width="13.28515625" style="183" customWidth="1"/>
    <col min="9996" max="9996" width="19.140625" style="183" customWidth="1"/>
    <col min="9997" max="9997" width="68.7109375" style="183" customWidth="1"/>
    <col min="9998" max="9998" width="14.42578125" style="183" customWidth="1"/>
    <col min="9999" max="9999" width="50" style="183" customWidth="1"/>
    <col min="10000" max="10240" width="9.140625" style="183"/>
    <col min="10241" max="10241" width="4.5703125" style="183" customWidth="1"/>
    <col min="10242" max="10242" width="23.42578125" style="183" customWidth="1"/>
    <col min="10243" max="10244" width="17.42578125" style="183" customWidth="1"/>
    <col min="10245" max="10245" width="23.140625" style="183" customWidth="1"/>
    <col min="10246" max="10246" width="11" style="183" customWidth="1"/>
    <col min="10247" max="10247" width="11" style="183" bestFit="1" customWidth="1"/>
    <col min="10248" max="10248" width="23" style="183" customWidth="1"/>
    <col min="10249" max="10249" width="23.28515625" style="183" customWidth="1"/>
    <col min="10250" max="10250" width="18.7109375" style="183" customWidth="1"/>
    <col min="10251" max="10251" width="13.28515625" style="183" customWidth="1"/>
    <col min="10252" max="10252" width="19.140625" style="183" customWidth="1"/>
    <col min="10253" max="10253" width="68.7109375" style="183" customWidth="1"/>
    <col min="10254" max="10254" width="14.42578125" style="183" customWidth="1"/>
    <col min="10255" max="10255" width="50" style="183" customWidth="1"/>
    <col min="10256" max="10496" width="9.140625" style="183"/>
    <col min="10497" max="10497" width="4.5703125" style="183" customWidth="1"/>
    <col min="10498" max="10498" width="23.42578125" style="183" customWidth="1"/>
    <col min="10499" max="10500" width="17.42578125" style="183" customWidth="1"/>
    <col min="10501" max="10501" width="23.140625" style="183" customWidth="1"/>
    <col min="10502" max="10502" width="11" style="183" customWidth="1"/>
    <col min="10503" max="10503" width="11" style="183" bestFit="1" customWidth="1"/>
    <col min="10504" max="10504" width="23" style="183" customWidth="1"/>
    <col min="10505" max="10505" width="23.28515625" style="183" customWidth="1"/>
    <col min="10506" max="10506" width="18.7109375" style="183" customWidth="1"/>
    <col min="10507" max="10507" width="13.28515625" style="183" customWidth="1"/>
    <col min="10508" max="10508" width="19.140625" style="183" customWidth="1"/>
    <col min="10509" max="10509" width="68.7109375" style="183" customWidth="1"/>
    <col min="10510" max="10510" width="14.42578125" style="183" customWidth="1"/>
    <col min="10511" max="10511" width="50" style="183" customWidth="1"/>
    <col min="10512" max="10752" width="9.140625" style="183"/>
    <col min="10753" max="10753" width="4.5703125" style="183" customWidth="1"/>
    <col min="10754" max="10754" width="23.42578125" style="183" customWidth="1"/>
    <col min="10755" max="10756" width="17.42578125" style="183" customWidth="1"/>
    <col min="10757" max="10757" width="23.140625" style="183" customWidth="1"/>
    <col min="10758" max="10758" width="11" style="183" customWidth="1"/>
    <col min="10759" max="10759" width="11" style="183" bestFit="1" customWidth="1"/>
    <col min="10760" max="10760" width="23" style="183" customWidth="1"/>
    <col min="10761" max="10761" width="23.28515625" style="183" customWidth="1"/>
    <col min="10762" max="10762" width="18.7109375" style="183" customWidth="1"/>
    <col min="10763" max="10763" width="13.28515625" style="183" customWidth="1"/>
    <col min="10764" max="10764" width="19.140625" style="183" customWidth="1"/>
    <col min="10765" max="10765" width="68.7109375" style="183" customWidth="1"/>
    <col min="10766" max="10766" width="14.42578125" style="183" customWidth="1"/>
    <col min="10767" max="10767" width="50" style="183" customWidth="1"/>
    <col min="10768" max="11008" width="9.140625" style="183"/>
    <col min="11009" max="11009" width="4.5703125" style="183" customWidth="1"/>
    <col min="11010" max="11010" width="23.42578125" style="183" customWidth="1"/>
    <col min="11011" max="11012" width="17.42578125" style="183" customWidth="1"/>
    <col min="11013" max="11013" width="23.140625" style="183" customWidth="1"/>
    <col min="11014" max="11014" width="11" style="183" customWidth="1"/>
    <col min="11015" max="11015" width="11" style="183" bestFit="1" customWidth="1"/>
    <col min="11016" max="11016" width="23" style="183" customWidth="1"/>
    <col min="11017" max="11017" width="23.28515625" style="183" customWidth="1"/>
    <col min="11018" max="11018" width="18.7109375" style="183" customWidth="1"/>
    <col min="11019" max="11019" width="13.28515625" style="183" customWidth="1"/>
    <col min="11020" max="11020" width="19.140625" style="183" customWidth="1"/>
    <col min="11021" max="11021" width="68.7109375" style="183" customWidth="1"/>
    <col min="11022" max="11022" width="14.42578125" style="183" customWidth="1"/>
    <col min="11023" max="11023" width="50" style="183" customWidth="1"/>
    <col min="11024" max="11264" width="9.140625" style="183"/>
    <col min="11265" max="11265" width="4.5703125" style="183" customWidth="1"/>
    <col min="11266" max="11266" width="23.42578125" style="183" customWidth="1"/>
    <col min="11267" max="11268" width="17.42578125" style="183" customWidth="1"/>
    <col min="11269" max="11269" width="23.140625" style="183" customWidth="1"/>
    <col min="11270" max="11270" width="11" style="183" customWidth="1"/>
    <col min="11271" max="11271" width="11" style="183" bestFit="1" customWidth="1"/>
    <col min="11272" max="11272" width="23" style="183" customWidth="1"/>
    <col min="11273" max="11273" width="23.28515625" style="183" customWidth="1"/>
    <col min="11274" max="11274" width="18.7109375" style="183" customWidth="1"/>
    <col min="11275" max="11275" width="13.28515625" style="183" customWidth="1"/>
    <col min="11276" max="11276" width="19.140625" style="183" customWidth="1"/>
    <col min="11277" max="11277" width="68.7109375" style="183" customWidth="1"/>
    <col min="11278" max="11278" width="14.42578125" style="183" customWidth="1"/>
    <col min="11279" max="11279" width="50" style="183" customWidth="1"/>
    <col min="11280" max="11520" width="9.140625" style="183"/>
    <col min="11521" max="11521" width="4.5703125" style="183" customWidth="1"/>
    <col min="11522" max="11522" width="23.42578125" style="183" customWidth="1"/>
    <col min="11523" max="11524" width="17.42578125" style="183" customWidth="1"/>
    <col min="11525" max="11525" width="23.140625" style="183" customWidth="1"/>
    <col min="11526" max="11526" width="11" style="183" customWidth="1"/>
    <col min="11527" max="11527" width="11" style="183" bestFit="1" customWidth="1"/>
    <col min="11528" max="11528" width="23" style="183" customWidth="1"/>
    <col min="11529" max="11529" width="23.28515625" style="183" customWidth="1"/>
    <col min="11530" max="11530" width="18.7109375" style="183" customWidth="1"/>
    <col min="11531" max="11531" width="13.28515625" style="183" customWidth="1"/>
    <col min="11532" max="11532" width="19.140625" style="183" customWidth="1"/>
    <col min="11533" max="11533" width="68.7109375" style="183" customWidth="1"/>
    <col min="11534" max="11534" width="14.42578125" style="183" customWidth="1"/>
    <col min="11535" max="11535" width="50" style="183" customWidth="1"/>
    <col min="11536" max="11776" width="9.140625" style="183"/>
    <col min="11777" max="11777" width="4.5703125" style="183" customWidth="1"/>
    <col min="11778" max="11778" width="23.42578125" style="183" customWidth="1"/>
    <col min="11779" max="11780" width="17.42578125" style="183" customWidth="1"/>
    <col min="11781" max="11781" width="23.140625" style="183" customWidth="1"/>
    <col min="11782" max="11782" width="11" style="183" customWidth="1"/>
    <col min="11783" max="11783" width="11" style="183" bestFit="1" customWidth="1"/>
    <col min="11784" max="11784" width="23" style="183" customWidth="1"/>
    <col min="11785" max="11785" width="23.28515625" style="183" customWidth="1"/>
    <col min="11786" max="11786" width="18.7109375" style="183" customWidth="1"/>
    <col min="11787" max="11787" width="13.28515625" style="183" customWidth="1"/>
    <col min="11788" max="11788" width="19.140625" style="183" customWidth="1"/>
    <col min="11789" max="11789" width="68.7109375" style="183" customWidth="1"/>
    <col min="11790" max="11790" width="14.42578125" style="183" customWidth="1"/>
    <col min="11791" max="11791" width="50" style="183" customWidth="1"/>
    <col min="11792" max="12032" width="9.140625" style="183"/>
    <col min="12033" max="12033" width="4.5703125" style="183" customWidth="1"/>
    <col min="12034" max="12034" width="23.42578125" style="183" customWidth="1"/>
    <col min="12035" max="12036" width="17.42578125" style="183" customWidth="1"/>
    <col min="12037" max="12037" width="23.140625" style="183" customWidth="1"/>
    <col min="12038" max="12038" width="11" style="183" customWidth="1"/>
    <col min="12039" max="12039" width="11" style="183" bestFit="1" customWidth="1"/>
    <col min="12040" max="12040" width="23" style="183" customWidth="1"/>
    <col min="12041" max="12041" width="23.28515625" style="183" customWidth="1"/>
    <col min="12042" max="12042" width="18.7109375" style="183" customWidth="1"/>
    <col min="12043" max="12043" width="13.28515625" style="183" customWidth="1"/>
    <col min="12044" max="12044" width="19.140625" style="183" customWidth="1"/>
    <col min="12045" max="12045" width="68.7109375" style="183" customWidth="1"/>
    <col min="12046" max="12046" width="14.42578125" style="183" customWidth="1"/>
    <col min="12047" max="12047" width="50" style="183" customWidth="1"/>
    <col min="12048" max="12288" width="9.140625" style="183"/>
    <col min="12289" max="12289" width="4.5703125" style="183" customWidth="1"/>
    <col min="12290" max="12290" width="23.42578125" style="183" customWidth="1"/>
    <col min="12291" max="12292" width="17.42578125" style="183" customWidth="1"/>
    <col min="12293" max="12293" width="23.140625" style="183" customWidth="1"/>
    <col min="12294" max="12294" width="11" style="183" customWidth="1"/>
    <col min="12295" max="12295" width="11" style="183" bestFit="1" customWidth="1"/>
    <col min="12296" max="12296" width="23" style="183" customWidth="1"/>
    <col min="12297" max="12297" width="23.28515625" style="183" customWidth="1"/>
    <col min="12298" max="12298" width="18.7109375" style="183" customWidth="1"/>
    <col min="12299" max="12299" width="13.28515625" style="183" customWidth="1"/>
    <col min="12300" max="12300" width="19.140625" style="183" customWidth="1"/>
    <col min="12301" max="12301" width="68.7109375" style="183" customWidth="1"/>
    <col min="12302" max="12302" width="14.42578125" style="183" customWidth="1"/>
    <col min="12303" max="12303" width="50" style="183" customWidth="1"/>
    <col min="12304" max="12544" width="9.140625" style="183"/>
    <col min="12545" max="12545" width="4.5703125" style="183" customWidth="1"/>
    <col min="12546" max="12546" width="23.42578125" style="183" customWidth="1"/>
    <col min="12547" max="12548" width="17.42578125" style="183" customWidth="1"/>
    <col min="12549" max="12549" width="23.140625" style="183" customWidth="1"/>
    <col min="12550" max="12550" width="11" style="183" customWidth="1"/>
    <col min="12551" max="12551" width="11" style="183" bestFit="1" customWidth="1"/>
    <col min="12552" max="12552" width="23" style="183" customWidth="1"/>
    <col min="12553" max="12553" width="23.28515625" style="183" customWidth="1"/>
    <col min="12554" max="12554" width="18.7109375" style="183" customWidth="1"/>
    <col min="12555" max="12555" width="13.28515625" style="183" customWidth="1"/>
    <col min="12556" max="12556" width="19.140625" style="183" customWidth="1"/>
    <col min="12557" max="12557" width="68.7109375" style="183" customWidth="1"/>
    <col min="12558" max="12558" width="14.42578125" style="183" customWidth="1"/>
    <col min="12559" max="12559" width="50" style="183" customWidth="1"/>
    <col min="12560" max="12800" width="9.140625" style="183"/>
    <col min="12801" max="12801" width="4.5703125" style="183" customWidth="1"/>
    <col min="12802" max="12802" width="23.42578125" style="183" customWidth="1"/>
    <col min="12803" max="12804" width="17.42578125" style="183" customWidth="1"/>
    <col min="12805" max="12805" width="23.140625" style="183" customWidth="1"/>
    <col min="12806" max="12806" width="11" style="183" customWidth="1"/>
    <col min="12807" max="12807" width="11" style="183" bestFit="1" customWidth="1"/>
    <col min="12808" max="12808" width="23" style="183" customWidth="1"/>
    <col min="12809" max="12809" width="23.28515625" style="183" customWidth="1"/>
    <col min="12810" max="12810" width="18.7109375" style="183" customWidth="1"/>
    <col min="12811" max="12811" width="13.28515625" style="183" customWidth="1"/>
    <col min="12812" max="12812" width="19.140625" style="183" customWidth="1"/>
    <col min="12813" max="12813" width="68.7109375" style="183" customWidth="1"/>
    <col min="12814" max="12814" width="14.42578125" style="183" customWidth="1"/>
    <col min="12815" max="12815" width="50" style="183" customWidth="1"/>
    <col min="12816" max="13056" width="9.140625" style="183"/>
    <col min="13057" max="13057" width="4.5703125" style="183" customWidth="1"/>
    <col min="13058" max="13058" width="23.42578125" style="183" customWidth="1"/>
    <col min="13059" max="13060" width="17.42578125" style="183" customWidth="1"/>
    <col min="13061" max="13061" width="23.140625" style="183" customWidth="1"/>
    <col min="13062" max="13062" width="11" style="183" customWidth="1"/>
    <col min="13063" max="13063" width="11" style="183" bestFit="1" customWidth="1"/>
    <col min="13064" max="13064" width="23" style="183" customWidth="1"/>
    <col min="13065" max="13065" width="23.28515625" style="183" customWidth="1"/>
    <col min="13066" max="13066" width="18.7109375" style="183" customWidth="1"/>
    <col min="13067" max="13067" width="13.28515625" style="183" customWidth="1"/>
    <col min="13068" max="13068" width="19.140625" style="183" customWidth="1"/>
    <col min="13069" max="13069" width="68.7109375" style="183" customWidth="1"/>
    <col min="13070" max="13070" width="14.42578125" style="183" customWidth="1"/>
    <col min="13071" max="13071" width="50" style="183" customWidth="1"/>
    <col min="13072" max="13312" width="9.140625" style="183"/>
    <col min="13313" max="13313" width="4.5703125" style="183" customWidth="1"/>
    <col min="13314" max="13314" width="23.42578125" style="183" customWidth="1"/>
    <col min="13315" max="13316" width="17.42578125" style="183" customWidth="1"/>
    <col min="13317" max="13317" width="23.140625" style="183" customWidth="1"/>
    <col min="13318" max="13318" width="11" style="183" customWidth="1"/>
    <col min="13319" max="13319" width="11" style="183" bestFit="1" customWidth="1"/>
    <col min="13320" max="13320" width="23" style="183" customWidth="1"/>
    <col min="13321" max="13321" width="23.28515625" style="183" customWidth="1"/>
    <col min="13322" max="13322" width="18.7109375" style="183" customWidth="1"/>
    <col min="13323" max="13323" width="13.28515625" style="183" customWidth="1"/>
    <col min="13324" max="13324" width="19.140625" style="183" customWidth="1"/>
    <col min="13325" max="13325" width="68.7109375" style="183" customWidth="1"/>
    <col min="13326" max="13326" width="14.42578125" style="183" customWidth="1"/>
    <col min="13327" max="13327" width="50" style="183" customWidth="1"/>
    <col min="13328" max="13568" width="9.140625" style="183"/>
    <col min="13569" max="13569" width="4.5703125" style="183" customWidth="1"/>
    <col min="13570" max="13570" width="23.42578125" style="183" customWidth="1"/>
    <col min="13571" max="13572" width="17.42578125" style="183" customWidth="1"/>
    <col min="13573" max="13573" width="23.140625" style="183" customWidth="1"/>
    <col min="13574" max="13574" width="11" style="183" customWidth="1"/>
    <col min="13575" max="13575" width="11" style="183" bestFit="1" customWidth="1"/>
    <col min="13576" max="13576" width="23" style="183" customWidth="1"/>
    <col min="13577" max="13577" width="23.28515625" style="183" customWidth="1"/>
    <col min="13578" max="13578" width="18.7109375" style="183" customWidth="1"/>
    <col min="13579" max="13579" width="13.28515625" style="183" customWidth="1"/>
    <col min="13580" max="13580" width="19.140625" style="183" customWidth="1"/>
    <col min="13581" max="13581" width="68.7109375" style="183" customWidth="1"/>
    <col min="13582" max="13582" width="14.42578125" style="183" customWidth="1"/>
    <col min="13583" max="13583" width="50" style="183" customWidth="1"/>
    <col min="13584" max="13824" width="9.140625" style="183"/>
    <col min="13825" max="13825" width="4.5703125" style="183" customWidth="1"/>
    <col min="13826" max="13826" width="23.42578125" style="183" customWidth="1"/>
    <col min="13827" max="13828" width="17.42578125" style="183" customWidth="1"/>
    <col min="13829" max="13829" width="23.140625" style="183" customWidth="1"/>
    <col min="13830" max="13830" width="11" style="183" customWidth="1"/>
    <col min="13831" max="13831" width="11" style="183" bestFit="1" customWidth="1"/>
    <col min="13832" max="13832" width="23" style="183" customWidth="1"/>
    <col min="13833" max="13833" width="23.28515625" style="183" customWidth="1"/>
    <col min="13834" max="13834" width="18.7109375" style="183" customWidth="1"/>
    <col min="13835" max="13835" width="13.28515625" style="183" customWidth="1"/>
    <col min="13836" max="13836" width="19.140625" style="183" customWidth="1"/>
    <col min="13837" max="13837" width="68.7109375" style="183" customWidth="1"/>
    <col min="13838" max="13838" width="14.42578125" style="183" customWidth="1"/>
    <col min="13839" max="13839" width="50" style="183" customWidth="1"/>
    <col min="13840" max="14080" width="9.140625" style="183"/>
    <col min="14081" max="14081" width="4.5703125" style="183" customWidth="1"/>
    <col min="14082" max="14082" width="23.42578125" style="183" customWidth="1"/>
    <col min="14083" max="14084" width="17.42578125" style="183" customWidth="1"/>
    <col min="14085" max="14085" width="23.140625" style="183" customWidth="1"/>
    <col min="14086" max="14086" width="11" style="183" customWidth="1"/>
    <col min="14087" max="14087" width="11" style="183" bestFit="1" customWidth="1"/>
    <col min="14088" max="14088" width="23" style="183" customWidth="1"/>
    <col min="14089" max="14089" width="23.28515625" style="183" customWidth="1"/>
    <col min="14090" max="14090" width="18.7109375" style="183" customWidth="1"/>
    <col min="14091" max="14091" width="13.28515625" style="183" customWidth="1"/>
    <col min="14092" max="14092" width="19.140625" style="183" customWidth="1"/>
    <col min="14093" max="14093" width="68.7109375" style="183" customWidth="1"/>
    <col min="14094" max="14094" width="14.42578125" style="183" customWidth="1"/>
    <col min="14095" max="14095" width="50" style="183" customWidth="1"/>
    <col min="14096" max="14336" width="9.140625" style="183"/>
    <col min="14337" max="14337" width="4.5703125" style="183" customWidth="1"/>
    <col min="14338" max="14338" width="23.42578125" style="183" customWidth="1"/>
    <col min="14339" max="14340" width="17.42578125" style="183" customWidth="1"/>
    <col min="14341" max="14341" width="23.140625" style="183" customWidth="1"/>
    <col min="14342" max="14342" width="11" style="183" customWidth="1"/>
    <col min="14343" max="14343" width="11" style="183" bestFit="1" customWidth="1"/>
    <col min="14344" max="14344" width="23" style="183" customWidth="1"/>
    <col min="14345" max="14345" width="23.28515625" style="183" customWidth="1"/>
    <col min="14346" max="14346" width="18.7109375" style="183" customWidth="1"/>
    <col min="14347" max="14347" width="13.28515625" style="183" customWidth="1"/>
    <col min="14348" max="14348" width="19.140625" style="183" customWidth="1"/>
    <col min="14349" max="14349" width="68.7109375" style="183" customWidth="1"/>
    <col min="14350" max="14350" width="14.42578125" style="183" customWidth="1"/>
    <col min="14351" max="14351" width="50" style="183" customWidth="1"/>
    <col min="14352" max="14592" width="9.140625" style="183"/>
    <col min="14593" max="14593" width="4.5703125" style="183" customWidth="1"/>
    <col min="14594" max="14594" width="23.42578125" style="183" customWidth="1"/>
    <col min="14595" max="14596" width="17.42578125" style="183" customWidth="1"/>
    <col min="14597" max="14597" width="23.140625" style="183" customWidth="1"/>
    <col min="14598" max="14598" width="11" style="183" customWidth="1"/>
    <col min="14599" max="14599" width="11" style="183" bestFit="1" customWidth="1"/>
    <col min="14600" max="14600" width="23" style="183" customWidth="1"/>
    <col min="14601" max="14601" width="23.28515625" style="183" customWidth="1"/>
    <col min="14602" max="14602" width="18.7109375" style="183" customWidth="1"/>
    <col min="14603" max="14603" width="13.28515625" style="183" customWidth="1"/>
    <col min="14604" max="14604" width="19.140625" style="183" customWidth="1"/>
    <col min="14605" max="14605" width="68.7109375" style="183" customWidth="1"/>
    <col min="14606" max="14606" width="14.42578125" style="183" customWidth="1"/>
    <col min="14607" max="14607" width="50" style="183" customWidth="1"/>
    <col min="14608" max="14848" width="9.140625" style="183"/>
    <col min="14849" max="14849" width="4.5703125" style="183" customWidth="1"/>
    <col min="14850" max="14850" width="23.42578125" style="183" customWidth="1"/>
    <col min="14851" max="14852" width="17.42578125" style="183" customWidth="1"/>
    <col min="14853" max="14853" width="23.140625" style="183" customWidth="1"/>
    <col min="14854" max="14854" width="11" style="183" customWidth="1"/>
    <col min="14855" max="14855" width="11" style="183" bestFit="1" customWidth="1"/>
    <col min="14856" max="14856" width="23" style="183" customWidth="1"/>
    <col min="14857" max="14857" width="23.28515625" style="183" customWidth="1"/>
    <col min="14858" max="14858" width="18.7109375" style="183" customWidth="1"/>
    <col min="14859" max="14859" width="13.28515625" style="183" customWidth="1"/>
    <col min="14860" max="14860" width="19.140625" style="183" customWidth="1"/>
    <col min="14861" max="14861" width="68.7109375" style="183" customWidth="1"/>
    <col min="14862" max="14862" width="14.42578125" style="183" customWidth="1"/>
    <col min="14863" max="14863" width="50" style="183" customWidth="1"/>
    <col min="14864" max="15104" width="9.140625" style="183"/>
    <col min="15105" max="15105" width="4.5703125" style="183" customWidth="1"/>
    <col min="15106" max="15106" width="23.42578125" style="183" customWidth="1"/>
    <col min="15107" max="15108" width="17.42578125" style="183" customWidth="1"/>
    <col min="15109" max="15109" width="23.140625" style="183" customWidth="1"/>
    <col min="15110" max="15110" width="11" style="183" customWidth="1"/>
    <col min="15111" max="15111" width="11" style="183" bestFit="1" customWidth="1"/>
    <col min="15112" max="15112" width="23" style="183" customWidth="1"/>
    <col min="15113" max="15113" width="23.28515625" style="183" customWidth="1"/>
    <col min="15114" max="15114" width="18.7109375" style="183" customWidth="1"/>
    <col min="15115" max="15115" width="13.28515625" style="183" customWidth="1"/>
    <col min="15116" max="15116" width="19.140625" style="183" customWidth="1"/>
    <col min="15117" max="15117" width="68.7109375" style="183" customWidth="1"/>
    <col min="15118" max="15118" width="14.42578125" style="183" customWidth="1"/>
    <col min="15119" max="15119" width="50" style="183" customWidth="1"/>
    <col min="15120" max="15360" width="9.140625" style="183"/>
    <col min="15361" max="15361" width="4.5703125" style="183" customWidth="1"/>
    <col min="15362" max="15362" width="23.42578125" style="183" customWidth="1"/>
    <col min="15363" max="15364" width="17.42578125" style="183" customWidth="1"/>
    <col min="15365" max="15365" width="23.140625" style="183" customWidth="1"/>
    <col min="15366" max="15366" width="11" style="183" customWidth="1"/>
    <col min="15367" max="15367" width="11" style="183" bestFit="1" customWidth="1"/>
    <col min="15368" max="15368" width="23" style="183" customWidth="1"/>
    <col min="15369" max="15369" width="23.28515625" style="183" customWidth="1"/>
    <col min="15370" max="15370" width="18.7109375" style="183" customWidth="1"/>
    <col min="15371" max="15371" width="13.28515625" style="183" customWidth="1"/>
    <col min="15372" max="15372" width="19.140625" style="183" customWidth="1"/>
    <col min="15373" max="15373" width="68.7109375" style="183" customWidth="1"/>
    <col min="15374" max="15374" width="14.42578125" style="183" customWidth="1"/>
    <col min="15375" max="15375" width="50" style="183" customWidth="1"/>
    <col min="15376" max="15616" width="9.140625" style="183"/>
    <col min="15617" max="15617" width="4.5703125" style="183" customWidth="1"/>
    <col min="15618" max="15618" width="23.42578125" style="183" customWidth="1"/>
    <col min="15619" max="15620" width="17.42578125" style="183" customWidth="1"/>
    <col min="15621" max="15621" width="23.140625" style="183" customWidth="1"/>
    <col min="15622" max="15622" width="11" style="183" customWidth="1"/>
    <col min="15623" max="15623" width="11" style="183" bestFit="1" customWidth="1"/>
    <col min="15624" max="15624" width="23" style="183" customWidth="1"/>
    <col min="15625" max="15625" width="23.28515625" style="183" customWidth="1"/>
    <col min="15626" max="15626" width="18.7109375" style="183" customWidth="1"/>
    <col min="15627" max="15627" width="13.28515625" style="183" customWidth="1"/>
    <col min="15628" max="15628" width="19.140625" style="183" customWidth="1"/>
    <col min="15629" max="15629" width="68.7109375" style="183" customWidth="1"/>
    <col min="15630" max="15630" width="14.42578125" style="183" customWidth="1"/>
    <col min="15631" max="15631" width="50" style="183" customWidth="1"/>
    <col min="15632" max="15872" width="9.140625" style="183"/>
    <col min="15873" max="15873" width="4.5703125" style="183" customWidth="1"/>
    <col min="15874" max="15874" width="23.42578125" style="183" customWidth="1"/>
    <col min="15875" max="15876" width="17.42578125" style="183" customWidth="1"/>
    <col min="15877" max="15877" width="23.140625" style="183" customWidth="1"/>
    <col min="15878" max="15878" width="11" style="183" customWidth="1"/>
    <col min="15879" max="15879" width="11" style="183" bestFit="1" customWidth="1"/>
    <col min="15880" max="15880" width="23" style="183" customWidth="1"/>
    <col min="15881" max="15881" width="23.28515625" style="183" customWidth="1"/>
    <col min="15882" max="15882" width="18.7109375" style="183" customWidth="1"/>
    <col min="15883" max="15883" width="13.28515625" style="183" customWidth="1"/>
    <col min="15884" max="15884" width="19.140625" style="183" customWidth="1"/>
    <col min="15885" max="15885" width="68.7109375" style="183" customWidth="1"/>
    <col min="15886" max="15886" width="14.42578125" style="183" customWidth="1"/>
    <col min="15887" max="15887" width="50" style="183" customWidth="1"/>
    <col min="15888" max="16128" width="9.140625" style="183"/>
    <col min="16129" max="16129" width="4.5703125" style="183" customWidth="1"/>
    <col min="16130" max="16130" width="23.42578125" style="183" customWidth="1"/>
    <col min="16131" max="16132" width="17.42578125" style="183" customWidth="1"/>
    <col min="16133" max="16133" width="23.140625" style="183" customWidth="1"/>
    <col min="16134" max="16134" width="11" style="183" customWidth="1"/>
    <col min="16135" max="16135" width="11" style="183" bestFit="1" customWidth="1"/>
    <col min="16136" max="16136" width="23" style="183" customWidth="1"/>
    <col min="16137" max="16137" width="23.28515625" style="183" customWidth="1"/>
    <col min="16138" max="16138" width="18.7109375" style="183" customWidth="1"/>
    <col min="16139" max="16139" width="13.28515625" style="183" customWidth="1"/>
    <col min="16140" max="16140" width="19.140625" style="183" customWidth="1"/>
    <col min="16141" max="16141" width="68.7109375" style="183" customWidth="1"/>
    <col min="16142" max="16142" width="14.42578125" style="183" customWidth="1"/>
    <col min="16143" max="16143" width="50" style="183" customWidth="1"/>
    <col min="16144" max="16384" width="9.140625" style="183"/>
  </cols>
  <sheetData>
    <row r="1" spans="1:15" ht="18.75" customHeight="1">
      <c r="L1" s="184" t="s">
        <v>62</v>
      </c>
    </row>
    <row r="2" spans="1:15" ht="75" customHeight="1" thickBot="1">
      <c r="A2" s="889" t="s">
        <v>244</v>
      </c>
      <c r="B2" s="889"/>
      <c r="C2" s="889"/>
      <c r="D2" s="889"/>
      <c r="E2" s="889"/>
      <c r="F2" s="889"/>
      <c r="G2" s="889"/>
      <c r="H2" s="889"/>
      <c r="I2" s="889"/>
      <c r="J2" s="889"/>
      <c r="K2" s="889"/>
      <c r="L2" s="889"/>
      <c r="O2" s="186"/>
    </row>
    <row r="3" spans="1:15" s="187" customFormat="1" ht="62.25" customHeight="1">
      <c r="A3" s="695" t="s">
        <v>63</v>
      </c>
      <c r="B3" s="698" t="s">
        <v>64</v>
      </c>
      <c r="C3" s="892" t="s">
        <v>65</v>
      </c>
      <c r="D3" s="894" t="s">
        <v>66</v>
      </c>
      <c r="E3" s="698" t="s">
        <v>67</v>
      </c>
      <c r="F3" s="698"/>
      <c r="G3" s="698"/>
      <c r="H3" s="897" t="s">
        <v>2</v>
      </c>
      <c r="I3" s="897"/>
      <c r="J3" s="898" t="s">
        <v>68</v>
      </c>
      <c r="K3" s="898" t="s">
        <v>69</v>
      </c>
      <c r="L3" s="898" t="s">
        <v>70</v>
      </c>
      <c r="M3" s="897" t="s">
        <v>71</v>
      </c>
      <c r="N3" s="900"/>
      <c r="O3" s="901" t="s">
        <v>72</v>
      </c>
    </row>
    <row r="4" spans="1:15" s="187" customFormat="1" ht="15" customHeight="1">
      <c r="A4" s="696"/>
      <c r="B4" s="699"/>
      <c r="C4" s="893"/>
      <c r="D4" s="895"/>
      <c r="E4" s="904" t="s">
        <v>73</v>
      </c>
      <c r="F4" s="904" t="s">
        <v>74</v>
      </c>
      <c r="G4" s="904" t="s">
        <v>46</v>
      </c>
      <c r="H4" s="906" t="s">
        <v>17</v>
      </c>
      <c r="I4" s="906" t="s">
        <v>18</v>
      </c>
      <c r="J4" s="899"/>
      <c r="K4" s="899"/>
      <c r="L4" s="899"/>
      <c r="M4" s="908" t="s">
        <v>75</v>
      </c>
      <c r="N4" s="910" t="s">
        <v>76</v>
      </c>
      <c r="O4" s="902"/>
    </row>
    <row r="5" spans="1:15" s="187" customFormat="1" ht="113.25" customHeight="1" thickBot="1">
      <c r="A5" s="890"/>
      <c r="B5" s="891"/>
      <c r="C5" s="893"/>
      <c r="D5" s="896"/>
      <c r="E5" s="905"/>
      <c r="F5" s="905"/>
      <c r="G5" s="905"/>
      <c r="H5" s="907"/>
      <c r="I5" s="907"/>
      <c r="J5" s="899"/>
      <c r="K5" s="899"/>
      <c r="L5" s="899"/>
      <c r="M5" s="909"/>
      <c r="N5" s="911"/>
      <c r="O5" s="903"/>
    </row>
    <row r="6" spans="1:15" s="187" customFormat="1" ht="18.75" customHeight="1" thickBot="1">
      <c r="A6" s="188">
        <v>1</v>
      </c>
      <c r="B6" s="189">
        <v>2</v>
      </c>
      <c r="C6" s="190">
        <v>3</v>
      </c>
      <c r="D6" s="190">
        <v>4</v>
      </c>
      <c r="E6" s="190">
        <v>5</v>
      </c>
      <c r="F6" s="190">
        <v>6</v>
      </c>
      <c r="G6" s="190">
        <v>7</v>
      </c>
      <c r="H6" s="191">
        <v>8</v>
      </c>
      <c r="I6" s="191">
        <v>9</v>
      </c>
      <c r="J6" s="190">
        <v>10</v>
      </c>
      <c r="K6" s="190">
        <v>11</v>
      </c>
      <c r="L6" s="190">
        <v>12</v>
      </c>
      <c r="M6" s="190">
        <v>13</v>
      </c>
      <c r="N6" s="192">
        <v>14</v>
      </c>
      <c r="O6" s="193">
        <v>15</v>
      </c>
    </row>
    <row r="7" spans="1:15" s="197" customFormat="1" ht="17.25" customHeight="1">
      <c r="A7" s="912">
        <v>1</v>
      </c>
      <c r="B7" s="915" t="s">
        <v>77</v>
      </c>
      <c r="C7" s="918" t="s">
        <v>78</v>
      </c>
      <c r="D7" s="921" t="s">
        <v>79</v>
      </c>
      <c r="E7" s="924" t="s">
        <v>80</v>
      </c>
      <c r="F7" s="926"/>
      <c r="G7" s="194"/>
      <c r="H7" s="609"/>
      <c r="I7" s="195"/>
      <c r="J7" s="195"/>
      <c r="K7" s="195"/>
      <c r="L7" s="195"/>
      <c r="M7" s="195"/>
      <c r="N7" s="196"/>
      <c r="O7" s="933" t="s">
        <v>81</v>
      </c>
    </row>
    <row r="8" spans="1:15" s="197" customFormat="1" ht="17.25" customHeight="1">
      <c r="A8" s="913"/>
      <c r="B8" s="916"/>
      <c r="C8" s="919"/>
      <c r="D8" s="922"/>
      <c r="E8" s="925"/>
      <c r="F8" s="927"/>
      <c r="G8" s="198"/>
      <c r="H8" s="270"/>
      <c r="I8" s="199"/>
      <c r="J8" s="199"/>
      <c r="K8" s="199"/>
      <c r="L8" s="199"/>
      <c r="M8" s="199"/>
      <c r="N8" s="200"/>
      <c r="O8" s="929"/>
    </row>
    <row r="9" spans="1:15" s="197" customFormat="1" ht="17.25" customHeight="1">
      <c r="A9" s="914"/>
      <c r="B9" s="917"/>
      <c r="C9" s="919"/>
      <c r="D9" s="922"/>
      <c r="E9" s="908"/>
      <c r="F9" s="925"/>
      <c r="G9" s="201"/>
      <c r="H9" s="227"/>
      <c r="I9" s="202"/>
      <c r="J9" s="202"/>
      <c r="K9" s="202"/>
      <c r="L9" s="202"/>
      <c r="M9" s="202"/>
      <c r="N9" s="203"/>
      <c r="O9" s="929"/>
    </row>
    <row r="10" spans="1:15" s="197" customFormat="1" ht="18" customHeight="1">
      <c r="A10" s="914"/>
      <c r="B10" s="917"/>
      <c r="C10" s="919"/>
      <c r="D10" s="922"/>
      <c r="E10" s="934" t="s">
        <v>82</v>
      </c>
      <c r="F10" s="931"/>
      <c r="G10" s="201"/>
      <c r="H10" s="227"/>
      <c r="I10" s="202"/>
      <c r="J10" s="202"/>
      <c r="K10" s="202"/>
      <c r="L10" s="202"/>
      <c r="M10" s="202"/>
      <c r="N10" s="203"/>
      <c r="O10" s="929"/>
    </row>
    <row r="11" spans="1:15" s="197" customFormat="1" ht="18" customHeight="1">
      <c r="A11" s="914"/>
      <c r="B11" s="917"/>
      <c r="C11" s="919"/>
      <c r="D11" s="922"/>
      <c r="E11" s="935"/>
      <c r="F11" s="927"/>
      <c r="G11" s="201"/>
      <c r="H11" s="227"/>
      <c r="I11" s="202"/>
      <c r="J11" s="202"/>
      <c r="K11" s="202"/>
      <c r="L11" s="202"/>
      <c r="M11" s="202"/>
      <c r="N11" s="203"/>
      <c r="O11" s="929"/>
    </row>
    <row r="12" spans="1:15" s="197" customFormat="1" ht="18" customHeight="1">
      <c r="A12" s="914"/>
      <c r="B12" s="917"/>
      <c r="C12" s="919"/>
      <c r="D12" s="922"/>
      <c r="E12" s="935"/>
      <c r="F12" s="925"/>
      <c r="G12" s="201"/>
      <c r="H12" s="227"/>
      <c r="I12" s="202"/>
      <c r="J12" s="202"/>
      <c r="K12" s="202"/>
      <c r="L12" s="202"/>
      <c r="M12" s="202"/>
      <c r="N12" s="203"/>
      <c r="O12" s="929"/>
    </row>
    <row r="13" spans="1:15" s="197" customFormat="1" ht="47.25">
      <c r="A13" s="914"/>
      <c r="B13" s="917"/>
      <c r="C13" s="919"/>
      <c r="D13" s="922"/>
      <c r="E13" s="934" t="s">
        <v>83</v>
      </c>
      <c r="F13" s="936">
        <v>2.4367000000000001</v>
      </c>
      <c r="G13" s="201">
        <v>2.4367000000000001</v>
      </c>
      <c r="H13" s="551">
        <v>6481.6220000000003</v>
      </c>
      <c r="I13" s="550">
        <v>6481.6220000000003</v>
      </c>
      <c r="J13" s="204">
        <v>10000</v>
      </c>
      <c r="K13" s="204">
        <v>5</v>
      </c>
      <c r="L13" s="202" t="s">
        <v>84</v>
      </c>
      <c r="M13" s="202" t="s">
        <v>85</v>
      </c>
      <c r="N13" s="203">
        <v>10</v>
      </c>
      <c r="O13" s="929"/>
    </row>
    <row r="14" spans="1:15" s="197" customFormat="1" ht="16.5" customHeight="1">
      <c r="A14" s="914"/>
      <c r="B14" s="917"/>
      <c r="C14" s="919"/>
      <c r="D14" s="922"/>
      <c r="E14" s="935"/>
      <c r="F14" s="937"/>
      <c r="G14" s="201"/>
      <c r="H14" s="551"/>
      <c r="I14" s="202"/>
      <c r="J14" s="202"/>
      <c r="K14" s="202"/>
      <c r="L14" s="202"/>
      <c r="M14" s="202"/>
      <c r="N14" s="203"/>
      <c r="O14" s="929"/>
    </row>
    <row r="15" spans="1:15" s="197" customFormat="1" ht="16.5" customHeight="1" thickBot="1">
      <c r="A15" s="914"/>
      <c r="B15" s="917"/>
      <c r="C15" s="920"/>
      <c r="D15" s="923"/>
      <c r="E15" s="935"/>
      <c r="F15" s="937"/>
      <c r="G15" s="201"/>
      <c r="H15" s="551"/>
      <c r="I15" s="202"/>
      <c r="J15" s="202"/>
      <c r="K15" s="202"/>
      <c r="L15" s="202"/>
      <c r="M15" s="202"/>
      <c r="N15" s="203"/>
      <c r="O15" s="929"/>
    </row>
    <row r="16" spans="1:15" s="197" customFormat="1" ht="18" customHeight="1">
      <c r="A16" s="912">
        <v>2</v>
      </c>
      <c r="B16" s="915" t="s">
        <v>77</v>
      </c>
      <c r="C16" s="918" t="s">
        <v>86</v>
      </c>
      <c r="D16" s="921" t="s">
        <v>79</v>
      </c>
      <c r="E16" s="924" t="s">
        <v>80</v>
      </c>
      <c r="F16" s="926"/>
      <c r="G16" s="194"/>
      <c r="H16" s="609"/>
      <c r="I16" s="195"/>
      <c r="J16" s="195"/>
      <c r="K16" s="195"/>
      <c r="L16" s="195"/>
      <c r="M16" s="195"/>
      <c r="N16" s="196"/>
      <c r="O16" s="928" t="s">
        <v>87</v>
      </c>
    </row>
    <row r="17" spans="1:15" s="197" customFormat="1" ht="18" customHeight="1">
      <c r="A17" s="913"/>
      <c r="B17" s="916"/>
      <c r="C17" s="919"/>
      <c r="D17" s="922"/>
      <c r="E17" s="925"/>
      <c r="F17" s="927"/>
      <c r="G17" s="198"/>
      <c r="H17" s="270"/>
      <c r="I17" s="199"/>
      <c r="J17" s="199"/>
      <c r="K17" s="199"/>
      <c r="L17" s="199"/>
      <c r="M17" s="199"/>
      <c r="N17" s="200"/>
      <c r="O17" s="929"/>
    </row>
    <row r="18" spans="1:15" s="197" customFormat="1" ht="18" customHeight="1">
      <c r="A18" s="914"/>
      <c r="B18" s="917"/>
      <c r="C18" s="919"/>
      <c r="D18" s="922"/>
      <c r="E18" s="908"/>
      <c r="F18" s="925"/>
      <c r="G18" s="201"/>
      <c r="H18" s="227"/>
      <c r="I18" s="202"/>
      <c r="J18" s="202"/>
      <c r="K18" s="202"/>
      <c r="L18" s="202"/>
      <c r="M18" s="202"/>
      <c r="N18" s="203"/>
      <c r="O18" s="929"/>
    </row>
    <row r="19" spans="1:15" s="197" customFormat="1" ht="18" customHeight="1">
      <c r="A19" s="914"/>
      <c r="B19" s="917"/>
      <c r="C19" s="919"/>
      <c r="D19" s="922"/>
      <c r="E19" s="908" t="s">
        <v>88</v>
      </c>
      <c r="F19" s="931"/>
      <c r="G19" s="201"/>
      <c r="H19" s="227"/>
      <c r="I19" s="202"/>
      <c r="J19" s="202"/>
      <c r="K19" s="202"/>
      <c r="L19" s="202"/>
      <c r="M19" s="202"/>
      <c r="N19" s="203"/>
      <c r="O19" s="929"/>
    </row>
    <row r="20" spans="1:15" s="197" customFormat="1" ht="18" customHeight="1">
      <c r="A20" s="914"/>
      <c r="B20" s="917"/>
      <c r="C20" s="919"/>
      <c r="D20" s="922"/>
      <c r="E20" s="930"/>
      <c r="F20" s="927"/>
      <c r="G20" s="201"/>
      <c r="H20" s="227"/>
      <c r="I20" s="202"/>
      <c r="J20" s="202"/>
      <c r="K20" s="202"/>
      <c r="L20" s="202"/>
      <c r="M20" s="202"/>
      <c r="N20" s="203"/>
      <c r="O20" s="929"/>
    </row>
    <row r="21" spans="1:15" s="197" customFormat="1" ht="18" customHeight="1">
      <c r="A21" s="914"/>
      <c r="B21" s="917"/>
      <c r="C21" s="919"/>
      <c r="D21" s="922"/>
      <c r="E21" s="930"/>
      <c r="F21" s="925"/>
      <c r="G21" s="201"/>
      <c r="H21" s="227"/>
      <c r="I21" s="202"/>
      <c r="J21" s="202"/>
      <c r="K21" s="202"/>
      <c r="L21" s="202"/>
      <c r="M21" s="202"/>
      <c r="N21" s="203"/>
      <c r="O21" s="929"/>
    </row>
    <row r="22" spans="1:15" s="197" customFormat="1" ht="17.25" customHeight="1">
      <c r="A22" s="914"/>
      <c r="B22" s="917"/>
      <c r="C22" s="919"/>
      <c r="D22" s="922"/>
      <c r="E22" s="908" t="s">
        <v>89</v>
      </c>
      <c r="F22" s="931">
        <v>0.2321</v>
      </c>
      <c r="G22" s="205">
        <v>0.2321</v>
      </c>
      <c r="H22" s="551">
        <v>764.19</v>
      </c>
      <c r="I22" s="550">
        <v>764.19</v>
      </c>
      <c r="J22" s="202"/>
      <c r="K22" s="202"/>
      <c r="L22" s="202"/>
      <c r="M22" s="202" t="s">
        <v>90</v>
      </c>
      <c r="N22" s="203">
        <v>100</v>
      </c>
      <c r="O22" s="929"/>
    </row>
    <row r="23" spans="1:15" s="197" customFormat="1" ht="19.5" customHeight="1">
      <c r="A23" s="914"/>
      <c r="B23" s="917"/>
      <c r="C23" s="919"/>
      <c r="D23" s="922"/>
      <c r="E23" s="932"/>
      <c r="F23" s="927"/>
      <c r="G23" s="201"/>
      <c r="H23" s="551"/>
      <c r="I23" s="202"/>
      <c r="J23" s="202"/>
      <c r="K23" s="202"/>
      <c r="L23" s="202"/>
      <c r="M23" s="202"/>
      <c r="N23" s="203"/>
      <c r="O23" s="929"/>
    </row>
    <row r="24" spans="1:15" s="197" customFormat="1" ht="15" customHeight="1" thickBot="1">
      <c r="A24" s="914"/>
      <c r="B24" s="917"/>
      <c r="C24" s="920"/>
      <c r="D24" s="923"/>
      <c r="E24" s="932"/>
      <c r="F24" s="927"/>
      <c r="G24" s="201"/>
      <c r="H24" s="551"/>
      <c r="I24" s="202"/>
      <c r="J24" s="202"/>
      <c r="K24" s="202"/>
      <c r="L24" s="202"/>
      <c r="M24" s="202"/>
      <c r="N24" s="203"/>
      <c r="O24" s="929"/>
    </row>
    <row r="25" spans="1:15" s="197" customFormat="1" ht="18" customHeight="1">
      <c r="A25" s="912">
        <v>3</v>
      </c>
      <c r="B25" s="915" t="s">
        <v>91</v>
      </c>
      <c r="C25" s="918" t="s">
        <v>92</v>
      </c>
      <c r="D25" s="921" t="s">
        <v>93</v>
      </c>
      <c r="E25" s="924" t="s">
        <v>80</v>
      </c>
      <c r="F25" s="926"/>
      <c r="G25" s="194"/>
      <c r="H25" s="609"/>
      <c r="I25" s="195"/>
      <c r="J25" s="195"/>
      <c r="K25" s="195"/>
      <c r="L25" s="195"/>
      <c r="M25" s="195"/>
      <c r="N25" s="196"/>
      <c r="O25" s="928" t="s">
        <v>94</v>
      </c>
    </row>
    <row r="26" spans="1:15" s="197" customFormat="1" ht="18" customHeight="1">
      <c r="A26" s="913"/>
      <c r="B26" s="916"/>
      <c r="C26" s="919"/>
      <c r="D26" s="922"/>
      <c r="E26" s="925"/>
      <c r="F26" s="927"/>
      <c r="G26" s="198"/>
      <c r="H26" s="270"/>
      <c r="I26" s="199"/>
      <c r="J26" s="199"/>
      <c r="K26" s="199"/>
      <c r="L26" s="199"/>
      <c r="M26" s="199"/>
      <c r="N26" s="200"/>
      <c r="O26" s="929"/>
    </row>
    <row r="27" spans="1:15" s="197" customFormat="1" ht="18" customHeight="1">
      <c r="A27" s="914"/>
      <c r="B27" s="917"/>
      <c r="C27" s="919"/>
      <c r="D27" s="922"/>
      <c r="E27" s="908"/>
      <c r="F27" s="925"/>
      <c r="G27" s="201"/>
      <c r="H27" s="227"/>
      <c r="I27" s="202"/>
      <c r="J27" s="202"/>
      <c r="K27" s="202"/>
      <c r="L27" s="202"/>
      <c r="M27" s="202"/>
      <c r="N27" s="203"/>
      <c r="O27" s="929"/>
    </row>
    <row r="28" spans="1:15" s="197" customFormat="1" ht="31.5">
      <c r="A28" s="914"/>
      <c r="B28" s="917"/>
      <c r="C28" s="919"/>
      <c r="D28" s="922"/>
      <c r="E28" s="908" t="s">
        <v>88</v>
      </c>
      <c r="F28" s="931">
        <v>8.5</v>
      </c>
      <c r="G28" s="201">
        <v>8.5</v>
      </c>
      <c r="H28" s="227"/>
      <c r="I28" s="202"/>
      <c r="J28" s="202"/>
      <c r="K28" s="202"/>
      <c r="L28" s="202"/>
      <c r="M28" s="202" t="s">
        <v>95</v>
      </c>
      <c r="N28" s="203">
        <v>0</v>
      </c>
      <c r="O28" s="929"/>
    </row>
    <row r="29" spans="1:15" s="197" customFormat="1" ht="18" customHeight="1">
      <c r="A29" s="914"/>
      <c r="B29" s="917"/>
      <c r="C29" s="919"/>
      <c r="D29" s="922"/>
      <c r="E29" s="930"/>
      <c r="F29" s="927"/>
      <c r="G29" s="201"/>
      <c r="H29" s="227"/>
      <c r="I29" s="202"/>
      <c r="J29" s="202"/>
      <c r="K29" s="202"/>
      <c r="L29" s="202"/>
      <c r="M29" s="202"/>
      <c r="N29" s="203"/>
      <c r="O29" s="929"/>
    </row>
    <row r="30" spans="1:15" s="197" customFormat="1" ht="18" customHeight="1">
      <c r="A30" s="914"/>
      <c r="B30" s="917"/>
      <c r="C30" s="919"/>
      <c r="D30" s="922"/>
      <c r="E30" s="930"/>
      <c r="F30" s="925"/>
      <c r="G30" s="201"/>
      <c r="H30" s="227"/>
      <c r="I30" s="202"/>
      <c r="J30" s="202"/>
      <c r="K30" s="202"/>
      <c r="L30" s="202"/>
      <c r="M30" s="202"/>
      <c r="N30" s="203"/>
      <c r="O30" s="929"/>
    </row>
    <row r="31" spans="1:15" s="197" customFormat="1" ht="17.25" customHeight="1">
      <c r="A31" s="914"/>
      <c r="B31" s="917"/>
      <c r="C31" s="919"/>
      <c r="D31" s="922"/>
      <c r="E31" s="908" t="s">
        <v>89</v>
      </c>
      <c r="F31" s="931"/>
      <c r="G31" s="201"/>
      <c r="H31" s="551"/>
      <c r="I31" s="202"/>
      <c r="J31" s="202"/>
      <c r="K31" s="202"/>
      <c r="L31" s="202"/>
      <c r="M31" s="202"/>
      <c r="N31" s="203"/>
      <c r="O31" s="929"/>
    </row>
    <row r="32" spans="1:15" s="197" customFormat="1" ht="19.5" customHeight="1">
      <c r="A32" s="914"/>
      <c r="B32" s="917"/>
      <c r="C32" s="919"/>
      <c r="D32" s="922"/>
      <c r="E32" s="932"/>
      <c r="F32" s="927"/>
      <c r="G32" s="201"/>
      <c r="H32" s="551"/>
      <c r="I32" s="202"/>
      <c r="J32" s="202"/>
      <c r="K32" s="202"/>
      <c r="L32" s="202"/>
      <c r="M32" s="202"/>
      <c r="N32" s="203"/>
      <c r="O32" s="929"/>
    </row>
    <row r="33" spans="1:15" s="197" customFormat="1" ht="15" customHeight="1" thickBot="1">
      <c r="A33" s="914"/>
      <c r="B33" s="917"/>
      <c r="C33" s="920"/>
      <c r="D33" s="923"/>
      <c r="E33" s="932"/>
      <c r="F33" s="927"/>
      <c r="G33" s="201"/>
      <c r="H33" s="551"/>
      <c r="I33" s="202"/>
      <c r="J33" s="202"/>
      <c r="K33" s="202"/>
      <c r="L33" s="202"/>
      <c r="M33" s="202"/>
      <c r="N33" s="203"/>
      <c r="O33" s="929"/>
    </row>
    <row r="34" spans="1:15" s="197" customFormat="1" ht="31.5">
      <c r="A34" s="912">
        <v>4</v>
      </c>
      <c r="B34" s="915" t="s">
        <v>96</v>
      </c>
      <c r="C34" s="918" t="s">
        <v>97</v>
      </c>
      <c r="D34" s="921" t="s">
        <v>98</v>
      </c>
      <c r="E34" s="924" t="s">
        <v>80</v>
      </c>
      <c r="F34" s="926">
        <v>9</v>
      </c>
      <c r="G34" s="194">
        <v>9</v>
      </c>
      <c r="H34" s="609"/>
      <c r="I34" s="195"/>
      <c r="J34" s="195"/>
      <c r="K34" s="195"/>
      <c r="L34" s="195"/>
      <c r="M34" s="202" t="s">
        <v>99</v>
      </c>
      <c r="N34" s="196">
        <v>0</v>
      </c>
      <c r="O34" s="928" t="s">
        <v>94</v>
      </c>
    </row>
    <row r="35" spans="1:15" s="197" customFormat="1" ht="18" customHeight="1">
      <c r="A35" s="913"/>
      <c r="B35" s="916"/>
      <c r="C35" s="919"/>
      <c r="D35" s="922"/>
      <c r="E35" s="925"/>
      <c r="F35" s="927"/>
      <c r="G35" s="198"/>
      <c r="H35" s="270"/>
      <c r="I35" s="199"/>
      <c r="J35" s="199"/>
      <c r="K35" s="199"/>
      <c r="L35" s="199"/>
      <c r="M35" s="199"/>
      <c r="N35" s="200"/>
      <c r="O35" s="929"/>
    </row>
    <row r="36" spans="1:15" s="197" customFormat="1" ht="18" customHeight="1">
      <c r="A36" s="914"/>
      <c r="B36" s="917"/>
      <c r="C36" s="919"/>
      <c r="D36" s="922"/>
      <c r="E36" s="908"/>
      <c r="F36" s="925"/>
      <c r="G36" s="201"/>
      <c r="H36" s="227"/>
      <c r="I36" s="202"/>
      <c r="J36" s="202"/>
      <c r="K36" s="202"/>
      <c r="L36" s="202"/>
      <c r="M36" s="202"/>
      <c r="N36" s="203"/>
      <c r="O36" s="929"/>
    </row>
    <row r="37" spans="1:15" s="197" customFormat="1" ht="18" customHeight="1">
      <c r="A37" s="914"/>
      <c r="B37" s="917"/>
      <c r="C37" s="919"/>
      <c r="D37" s="922"/>
      <c r="E37" s="908" t="s">
        <v>88</v>
      </c>
      <c r="F37" s="931"/>
      <c r="G37" s="201"/>
      <c r="H37" s="227"/>
      <c r="I37" s="202"/>
      <c r="J37" s="202"/>
      <c r="K37" s="202"/>
      <c r="L37" s="202"/>
      <c r="M37" s="202"/>
      <c r="N37" s="203"/>
      <c r="O37" s="929"/>
    </row>
    <row r="38" spans="1:15" s="197" customFormat="1" ht="18" customHeight="1">
      <c r="A38" s="914"/>
      <c r="B38" s="917"/>
      <c r="C38" s="919"/>
      <c r="D38" s="922"/>
      <c r="E38" s="930"/>
      <c r="F38" s="927"/>
      <c r="G38" s="201"/>
      <c r="H38" s="227"/>
      <c r="I38" s="202"/>
      <c r="J38" s="202"/>
      <c r="K38" s="202"/>
      <c r="L38" s="202"/>
      <c r="M38" s="202"/>
      <c r="N38" s="203"/>
      <c r="O38" s="929"/>
    </row>
    <row r="39" spans="1:15" s="197" customFormat="1" ht="18" customHeight="1">
      <c r="A39" s="914"/>
      <c r="B39" s="917"/>
      <c r="C39" s="919"/>
      <c r="D39" s="922"/>
      <c r="E39" s="930"/>
      <c r="F39" s="925"/>
      <c r="G39" s="201"/>
      <c r="H39" s="227"/>
      <c r="I39" s="202"/>
      <c r="J39" s="202"/>
      <c r="K39" s="202"/>
      <c r="L39" s="202"/>
      <c r="M39" s="202"/>
      <c r="N39" s="203"/>
      <c r="O39" s="929"/>
    </row>
    <row r="40" spans="1:15" s="197" customFormat="1" ht="17.25" customHeight="1">
      <c r="A40" s="914"/>
      <c r="B40" s="917"/>
      <c r="C40" s="919"/>
      <c r="D40" s="922"/>
      <c r="E40" s="908" t="s">
        <v>89</v>
      </c>
      <c r="F40" s="931"/>
      <c r="G40" s="201"/>
      <c r="H40" s="551"/>
      <c r="I40" s="202"/>
      <c r="J40" s="202"/>
      <c r="K40" s="202"/>
      <c r="L40" s="202"/>
      <c r="M40" s="202"/>
      <c r="N40" s="203"/>
      <c r="O40" s="929"/>
    </row>
    <row r="41" spans="1:15" s="197" customFormat="1" ht="19.5" customHeight="1">
      <c r="A41" s="914"/>
      <c r="B41" s="917"/>
      <c r="C41" s="919"/>
      <c r="D41" s="922"/>
      <c r="E41" s="932"/>
      <c r="F41" s="927"/>
      <c r="G41" s="201"/>
      <c r="H41" s="551"/>
      <c r="I41" s="202"/>
      <c r="J41" s="202"/>
      <c r="K41" s="202"/>
      <c r="L41" s="202"/>
      <c r="M41" s="202"/>
      <c r="N41" s="203"/>
      <c r="O41" s="929"/>
    </row>
    <row r="42" spans="1:15" s="197" customFormat="1" ht="15" customHeight="1" thickBot="1">
      <c r="A42" s="914"/>
      <c r="B42" s="917"/>
      <c r="C42" s="920"/>
      <c r="D42" s="923"/>
      <c r="E42" s="932"/>
      <c r="F42" s="927"/>
      <c r="G42" s="201"/>
      <c r="H42" s="551"/>
      <c r="I42" s="202"/>
      <c r="J42" s="202"/>
      <c r="K42" s="202"/>
      <c r="L42" s="202"/>
      <c r="M42" s="202"/>
      <c r="N42" s="203"/>
      <c r="O42" s="929"/>
    </row>
    <row r="43" spans="1:15" s="197" customFormat="1" ht="18" customHeight="1">
      <c r="A43" s="912">
        <v>5</v>
      </c>
      <c r="B43" s="915" t="s">
        <v>100</v>
      </c>
      <c r="C43" s="918" t="s">
        <v>101</v>
      </c>
      <c r="D43" s="921" t="s">
        <v>102</v>
      </c>
      <c r="E43" s="924" t="s">
        <v>80</v>
      </c>
      <c r="F43" s="926"/>
      <c r="G43" s="194"/>
      <c r="H43" s="609"/>
      <c r="I43" s="195"/>
      <c r="J43" s="195"/>
      <c r="K43" s="195"/>
      <c r="L43" s="195"/>
      <c r="M43" s="195"/>
      <c r="N43" s="196"/>
      <c r="O43" s="928" t="s">
        <v>103</v>
      </c>
    </row>
    <row r="44" spans="1:15" s="197" customFormat="1" ht="18" customHeight="1">
      <c r="A44" s="913"/>
      <c r="B44" s="916"/>
      <c r="C44" s="919"/>
      <c r="D44" s="922"/>
      <c r="E44" s="925"/>
      <c r="F44" s="927"/>
      <c r="G44" s="198"/>
      <c r="H44" s="270"/>
      <c r="I44" s="199"/>
      <c r="J44" s="199"/>
      <c r="K44" s="199"/>
      <c r="L44" s="199"/>
      <c r="M44" s="199"/>
      <c r="N44" s="200"/>
      <c r="O44" s="929"/>
    </row>
    <row r="45" spans="1:15" s="197" customFormat="1" ht="18" customHeight="1">
      <c r="A45" s="914"/>
      <c r="B45" s="917"/>
      <c r="C45" s="919"/>
      <c r="D45" s="922"/>
      <c r="E45" s="908"/>
      <c r="F45" s="925"/>
      <c r="G45" s="201"/>
      <c r="H45" s="227"/>
      <c r="I45" s="202"/>
      <c r="J45" s="202"/>
      <c r="K45" s="202"/>
      <c r="L45" s="202"/>
      <c r="M45" s="202"/>
      <c r="N45" s="203"/>
      <c r="O45" s="929"/>
    </row>
    <row r="46" spans="1:15" s="197" customFormat="1" ht="18" customHeight="1">
      <c r="A46" s="914"/>
      <c r="B46" s="917"/>
      <c r="C46" s="919"/>
      <c r="D46" s="922"/>
      <c r="E46" s="908" t="s">
        <v>88</v>
      </c>
      <c r="F46" s="931">
        <v>3.1370000000000002E-2</v>
      </c>
      <c r="G46" s="205">
        <v>6.3699999999999998E-3</v>
      </c>
      <c r="H46" s="227"/>
      <c r="I46" s="202"/>
      <c r="J46" s="202"/>
      <c r="K46" s="202"/>
      <c r="L46" s="202"/>
      <c r="M46" s="202" t="s">
        <v>104</v>
      </c>
      <c r="N46" s="203">
        <v>100</v>
      </c>
      <c r="O46" s="929"/>
    </row>
    <row r="47" spans="1:15" s="197" customFormat="1" ht="18" customHeight="1">
      <c r="A47" s="914"/>
      <c r="B47" s="917"/>
      <c r="C47" s="919"/>
      <c r="D47" s="922"/>
      <c r="E47" s="930"/>
      <c r="F47" s="927"/>
      <c r="G47" s="205">
        <v>1.52E-2</v>
      </c>
      <c r="H47" s="227"/>
      <c r="I47" s="202"/>
      <c r="J47" s="202"/>
      <c r="K47" s="202"/>
      <c r="L47" s="202"/>
      <c r="M47" s="202" t="s">
        <v>104</v>
      </c>
      <c r="N47" s="203">
        <v>100</v>
      </c>
      <c r="O47" s="929"/>
    </row>
    <row r="48" spans="1:15" s="197" customFormat="1" ht="18" customHeight="1">
      <c r="A48" s="914"/>
      <c r="B48" s="917"/>
      <c r="C48" s="919"/>
      <c r="D48" s="922"/>
      <c r="E48" s="930"/>
      <c r="F48" s="925"/>
      <c r="G48" s="205">
        <v>9.7999999999999997E-3</v>
      </c>
      <c r="H48" s="227"/>
      <c r="I48" s="202"/>
      <c r="J48" s="202"/>
      <c r="K48" s="202"/>
      <c r="L48" s="202"/>
      <c r="M48" s="202" t="s">
        <v>104</v>
      </c>
      <c r="N48" s="203">
        <v>100</v>
      </c>
      <c r="O48" s="929"/>
    </row>
    <row r="49" spans="1:15" s="197" customFormat="1" ht="17.25" customHeight="1">
      <c r="A49" s="914"/>
      <c r="B49" s="917"/>
      <c r="C49" s="919"/>
      <c r="D49" s="922"/>
      <c r="E49" s="908" t="s">
        <v>89</v>
      </c>
      <c r="F49" s="931"/>
      <c r="G49" s="201"/>
      <c r="H49" s="551"/>
      <c r="I49" s="202"/>
      <c r="J49" s="202"/>
      <c r="K49" s="202"/>
      <c r="L49" s="202"/>
      <c r="M49" s="202"/>
      <c r="N49" s="203"/>
      <c r="O49" s="929"/>
    </row>
    <row r="50" spans="1:15" s="197" customFormat="1" ht="19.5" customHeight="1">
      <c r="A50" s="914"/>
      <c r="B50" s="917"/>
      <c r="C50" s="919"/>
      <c r="D50" s="922"/>
      <c r="E50" s="932"/>
      <c r="F50" s="927"/>
      <c r="G50" s="201"/>
      <c r="H50" s="551"/>
      <c r="I50" s="202"/>
      <c r="J50" s="202"/>
      <c r="K50" s="202"/>
      <c r="L50" s="202"/>
      <c r="M50" s="202"/>
      <c r="N50" s="203"/>
      <c r="O50" s="929"/>
    </row>
    <row r="51" spans="1:15" s="197" customFormat="1" ht="15" customHeight="1" thickBot="1">
      <c r="A51" s="914"/>
      <c r="B51" s="917"/>
      <c r="C51" s="920"/>
      <c r="D51" s="923"/>
      <c r="E51" s="932"/>
      <c r="F51" s="927"/>
      <c r="G51" s="201"/>
      <c r="H51" s="551"/>
      <c r="I51" s="202"/>
      <c r="J51" s="202"/>
      <c r="K51" s="202"/>
      <c r="L51" s="202"/>
      <c r="M51" s="202"/>
      <c r="N51" s="203"/>
      <c r="O51" s="929"/>
    </row>
    <row r="52" spans="1:15" s="197" customFormat="1" ht="18" customHeight="1">
      <c r="A52" s="912">
        <v>6</v>
      </c>
      <c r="B52" s="915" t="s">
        <v>105</v>
      </c>
      <c r="C52" s="918" t="s">
        <v>106</v>
      </c>
      <c r="D52" s="921" t="s">
        <v>107</v>
      </c>
      <c r="E52" s="924" t="s">
        <v>80</v>
      </c>
      <c r="F52" s="926"/>
      <c r="G52" s="194"/>
      <c r="H52" s="609"/>
      <c r="I52" s="195"/>
      <c r="J52" s="195"/>
      <c r="K52" s="195"/>
      <c r="L52" s="195"/>
      <c r="M52" s="195"/>
      <c r="N52" s="196"/>
      <c r="O52" s="928" t="s">
        <v>108</v>
      </c>
    </row>
    <row r="53" spans="1:15" s="197" customFormat="1" ht="18" customHeight="1">
      <c r="A53" s="913"/>
      <c r="B53" s="916"/>
      <c r="C53" s="919"/>
      <c r="D53" s="922"/>
      <c r="E53" s="925"/>
      <c r="F53" s="927"/>
      <c r="G53" s="198"/>
      <c r="H53" s="270"/>
      <c r="I53" s="199"/>
      <c r="J53" s="199"/>
      <c r="K53" s="199"/>
      <c r="L53" s="199"/>
      <c r="M53" s="199"/>
      <c r="N53" s="200"/>
      <c r="O53" s="929"/>
    </row>
    <row r="54" spans="1:15" s="197" customFormat="1" ht="18" customHeight="1">
      <c r="A54" s="914"/>
      <c r="B54" s="917"/>
      <c r="C54" s="919"/>
      <c r="D54" s="922"/>
      <c r="E54" s="908"/>
      <c r="F54" s="925"/>
      <c r="G54" s="201"/>
      <c r="H54" s="227"/>
      <c r="I54" s="202"/>
      <c r="J54" s="202"/>
      <c r="K54" s="202"/>
      <c r="L54" s="202"/>
      <c r="M54" s="202"/>
      <c r="N54" s="203"/>
      <c r="O54" s="929"/>
    </row>
    <row r="55" spans="1:15" s="197" customFormat="1" ht="31.5">
      <c r="A55" s="914"/>
      <c r="B55" s="917"/>
      <c r="C55" s="919"/>
      <c r="D55" s="922"/>
      <c r="E55" s="908" t="s">
        <v>88</v>
      </c>
      <c r="F55" s="931">
        <v>0.04</v>
      </c>
      <c r="G55" s="205">
        <v>0.04</v>
      </c>
      <c r="H55" s="227"/>
      <c r="I55" s="202"/>
      <c r="J55" s="202"/>
      <c r="K55" s="202"/>
      <c r="L55" s="202"/>
      <c r="M55" s="202" t="s">
        <v>109</v>
      </c>
      <c r="N55" s="203">
        <v>0</v>
      </c>
      <c r="O55" s="929"/>
    </row>
    <row r="56" spans="1:15" s="197" customFormat="1" ht="18" customHeight="1">
      <c r="A56" s="914"/>
      <c r="B56" s="917"/>
      <c r="C56" s="919"/>
      <c r="D56" s="922"/>
      <c r="E56" s="930"/>
      <c r="F56" s="927"/>
      <c r="G56" s="201"/>
      <c r="H56" s="227"/>
      <c r="I56" s="202"/>
      <c r="J56" s="202"/>
      <c r="K56" s="202"/>
      <c r="L56" s="202"/>
      <c r="M56" s="202"/>
      <c r="N56" s="203"/>
      <c r="O56" s="929"/>
    </row>
    <row r="57" spans="1:15" s="197" customFormat="1" ht="18" customHeight="1">
      <c r="A57" s="914"/>
      <c r="B57" s="917"/>
      <c r="C57" s="919"/>
      <c r="D57" s="922"/>
      <c r="E57" s="930"/>
      <c r="F57" s="925"/>
      <c r="G57" s="201"/>
      <c r="H57" s="227"/>
      <c r="I57" s="202"/>
      <c r="J57" s="202"/>
      <c r="K57" s="202"/>
      <c r="L57" s="202"/>
      <c r="M57" s="202"/>
      <c r="N57" s="203"/>
      <c r="O57" s="929"/>
    </row>
    <row r="58" spans="1:15" s="197" customFormat="1" ht="17.25" customHeight="1">
      <c r="A58" s="914"/>
      <c r="B58" s="917"/>
      <c r="C58" s="919"/>
      <c r="D58" s="922"/>
      <c r="E58" s="908" t="s">
        <v>89</v>
      </c>
      <c r="F58" s="931"/>
      <c r="G58" s="201"/>
      <c r="H58" s="551"/>
      <c r="I58" s="202"/>
      <c r="J58" s="202"/>
      <c r="K58" s="202"/>
      <c r="L58" s="202"/>
      <c r="M58" s="202"/>
      <c r="N58" s="203"/>
      <c r="O58" s="929"/>
    </row>
    <row r="59" spans="1:15" s="197" customFormat="1" ht="19.5" customHeight="1">
      <c r="A59" s="914"/>
      <c r="B59" s="917"/>
      <c r="C59" s="919"/>
      <c r="D59" s="922"/>
      <c r="E59" s="932"/>
      <c r="F59" s="927"/>
      <c r="G59" s="201"/>
      <c r="H59" s="551"/>
      <c r="I59" s="202"/>
      <c r="J59" s="202"/>
      <c r="K59" s="202"/>
      <c r="L59" s="202"/>
      <c r="M59" s="202"/>
      <c r="N59" s="203"/>
      <c r="O59" s="929"/>
    </row>
    <row r="60" spans="1:15" s="197" customFormat="1" ht="15" customHeight="1" thickBot="1">
      <c r="A60" s="914"/>
      <c r="B60" s="917"/>
      <c r="C60" s="920"/>
      <c r="D60" s="923"/>
      <c r="E60" s="932"/>
      <c r="F60" s="927"/>
      <c r="G60" s="201"/>
      <c r="H60" s="551"/>
      <c r="I60" s="202"/>
      <c r="J60" s="202"/>
      <c r="K60" s="202"/>
      <c r="L60" s="202"/>
      <c r="M60" s="202"/>
      <c r="N60" s="203"/>
      <c r="O60" s="929"/>
    </row>
    <row r="61" spans="1:15" s="197" customFormat="1" ht="18" customHeight="1">
      <c r="A61" s="912">
        <v>7</v>
      </c>
      <c r="B61" s="915" t="s">
        <v>110</v>
      </c>
      <c r="C61" s="918" t="s">
        <v>111</v>
      </c>
      <c r="D61" s="921" t="s">
        <v>107</v>
      </c>
      <c r="E61" s="924" t="s">
        <v>80</v>
      </c>
      <c r="F61" s="926"/>
      <c r="G61" s="194"/>
      <c r="H61" s="609"/>
      <c r="I61" s="195"/>
      <c r="J61" s="195"/>
      <c r="K61" s="195"/>
      <c r="L61" s="195"/>
      <c r="M61" s="195"/>
      <c r="N61" s="196"/>
      <c r="O61" s="928" t="s">
        <v>108</v>
      </c>
    </row>
    <row r="62" spans="1:15" s="197" customFormat="1" ht="18" customHeight="1">
      <c r="A62" s="913"/>
      <c r="B62" s="916"/>
      <c r="C62" s="919"/>
      <c r="D62" s="922"/>
      <c r="E62" s="925"/>
      <c r="F62" s="927"/>
      <c r="G62" s="198"/>
      <c r="H62" s="270"/>
      <c r="I62" s="199"/>
      <c r="J62" s="199"/>
      <c r="K62" s="199"/>
      <c r="L62" s="199"/>
      <c r="M62" s="199"/>
      <c r="N62" s="200"/>
      <c r="O62" s="929"/>
    </row>
    <row r="63" spans="1:15" s="197" customFormat="1" ht="18" customHeight="1">
      <c r="A63" s="914"/>
      <c r="B63" s="917"/>
      <c r="C63" s="919"/>
      <c r="D63" s="922"/>
      <c r="E63" s="908"/>
      <c r="F63" s="925"/>
      <c r="G63" s="201"/>
      <c r="H63" s="227"/>
      <c r="I63" s="202"/>
      <c r="J63" s="202"/>
      <c r="K63" s="202"/>
      <c r="L63" s="202"/>
      <c r="M63" s="202"/>
      <c r="N63" s="203"/>
      <c r="O63" s="929"/>
    </row>
    <row r="64" spans="1:15" s="197" customFormat="1" ht="31.5">
      <c r="A64" s="914"/>
      <c r="B64" s="917"/>
      <c r="C64" s="919"/>
      <c r="D64" s="922"/>
      <c r="E64" s="908" t="s">
        <v>88</v>
      </c>
      <c r="F64" s="931">
        <v>0.03</v>
      </c>
      <c r="G64" s="201">
        <v>0.03</v>
      </c>
      <c r="H64" s="227"/>
      <c r="I64" s="202"/>
      <c r="J64" s="202"/>
      <c r="K64" s="202"/>
      <c r="L64" s="202"/>
      <c r="M64" s="202" t="s">
        <v>112</v>
      </c>
      <c r="N64" s="203">
        <v>0</v>
      </c>
      <c r="O64" s="929"/>
    </row>
    <row r="65" spans="1:15" s="197" customFormat="1" ht="18.75" customHeight="1">
      <c r="A65" s="914"/>
      <c r="B65" s="917"/>
      <c r="C65" s="919"/>
      <c r="D65" s="922"/>
      <c r="E65" s="930"/>
      <c r="F65" s="927"/>
      <c r="G65" s="201"/>
      <c r="H65" s="227"/>
      <c r="I65" s="202"/>
      <c r="J65" s="202"/>
      <c r="K65" s="202"/>
      <c r="L65" s="202"/>
      <c r="M65" s="202"/>
      <c r="N65" s="203"/>
      <c r="O65" s="929"/>
    </row>
    <row r="66" spans="1:15" s="197" customFormat="1" ht="18" customHeight="1">
      <c r="A66" s="914"/>
      <c r="B66" s="917"/>
      <c r="C66" s="919"/>
      <c r="D66" s="922"/>
      <c r="E66" s="930"/>
      <c r="F66" s="925"/>
      <c r="G66" s="201"/>
      <c r="H66" s="227"/>
      <c r="I66" s="202"/>
      <c r="J66" s="202"/>
      <c r="K66" s="202"/>
      <c r="L66" s="202"/>
      <c r="M66" s="202"/>
      <c r="N66" s="203"/>
      <c r="O66" s="929"/>
    </row>
    <row r="67" spans="1:15" s="197" customFormat="1" ht="17.25" customHeight="1">
      <c r="A67" s="914"/>
      <c r="B67" s="917"/>
      <c r="C67" s="919"/>
      <c r="D67" s="922"/>
      <c r="E67" s="908" t="s">
        <v>89</v>
      </c>
      <c r="F67" s="931"/>
      <c r="G67" s="201"/>
      <c r="H67" s="551"/>
      <c r="I67" s="202"/>
      <c r="J67" s="202"/>
      <c r="K67" s="202"/>
      <c r="L67" s="202"/>
      <c r="M67" s="202"/>
      <c r="N67" s="203"/>
      <c r="O67" s="929"/>
    </row>
    <row r="68" spans="1:15" s="197" customFormat="1" ht="19.5" customHeight="1">
      <c r="A68" s="914"/>
      <c r="B68" s="917"/>
      <c r="C68" s="919"/>
      <c r="D68" s="922"/>
      <c r="E68" s="932"/>
      <c r="F68" s="927"/>
      <c r="G68" s="201"/>
      <c r="H68" s="551"/>
      <c r="I68" s="202"/>
      <c r="J68" s="202"/>
      <c r="K68" s="202"/>
      <c r="L68" s="202"/>
      <c r="M68" s="202"/>
      <c r="N68" s="203"/>
      <c r="O68" s="929"/>
    </row>
    <row r="69" spans="1:15" s="197" customFormat="1" ht="15" customHeight="1" thickBot="1">
      <c r="A69" s="914"/>
      <c r="B69" s="917"/>
      <c r="C69" s="920"/>
      <c r="D69" s="923"/>
      <c r="E69" s="932"/>
      <c r="F69" s="927"/>
      <c r="G69" s="201"/>
      <c r="H69" s="551"/>
      <c r="I69" s="202"/>
      <c r="J69" s="202"/>
      <c r="K69" s="202"/>
      <c r="L69" s="202"/>
      <c r="M69" s="202"/>
      <c r="N69" s="203"/>
      <c r="O69" s="929"/>
    </row>
    <row r="70" spans="1:15" s="197" customFormat="1" ht="31.5">
      <c r="A70" s="912">
        <v>8</v>
      </c>
      <c r="B70" s="915" t="s">
        <v>113</v>
      </c>
      <c r="C70" s="918" t="s">
        <v>114</v>
      </c>
      <c r="D70" s="921" t="s">
        <v>107</v>
      </c>
      <c r="E70" s="924" t="s">
        <v>80</v>
      </c>
      <c r="F70" s="926">
        <v>0.02</v>
      </c>
      <c r="G70" s="194">
        <v>0.02</v>
      </c>
      <c r="H70" s="609"/>
      <c r="I70" s="195"/>
      <c r="J70" s="195"/>
      <c r="K70" s="195"/>
      <c r="L70" s="195"/>
      <c r="M70" s="202" t="s">
        <v>109</v>
      </c>
      <c r="N70" s="196">
        <v>0</v>
      </c>
      <c r="O70" s="928" t="s">
        <v>108</v>
      </c>
    </row>
    <row r="71" spans="1:15" s="197" customFormat="1" ht="18" customHeight="1">
      <c r="A71" s="913"/>
      <c r="B71" s="916"/>
      <c r="C71" s="919"/>
      <c r="D71" s="922"/>
      <c r="E71" s="925"/>
      <c r="F71" s="927"/>
      <c r="G71" s="198"/>
      <c r="H71" s="270"/>
      <c r="I71" s="199"/>
      <c r="J71" s="199"/>
      <c r="K71" s="199"/>
      <c r="L71" s="199"/>
      <c r="M71" s="199"/>
      <c r="N71" s="200"/>
      <c r="O71" s="929"/>
    </row>
    <row r="72" spans="1:15" s="197" customFormat="1" ht="18" customHeight="1">
      <c r="A72" s="914"/>
      <c r="B72" s="917"/>
      <c r="C72" s="919"/>
      <c r="D72" s="922"/>
      <c r="E72" s="908"/>
      <c r="F72" s="925"/>
      <c r="G72" s="201"/>
      <c r="H72" s="227"/>
      <c r="I72" s="202"/>
      <c r="J72" s="202"/>
      <c r="K72" s="202"/>
      <c r="L72" s="202"/>
      <c r="M72" s="202"/>
      <c r="N72" s="203"/>
      <c r="O72" s="929"/>
    </row>
    <row r="73" spans="1:15" s="197" customFormat="1" ht="18" customHeight="1">
      <c r="A73" s="914"/>
      <c r="B73" s="917"/>
      <c r="C73" s="919"/>
      <c r="D73" s="922"/>
      <c r="E73" s="908" t="s">
        <v>88</v>
      </c>
      <c r="F73" s="931"/>
      <c r="G73" s="201"/>
      <c r="H73" s="227"/>
      <c r="I73" s="202"/>
      <c r="J73" s="202"/>
      <c r="K73" s="202"/>
      <c r="L73" s="202"/>
      <c r="M73" s="202"/>
      <c r="N73" s="203"/>
      <c r="O73" s="929"/>
    </row>
    <row r="74" spans="1:15" s="197" customFormat="1" ht="18" customHeight="1">
      <c r="A74" s="914"/>
      <c r="B74" s="917"/>
      <c r="C74" s="919"/>
      <c r="D74" s="922"/>
      <c r="E74" s="930"/>
      <c r="F74" s="927"/>
      <c r="G74" s="201"/>
      <c r="H74" s="227"/>
      <c r="I74" s="202"/>
      <c r="J74" s="202"/>
      <c r="K74" s="202"/>
      <c r="L74" s="202"/>
      <c r="M74" s="202"/>
      <c r="N74" s="203"/>
      <c r="O74" s="929"/>
    </row>
    <row r="75" spans="1:15" s="197" customFormat="1" ht="18" customHeight="1">
      <c r="A75" s="914"/>
      <c r="B75" s="917"/>
      <c r="C75" s="919"/>
      <c r="D75" s="922"/>
      <c r="E75" s="930"/>
      <c r="F75" s="925"/>
      <c r="G75" s="201"/>
      <c r="H75" s="227"/>
      <c r="I75" s="202"/>
      <c r="J75" s="202"/>
      <c r="K75" s="202"/>
      <c r="L75" s="202"/>
      <c r="M75" s="202"/>
      <c r="N75" s="203"/>
      <c r="O75" s="929"/>
    </row>
    <row r="76" spans="1:15" s="197" customFormat="1" ht="17.25" customHeight="1">
      <c r="A76" s="914"/>
      <c r="B76" s="917"/>
      <c r="C76" s="919"/>
      <c r="D76" s="922"/>
      <c r="E76" s="908" t="s">
        <v>89</v>
      </c>
      <c r="F76" s="931"/>
      <c r="G76" s="201"/>
      <c r="H76" s="551"/>
      <c r="I76" s="202"/>
      <c r="J76" s="202"/>
      <c r="K76" s="202"/>
      <c r="L76" s="202"/>
      <c r="M76" s="202"/>
      <c r="N76" s="203"/>
      <c r="O76" s="929"/>
    </row>
    <row r="77" spans="1:15" s="197" customFormat="1" ht="19.5" customHeight="1">
      <c r="A77" s="914"/>
      <c r="B77" s="917"/>
      <c r="C77" s="919"/>
      <c r="D77" s="922"/>
      <c r="E77" s="932"/>
      <c r="F77" s="927"/>
      <c r="G77" s="201"/>
      <c r="H77" s="551"/>
      <c r="I77" s="202"/>
      <c r="J77" s="202"/>
      <c r="K77" s="202"/>
      <c r="L77" s="202"/>
      <c r="M77" s="202"/>
      <c r="N77" s="203"/>
      <c r="O77" s="929"/>
    </row>
    <row r="78" spans="1:15" s="197" customFormat="1" ht="15" customHeight="1" thickBot="1">
      <c r="A78" s="914"/>
      <c r="B78" s="917"/>
      <c r="C78" s="920"/>
      <c r="D78" s="923"/>
      <c r="E78" s="932"/>
      <c r="F78" s="927"/>
      <c r="G78" s="201"/>
      <c r="H78" s="551"/>
      <c r="I78" s="202"/>
      <c r="J78" s="202"/>
      <c r="K78" s="202"/>
      <c r="L78" s="202"/>
      <c r="M78" s="202"/>
      <c r="N78" s="203"/>
      <c r="O78" s="929"/>
    </row>
    <row r="79" spans="1:15" s="197" customFormat="1" ht="18" customHeight="1">
      <c r="A79" s="912">
        <v>9</v>
      </c>
      <c r="B79" s="915" t="s">
        <v>53</v>
      </c>
      <c r="C79" s="918" t="s">
        <v>115</v>
      </c>
      <c r="D79" s="921" t="s">
        <v>107</v>
      </c>
      <c r="E79" s="924" t="s">
        <v>80</v>
      </c>
      <c r="F79" s="926"/>
      <c r="G79" s="194"/>
      <c r="H79" s="609"/>
      <c r="I79" s="195"/>
      <c r="J79" s="195"/>
      <c r="K79" s="195"/>
      <c r="L79" s="195"/>
      <c r="M79" s="195"/>
      <c r="N79" s="196"/>
      <c r="O79" s="928" t="s">
        <v>108</v>
      </c>
    </row>
    <row r="80" spans="1:15" s="197" customFormat="1" ht="18" customHeight="1">
      <c r="A80" s="913"/>
      <c r="B80" s="916"/>
      <c r="C80" s="919"/>
      <c r="D80" s="922"/>
      <c r="E80" s="925"/>
      <c r="F80" s="927"/>
      <c r="G80" s="198"/>
      <c r="H80" s="270"/>
      <c r="I80" s="199"/>
      <c r="J80" s="199"/>
      <c r="K80" s="199"/>
      <c r="L80" s="199"/>
      <c r="M80" s="199"/>
      <c r="N80" s="200"/>
      <c r="O80" s="929"/>
    </row>
    <row r="81" spans="1:15" s="197" customFormat="1" ht="18" customHeight="1">
      <c r="A81" s="914"/>
      <c r="B81" s="917"/>
      <c r="C81" s="919"/>
      <c r="D81" s="922"/>
      <c r="E81" s="908"/>
      <c r="F81" s="925"/>
      <c r="G81" s="201"/>
      <c r="H81" s="227"/>
      <c r="I81" s="202"/>
      <c r="J81" s="202"/>
      <c r="K81" s="202"/>
      <c r="L81" s="202"/>
      <c r="M81" s="202"/>
      <c r="N81" s="203"/>
      <c r="O81" s="929"/>
    </row>
    <row r="82" spans="1:15" s="197" customFormat="1" ht="18" customHeight="1">
      <c r="A82" s="914"/>
      <c r="B82" s="917"/>
      <c r="C82" s="919"/>
      <c r="D82" s="922"/>
      <c r="E82" s="908" t="s">
        <v>88</v>
      </c>
      <c r="F82" s="931">
        <v>2.2499999999999999E-2</v>
      </c>
      <c r="G82" s="201">
        <v>2.2499999999999999E-2</v>
      </c>
      <c r="H82" s="227"/>
      <c r="I82" s="202"/>
      <c r="J82" s="202"/>
      <c r="K82" s="202"/>
      <c r="L82" s="202"/>
      <c r="M82" s="202" t="s">
        <v>116</v>
      </c>
      <c r="N82" s="203">
        <v>0</v>
      </c>
      <c r="O82" s="929"/>
    </row>
    <row r="83" spans="1:15" s="197" customFormat="1" ht="18" customHeight="1">
      <c r="A83" s="914"/>
      <c r="B83" s="917"/>
      <c r="C83" s="919"/>
      <c r="D83" s="922"/>
      <c r="E83" s="930"/>
      <c r="F83" s="927"/>
      <c r="G83" s="201"/>
      <c r="H83" s="227"/>
      <c r="I83" s="202"/>
      <c r="J83" s="202"/>
      <c r="K83" s="202"/>
      <c r="L83" s="202"/>
      <c r="M83" s="202"/>
      <c r="N83" s="203"/>
      <c r="O83" s="929"/>
    </row>
    <row r="84" spans="1:15" s="197" customFormat="1" ht="18" customHeight="1">
      <c r="A84" s="914"/>
      <c r="B84" s="917"/>
      <c r="C84" s="919"/>
      <c r="D84" s="922"/>
      <c r="E84" s="930"/>
      <c r="F84" s="925"/>
      <c r="G84" s="201"/>
      <c r="H84" s="227"/>
      <c r="I84" s="202"/>
      <c r="J84" s="202"/>
      <c r="K84" s="202"/>
      <c r="L84" s="202"/>
      <c r="M84" s="202"/>
      <c r="N84" s="203"/>
      <c r="O84" s="929"/>
    </row>
    <row r="85" spans="1:15" s="197" customFormat="1" ht="17.25" customHeight="1">
      <c r="A85" s="914"/>
      <c r="B85" s="917"/>
      <c r="C85" s="919"/>
      <c r="D85" s="922"/>
      <c r="E85" s="908" t="s">
        <v>89</v>
      </c>
      <c r="F85" s="931"/>
      <c r="G85" s="201"/>
      <c r="H85" s="551"/>
      <c r="I85" s="202"/>
      <c r="J85" s="202"/>
      <c r="K85" s="202"/>
      <c r="L85" s="202"/>
      <c r="M85" s="202"/>
      <c r="N85" s="203"/>
      <c r="O85" s="929"/>
    </row>
    <row r="86" spans="1:15" s="197" customFormat="1" ht="19.5" customHeight="1">
      <c r="A86" s="914"/>
      <c r="B86" s="917"/>
      <c r="C86" s="919"/>
      <c r="D86" s="922"/>
      <c r="E86" s="932"/>
      <c r="F86" s="927"/>
      <c r="G86" s="201"/>
      <c r="H86" s="551"/>
      <c r="I86" s="202"/>
      <c r="J86" s="202"/>
      <c r="K86" s="202"/>
      <c r="L86" s="202"/>
      <c r="M86" s="202"/>
      <c r="N86" s="203"/>
      <c r="O86" s="929"/>
    </row>
    <row r="87" spans="1:15" s="197" customFormat="1" ht="15" customHeight="1" thickBot="1">
      <c r="A87" s="914"/>
      <c r="B87" s="917"/>
      <c r="C87" s="920"/>
      <c r="D87" s="923"/>
      <c r="E87" s="932"/>
      <c r="F87" s="927"/>
      <c r="G87" s="201"/>
      <c r="H87" s="551"/>
      <c r="I87" s="202"/>
      <c r="J87" s="202"/>
      <c r="K87" s="202"/>
      <c r="L87" s="202"/>
      <c r="M87" s="202"/>
      <c r="N87" s="203"/>
      <c r="O87" s="929"/>
    </row>
    <row r="88" spans="1:15" s="197" customFormat="1" ht="18" customHeight="1">
      <c r="A88" s="912">
        <v>10</v>
      </c>
      <c r="B88" s="915" t="s">
        <v>117</v>
      </c>
      <c r="C88" s="918" t="s">
        <v>118</v>
      </c>
      <c r="D88" s="921" t="s">
        <v>119</v>
      </c>
      <c r="E88" s="924" t="s">
        <v>80</v>
      </c>
      <c r="F88" s="926"/>
      <c r="G88" s="194"/>
      <c r="H88" s="609"/>
      <c r="I88" s="195"/>
      <c r="J88" s="195"/>
      <c r="K88" s="195"/>
      <c r="L88" s="195"/>
      <c r="M88" s="195"/>
      <c r="N88" s="196"/>
      <c r="O88" s="928" t="s">
        <v>94</v>
      </c>
    </row>
    <row r="89" spans="1:15" s="197" customFormat="1" ht="18" customHeight="1">
      <c r="A89" s="913"/>
      <c r="B89" s="916"/>
      <c r="C89" s="919"/>
      <c r="D89" s="922"/>
      <c r="E89" s="925"/>
      <c r="F89" s="927"/>
      <c r="G89" s="198"/>
      <c r="H89" s="270"/>
      <c r="I89" s="199"/>
      <c r="J89" s="199"/>
      <c r="K89" s="199"/>
      <c r="L89" s="199"/>
      <c r="M89" s="199"/>
      <c r="N89" s="200"/>
      <c r="O89" s="929"/>
    </row>
    <row r="90" spans="1:15" s="197" customFormat="1" ht="18" customHeight="1">
      <c r="A90" s="914"/>
      <c r="B90" s="917"/>
      <c r="C90" s="919"/>
      <c r="D90" s="922"/>
      <c r="E90" s="908"/>
      <c r="F90" s="925"/>
      <c r="G90" s="201"/>
      <c r="H90" s="227"/>
      <c r="I90" s="202"/>
      <c r="J90" s="202"/>
      <c r="K90" s="202"/>
      <c r="L90" s="202"/>
      <c r="M90" s="202"/>
      <c r="N90" s="203"/>
      <c r="O90" s="929"/>
    </row>
    <row r="91" spans="1:15" s="197" customFormat="1" ht="31.5">
      <c r="A91" s="914"/>
      <c r="B91" s="917"/>
      <c r="C91" s="919"/>
      <c r="D91" s="922"/>
      <c r="E91" s="908" t="s">
        <v>88</v>
      </c>
      <c r="F91" s="931">
        <v>2.16</v>
      </c>
      <c r="G91" s="201">
        <v>2.16</v>
      </c>
      <c r="H91" s="227"/>
      <c r="I91" s="202"/>
      <c r="J91" s="202"/>
      <c r="K91" s="202"/>
      <c r="L91" s="202"/>
      <c r="M91" s="202" t="s">
        <v>120</v>
      </c>
      <c r="N91" s="203">
        <v>0</v>
      </c>
      <c r="O91" s="929"/>
    </row>
    <row r="92" spans="1:15" s="197" customFormat="1" ht="18" customHeight="1">
      <c r="A92" s="914"/>
      <c r="B92" s="917"/>
      <c r="C92" s="919"/>
      <c r="D92" s="922"/>
      <c r="E92" s="930"/>
      <c r="F92" s="927"/>
      <c r="G92" s="201"/>
      <c r="H92" s="227"/>
      <c r="I92" s="202"/>
      <c r="J92" s="202"/>
      <c r="K92" s="202"/>
      <c r="L92" s="202"/>
      <c r="M92" s="202"/>
      <c r="N92" s="203"/>
      <c r="O92" s="929"/>
    </row>
    <row r="93" spans="1:15" s="197" customFormat="1" ht="18" customHeight="1">
      <c r="A93" s="914"/>
      <c r="B93" s="917"/>
      <c r="C93" s="919"/>
      <c r="D93" s="922"/>
      <c r="E93" s="930"/>
      <c r="F93" s="925"/>
      <c r="G93" s="201"/>
      <c r="H93" s="227"/>
      <c r="I93" s="202"/>
      <c r="J93" s="202"/>
      <c r="K93" s="202"/>
      <c r="L93" s="202"/>
      <c r="M93" s="202"/>
      <c r="N93" s="203"/>
      <c r="O93" s="929"/>
    </row>
    <row r="94" spans="1:15" s="197" customFormat="1" ht="17.25" customHeight="1">
      <c r="A94" s="914"/>
      <c r="B94" s="917"/>
      <c r="C94" s="919"/>
      <c r="D94" s="922"/>
      <c r="E94" s="908" t="s">
        <v>89</v>
      </c>
      <c r="F94" s="931"/>
      <c r="G94" s="201"/>
      <c r="H94" s="551"/>
      <c r="I94" s="202"/>
      <c r="J94" s="202"/>
      <c r="K94" s="202"/>
      <c r="L94" s="202"/>
      <c r="M94" s="202"/>
      <c r="N94" s="203"/>
      <c r="O94" s="929"/>
    </row>
    <row r="95" spans="1:15" s="197" customFormat="1" ht="19.5" customHeight="1">
      <c r="A95" s="914"/>
      <c r="B95" s="917"/>
      <c r="C95" s="919"/>
      <c r="D95" s="922"/>
      <c r="E95" s="932"/>
      <c r="F95" s="927"/>
      <c r="G95" s="201"/>
      <c r="H95" s="551"/>
      <c r="I95" s="202"/>
      <c r="J95" s="202"/>
      <c r="K95" s="202"/>
      <c r="L95" s="202"/>
      <c r="M95" s="202"/>
      <c r="N95" s="203"/>
      <c r="O95" s="929"/>
    </row>
    <row r="96" spans="1:15" s="197" customFormat="1" ht="15" customHeight="1" thickBot="1">
      <c r="A96" s="914"/>
      <c r="B96" s="917"/>
      <c r="C96" s="920"/>
      <c r="D96" s="923"/>
      <c r="E96" s="932"/>
      <c r="F96" s="927"/>
      <c r="G96" s="201"/>
      <c r="H96" s="551"/>
      <c r="I96" s="202"/>
      <c r="J96" s="202"/>
      <c r="K96" s="202"/>
      <c r="L96" s="202"/>
      <c r="M96" s="202"/>
      <c r="N96" s="203"/>
      <c r="O96" s="929"/>
    </row>
    <row r="97" spans="1:15" s="197" customFormat="1" ht="18" customHeight="1">
      <c r="A97" s="912">
        <v>11</v>
      </c>
      <c r="B97" s="915" t="s">
        <v>53</v>
      </c>
      <c r="C97" s="918" t="s">
        <v>121</v>
      </c>
      <c r="D97" s="921" t="s">
        <v>122</v>
      </c>
      <c r="E97" s="924" t="s">
        <v>80</v>
      </c>
      <c r="F97" s="926"/>
      <c r="G97" s="194"/>
      <c r="H97" s="609"/>
      <c r="I97" s="195"/>
      <c r="J97" s="195"/>
      <c r="K97" s="195"/>
      <c r="L97" s="195"/>
      <c r="M97" s="195"/>
      <c r="N97" s="196"/>
      <c r="O97" s="928" t="s">
        <v>123</v>
      </c>
    </row>
    <row r="98" spans="1:15" s="197" customFormat="1" ht="18" customHeight="1">
      <c r="A98" s="913"/>
      <c r="B98" s="916"/>
      <c r="C98" s="919"/>
      <c r="D98" s="922"/>
      <c r="E98" s="925"/>
      <c r="F98" s="927"/>
      <c r="G98" s="198"/>
      <c r="H98" s="270"/>
      <c r="I98" s="199"/>
      <c r="J98" s="199"/>
      <c r="K98" s="199"/>
      <c r="L98" s="199"/>
      <c r="M98" s="199"/>
      <c r="N98" s="200"/>
      <c r="O98" s="929"/>
    </row>
    <row r="99" spans="1:15" s="197" customFormat="1" ht="18" customHeight="1">
      <c r="A99" s="914"/>
      <c r="B99" s="917"/>
      <c r="C99" s="919"/>
      <c r="D99" s="922"/>
      <c r="E99" s="908"/>
      <c r="F99" s="925"/>
      <c r="G99" s="201"/>
      <c r="H99" s="227"/>
      <c r="I99" s="202"/>
      <c r="J99" s="202"/>
      <c r="K99" s="202"/>
      <c r="L99" s="202"/>
      <c r="M99" s="202"/>
      <c r="N99" s="203"/>
      <c r="O99" s="929"/>
    </row>
    <row r="100" spans="1:15" s="197" customFormat="1" ht="18" customHeight="1">
      <c r="A100" s="914"/>
      <c r="B100" s="917"/>
      <c r="C100" s="919"/>
      <c r="D100" s="922"/>
      <c r="E100" s="908" t="s">
        <v>88</v>
      </c>
      <c r="F100" s="931"/>
      <c r="G100" s="201"/>
      <c r="H100" s="227"/>
      <c r="I100" s="202"/>
      <c r="J100" s="202"/>
      <c r="K100" s="202"/>
      <c r="L100" s="202"/>
      <c r="M100" s="202"/>
      <c r="N100" s="203"/>
      <c r="O100" s="929"/>
    </row>
    <row r="101" spans="1:15" s="197" customFormat="1" ht="18" customHeight="1">
      <c r="A101" s="914"/>
      <c r="B101" s="917"/>
      <c r="C101" s="919"/>
      <c r="D101" s="922"/>
      <c r="E101" s="930"/>
      <c r="F101" s="927"/>
      <c r="G101" s="201"/>
      <c r="H101" s="227"/>
      <c r="I101" s="202"/>
      <c r="J101" s="202"/>
      <c r="K101" s="202"/>
      <c r="L101" s="202"/>
      <c r="M101" s="202"/>
      <c r="N101" s="203"/>
      <c r="O101" s="929"/>
    </row>
    <row r="102" spans="1:15" s="197" customFormat="1" ht="18" customHeight="1">
      <c r="A102" s="914"/>
      <c r="B102" s="917"/>
      <c r="C102" s="919"/>
      <c r="D102" s="922"/>
      <c r="E102" s="930"/>
      <c r="F102" s="925"/>
      <c r="G102" s="201"/>
      <c r="H102" s="227"/>
      <c r="I102" s="202"/>
      <c r="J102" s="202"/>
      <c r="K102" s="202"/>
      <c r="L102" s="202"/>
      <c r="M102" s="202"/>
      <c r="N102" s="203"/>
      <c r="O102" s="929"/>
    </row>
    <row r="103" spans="1:15" s="197" customFormat="1" ht="63">
      <c r="A103" s="914"/>
      <c r="B103" s="917"/>
      <c r="C103" s="919"/>
      <c r="D103" s="922"/>
      <c r="E103" s="908" t="s">
        <v>89</v>
      </c>
      <c r="F103" s="931">
        <v>25.4</v>
      </c>
      <c r="G103" s="201">
        <v>8.4</v>
      </c>
      <c r="H103" s="551">
        <v>16197.05</v>
      </c>
      <c r="I103" s="550">
        <v>16197.05</v>
      </c>
      <c r="J103" s="204">
        <v>30000</v>
      </c>
      <c r="K103" s="204">
        <v>5</v>
      </c>
      <c r="L103" s="202" t="s">
        <v>124</v>
      </c>
      <c r="M103" s="202" t="s">
        <v>125</v>
      </c>
      <c r="N103" s="203">
        <v>5</v>
      </c>
      <c r="O103" s="929"/>
    </row>
    <row r="104" spans="1:15" s="197" customFormat="1" ht="63">
      <c r="A104" s="914"/>
      <c r="B104" s="917"/>
      <c r="C104" s="919"/>
      <c r="D104" s="922"/>
      <c r="E104" s="932"/>
      <c r="F104" s="927"/>
      <c r="G104" s="201">
        <v>17</v>
      </c>
      <c r="H104" s="551">
        <v>34374.762999999999</v>
      </c>
      <c r="I104" s="550">
        <v>34374.762999999999</v>
      </c>
      <c r="J104" s="204">
        <v>30000</v>
      </c>
      <c r="K104" s="204">
        <v>5</v>
      </c>
      <c r="L104" s="202" t="s">
        <v>124</v>
      </c>
      <c r="M104" s="202" t="s">
        <v>125</v>
      </c>
      <c r="N104" s="203">
        <v>5</v>
      </c>
      <c r="O104" s="929"/>
    </row>
    <row r="105" spans="1:15" s="197" customFormat="1" ht="15" customHeight="1" thickBot="1">
      <c r="A105" s="914"/>
      <c r="B105" s="917"/>
      <c r="C105" s="920"/>
      <c r="D105" s="923"/>
      <c r="E105" s="932"/>
      <c r="F105" s="927"/>
      <c r="G105" s="201"/>
      <c r="H105" s="551"/>
      <c r="I105" s="202"/>
      <c r="J105" s="202"/>
      <c r="K105" s="202"/>
      <c r="L105" s="202"/>
      <c r="M105" s="202"/>
      <c r="N105" s="203"/>
      <c r="O105" s="929"/>
    </row>
    <row r="106" spans="1:15" s="197" customFormat="1" ht="18" customHeight="1">
      <c r="A106" s="912">
        <v>12</v>
      </c>
      <c r="B106" s="915" t="s">
        <v>100</v>
      </c>
      <c r="C106" s="918" t="s">
        <v>126</v>
      </c>
      <c r="D106" s="921" t="s">
        <v>127</v>
      </c>
      <c r="E106" s="924" t="s">
        <v>80</v>
      </c>
      <c r="F106" s="926"/>
      <c r="G106" s="194"/>
      <c r="H106" s="609"/>
      <c r="I106" s="195"/>
      <c r="J106" s="195"/>
      <c r="K106" s="195"/>
      <c r="L106" s="195"/>
      <c r="M106" s="195"/>
      <c r="N106" s="196"/>
      <c r="O106" s="928" t="s">
        <v>128</v>
      </c>
    </row>
    <row r="107" spans="1:15" s="197" customFormat="1" ht="18" customHeight="1">
      <c r="A107" s="913"/>
      <c r="B107" s="916"/>
      <c r="C107" s="919"/>
      <c r="D107" s="922"/>
      <c r="E107" s="925"/>
      <c r="F107" s="927"/>
      <c r="G107" s="198"/>
      <c r="H107" s="270"/>
      <c r="I107" s="199"/>
      <c r="J107" s="199"/>
      <c r="K107" s="199"/>
      <c r="L107" s="199"/>
      <c r="M107" s="199"/>
      <c r="N107" s="200"/>
      <c r="O107" s="929"/>
    </row>
    <row r="108" spans="1:15" s="197" customFormat="1" ht="18" customHeight="1">
      <c r="A108" s="914"/>
      <c r="B108" s="917"/>
      <c r="C108" s="919"/>
      <c r="D108" s="922"/>
      <c r="E108" s="908"/>
      <c r="F108" s="925"/>
      <c r="G108" s="201"/>
      <c r="H108" s="227"/>
      <c r="I108" s="202"/>
      <c r="J108" s="202"/>
      <c r="K108" s="202"/>
      <c r="L108" s="202"/>
      <c r="M108" s="202"/>
      <c r="N108" s="203"/>
      <c r="O108" s="929"/>
    </row>
    <row r="109" spans="1:15" s="197" customFormat="1" ht="31.5">
      <c r="A109" s="914"/>
      <c r="B109" s="917"/>
      <c r="C109" s="919"/>
      <c r="D109" s="922"/>
      <c r="E109" s="908" t="s">
        <v>88</v>
      </c>
      <c r="F109" s="931">
        <v>69.224100000000007</v>
      </c>
      <c r="G109" s="205">
        <v>69.224100000000007</v>
      </c>
      <c r="H109" s="227"/>
      <c r="I109" s="202"/>
      <c r="J109" s="202"/>
      <c r="K109" s="202"/>
      <c r="L109" s="202"/>
      <c r="M109" s="202" t="s">
        <v>129</v>
      </c>
      <c r="N109" s="203">
        <v>100</v>
      </c>
      <c r="O109" s="929"/>
    </row>
    <row r="110" spans="1:15" s="197" customFormat="1" ht="18" customHeight="1">
      <c r="A110" s="914"/>
      <c r="B110" s="917"/>
      <c r="C110" s="919"/>
      <c r="D110" s="922"/>
      <c r="E110" s="930"/>
      <c r="F110" s="927"/>
      <c r="G110" s="201"/>
      <c r="H110" s="227"/>
      <c r="I110" s="202"/>
      <c r="J110" s="202"/>
      <c r="K110" s="202"/>
      <c r="L110" s="202"/>
      <c r="M110" s="202"/>
      <c r="N110" s="203"/>
      <c r="O110" s="929"/>
    </row>
    <row r="111" spans="1:15" s="197" customFormat="1" ht="18" customHeight="1">
      <c r="A111" s="914"/>
      <c r="B111" s="917"/>
      <c r="C111" s="919"/>
      <c r="D111" s="922"/>
      <c r="E111" s="930"/>
      <c r="F111" s="925"/>
      <c r="G111" s="201"/>
      <c r="H111" s="227"/>
      <c r="I111" s="202"/>
      <c r="J111" s="202"/>
      <c r="K111" s="202"/>
      <c r="L111" s="202"/>
      <c r="M111" s="202"/>
      <c r="N111" s="203"/>
      <c r="O111" s="929"/>
    </row>
    <row r="112" spans="1:15" s="197" customFormat="1" ht="17.25" customHeight="1">
      <c r="A112" s="914"/>
      <c r="B112" s="917"/>
      <c r="C112" s="919"/>
      <c r="D112" s="922"/>
      <c r="E112" s="908" t="s">
        <v>89</v>
      </c>
      <c r="F112" s="931"/>
      <c r="G112" s="201"/>
      <c r="H112" s="551"/>
      <c r="I112" s="202"/>
      <c r="J112" s="202"/>
      <c r="K112" s="202"/>
      <c r="L112" s="202"/>
      <c r="M112" s="202"/>
      <c r="N112" s="203"/>
      <c r="O112" s="929"/>
    </row>
    <row r="113" spans="1:15" s="197" customFormat="1" ht="19.5" customHeight="1">
      <c r="A113" s="914"/>
      <c r="B113" s="917"/>
      <c r="C113" s="919"/>
      <c r="D113" s="922"/>
      <c r="E113" s="932"/>
      <c r="F113" s="927"/>
      <c r="G113" s="201"/>
      <c r="H113" s="551"/>
      <c r="I113" s="202"/>
      <c r="J113" s="202"/>
      <c r="K113" s="202"/>
      <c r="L113" s="202"/>
      <c r="M113" s="202"/>
      <c r="N113" s="203"/>
      <c r="O113" s="929"/>
    </row>
    <row r="114" spans="1:15" s="197" customFormat="1" ht="15" customHeight="1" thickBot="1">
      <c r="A114" s="914"/>
      <c r="B114" s="917"/>
      <c r="C114" s="920"/>
      <c r="D114" s="923"/>
      <c r="E114" s="932"/>
      <c r="F114" s="927"/>
      <c r="G114" s="201"/>
      <c r="H114" s="551"/>
      <c r="I114" s="202"/>
      <c r="J114" s="202"/>
      <c r="K114" s="202"/>
      <c r="L114" s="202"/>
      <c r="M114" s="202"/>
      <c r="N114" s="203"/>
      <c r="O114" s="929"/>
    </row>
    <row r="115" spans="1:15" s="197" customFormat="1" ht="18" customHeight="1">
      <c r="A115" s="912">
        <v>13</v>
      </c>
      <c r="B115" s="915" t="s">
        <v>130</v>
      </c>
      <c r="C115" s="918" t="s">
        <v>131</v>
      </c>
      <c r="D115" s="921" t="s">
        <v>132</v>
      </c>
      <c r="E115" s="924" t="s">
        <v>80</v>
      </c>
      <c r="F115" s="926"/>
      <c r="G115" s="194"/>
      <c r="H115" s="609"/>
      <c r="I115" s="195"/>
      <c r="J115" s="195"/>
      <c r="K115" s="195"/>
      <c r="L115" s="195"/>
      <c r="M115" s="195"/>
      <c r="N115" s="196"/>
      <c r="O115" s="928" t="s">
        <v>123</v>
      </c>
    </row>
    <row r="116" spans="1:15" s="197" customFormat="1" ht="18" customHeight="1">
      <c r="A116" s="913"/>
      <c r="B116" s="916"/>
      <c r="C116" s="919"/>
      <c r="D116" s="922"/>
      <c r="E116" s="925"/>
      <c r="F116" s="927"/>
      <c r="G116" s="198"/>
      <c r="H116" s="270"/>
      <c r="I116" s="199"/>
      <c r="J116" s="199"/>
      <c r="K116" s="199"/>
      <c r="L116" s="199"/>
      <c r="M116" s="199"/>
      <c r="N116" s="200"/>
      <c r="O116" s="929"/>
    </row>
    <row r="117" spans="1:15" s="197" customFormat="1" ht="18" customHeight="1">
      <c r="A117" s="914"/>
      <c r="B117" s="917"/>
      <c r="C117" s="919"/>
      <c r="D117" s="922"/>
      <c r="E117" s="908"/>
      <c r="F117" s="925"/>
      <c r="G117" s="201"/>
      <c r="H117" s="227"/>
      <c r="I117" s="202"/>
      <c r="J117" s="202"/>
      <c r="K117" s="202"/>
      <c r="L117" s="202"/>
      <c r="M117" s="202"/>
      <c r="N117" s="203"/>
      <c r="O117" s="929"/>
    </row>
    <row r="118" spans="1:15" s="197" customFormat="1" ht="18" customHeight="1">
      <c r="A118" s="914"/>
      <c r="B118" s="917"/>
      <c r="C118" s="919"/>
      <c r="D118" s="922"/>
      <c r="E118" s="908" t="s">
        <v>88</v>
      </c>
      <c r="F118" s="931"/>
      <c r="G118" s="201"/>
      <c r="H118" s="227"/>
      <c r="I118" s="202"/>
      <c r="J118" s="202"/>
      <c r="K118" s="202"/>
      <c r="L118" s="202"/>
      <c r="M118" s="202"/>
      <c r="N118" s="203"/>
      <c r="O118" s="929"/>
    </row>
    <row r="119" spans="1:15" s="197" customFormat="1" ht="18" customHeight="1">
      <c r="A119" s="914"/>
      <c r="B119" s="917"/>
      <c r="C119" s="919"/>
      <c r="D119" s="922"/>
      <c r="E119" s="930"/>
      <c r="F119" s="927"/>
      <c r="G119" s="201"/>
      <c r="H119" s="227"/>
      <c r="I119" s="202"/>
      <c r="J119" s="202"/>
      <c r="K119" s="202"/>
      <c r="L119" s="202"/>
      <c r="M119" s="202"/>
      <c r="N119" s="203"/>
      <c r="O119" s="929"/>
    </row>
    <row r="120" spans="1:15" s="197" customFormat="1" ht="18" customHeight="1">
      <c r="A120" s="914"/>
      <c r="B120" s="917"/>
      <c r="C120" s="919"/>
      <c r="D120" s="922"/>
      <c r="E120" s="930"/>
      <c r="F120" s="925"/>
      <c r="G120" s="201"/>
      <c r="H120" s="227"/>
      <c r="I120" s="202"/>
      <c r="J120" s="202"/>
      <c r="K120" s="202"/>
      <c r="L120" s="202"/>
      <c r="M120" s="202"/>
      <c r="N120" s="203"/>
      <c r="O120" s="929"/>
    </row>
    <row r="121" spans="1:15" s="197" customFormat="1" ht="63">
      <c r="A121" s="914"/>
      <c r="B121" s="917"/>
      <c r="C121" s="919"/>
      <c r="D121" s="922"/>
      <c r="E121" s="908" t="s">
        <v>89</v>
      </c>
      <c r="F121" s="931">
        <v>6.0003000000000002</v>
      </c>
      <c r="G121" s="205">
        <v>6.0003000000000002</v>
      </c>
      <c r="H121" s="551">
        <v>8160.4080000000004</v>
      </c>
      <c r="I121" s="550">
        <v>8160.4080000000004</v>
      </c>
      <c r="J121" s="202"/>
      <c r="K121" s="202"/>
      <c r="L121" s="202" t="s">
        <v>124</v>
      </c>
      <c r="M121" s="202" t="s">
        <v>133</v>
      </c>
      <c r="N121" s="203">
        <v>0</v>
      </c>
      <c r="O121" s="929"/>
    </row>
    <row r="122" spans="1:15" s="197" customFormat="1" ht="19.5" customHeight="1">
      <c r="A122" s="914"/>
      <c r="B122" s="917"/>
      <c r="C122" s="919"/>
      <c r="D122" s="922"/>
      <c r="E122" s="932"/>
      <c r="F122" s="927"/>
      <c r="G122" s="201"/>
      <c r="H122" s="551"/>
      <c r="I122" s="202"/>
      <c r="J122" s="202"/>
      <c r="K122" s="202"/>
      <c r="L122" s="202"/>
      <c r="M122" s="202"/>
      <c r="N122" s="203"/>
      <c r="O122" s="929"/>
    </row>
    <row r="123" spans="1:15" s="197" customFormat="1" ht="15" customHeight="1" thickBot="1">
      <c r="A123" s="914"/>
      <c r="B123" s="917"/>
      <c r="C123" s="920"/>
      <c r="D123" s="923"/>
      <c r="E123" s="932"/>
      <c r="F123" s="927"/>
      <c r="G123" s="201"/>
      <c r="H123" s="551"/>
      <c r="I123" s="202"/>
      <c r="J123" s="202"/>
      <c r="K123" s="202"/>
      <c r="L123" s="202"/>
      <c r="M123" s="202"/>
      <c r="N123" s="203"/>
      <c r="O123" s="929"/>
    </row>
    <row r="124" spans="1:15" s="197" customFormat="1" ht="18" customHeight="1">
      <c r="A124" s="912">
        <v>14</v>
      </c>
      <c r="B124" s="915" t="s">
        <v>134</v>
      </c>
      <c r="C124" s="918" t="s">
        <v>135</v>
      </c>
      <c r="D124" s="921" t="s">
        <v>136</v>
      </c>
      <c r="E124" s="924" t="s">
        <v>80</v>
      </c>
      <c r="F124" s="926"/>
      <c r="G124" s="194"/>
      <c r="H124" s="609"/>
      <c r="I124" s="195"/>
      <c r="J124" s="195"/>
      <c r="K124" s="195"/>
      <c r="L124" s="195"/>
      <c r="M124" s="195"/>
      <c r="N124" s="196"/>
      <c r="O124" s="928" t="s">
        <v>108</v>
      </c>
    </row>
    <row r="125" spans="1:15" s="197" customFormat="1" ht="18" customHeight="1">
      <c r="A125" s="913"/>
      <c r="B125" s="916"/>
      <c r="C125" s="919"/>
      <c r="D125" s="922"/>
      <c r="E125" s="925"/>
      <c r="F125" s="927"/>
      <c r="G125" s="198"/>
      <c r="H125" s="270"/>
      <c r="I125" s="199"/>
      <c r="J125" s="199"/>
      <c r="K125" s="199"/>
      <c r="L125" s="199"/>
      <c r="M125" s="199"/>
      <c r="N125" s="200"/>
      <c r="O125" s="929"/>
    </row>
    <row r="126" spans="1:15" s="197" customFormat="1" ht="18" customHeight="1">
      <c r="A126" s="914"/>
      <c r="B126" s="917"/>
      <c r="C126" s="919"/>
      <c r="D126" s="922"/>
      <c r="E126" s="908"/>
      <c r="F126" s="925"/>
      <c r="G126" s="201"/>
      <c r="H126" s="227"/>
      <c r="I126" s="202"/>
      <c r="J126" s="202"/>
      <c r="K126" s="202"/>
      <c r="L126" s="202"/>
      <c r="M126" s="202"/>
      <c r="N126" s="203"/>
      <c r="O126" s="929"/>
    </row>
    <row r="127" spans="1:15" s="197" customFormat="1" ht="18" customHeight="1">
      <c r="A127" s="914"/>
      <c r="B127" s="917"/>
      <c r="C127" s="919"/>
      <c r="D127" s="922"/>
      <c r="E127" s="908" t="s">
        <v>88</v>
      </c>
      <c r="F127" s="931">
        <v>0.02</v>
      </c>
      <c r="G127" s="201">
        <v>0.02</v>
      </c>
      <c r="H127" s="227"/>
      <c r="I127" s="202"/>
      <c r="J127" s="202"/>
      <c r="K127" s="202"/>
      <c r="L127" s="202"/>
      <c r="M127" s="202" t="s">
        <v>137</v>
      </c>
      <c r="N127" s="203">
        <v>0</v>
      </c>
      <c r="O127" s="929"/>
    </row>
    <row r="128" spans="1:15" s="197" customFormat="1" ht="18" customHeight="1">
      <c r="A128" s="914"/>
      <c r="B128" s="917"/>
      <c r="C128" s="919"/>
      <c r="D128" s="922"/>
      <c r="E128" s="930"/>
      <c r="F128" s="927"/>
      <c r="G128" s="201"/>
      <c r="H128" s="227"/>
      <c r="I128" s="202"/>
      <c r="J128" s="202"/>
      <c r="K128" s="202"/>
      <c r="L128" s="202"/>
      <c r="M128" s="202"/>
      <c r="N128" s="203"/>
      <c r="O128" s="929"/>
    </row>
    <row r="129" spans="1:15" s="197" customFormat="1" ht="18" customHeight="1">
      <c r="A129" s="914"/>
      <c r="B129" s="917"/>
      <c r="C129" s="919"/>
      <c r="D129" s="922"/>
      <c r="E129" s="930"/>
      <c r="F129" s="925"/>
      <c r="G129" s="201"/>
      <c r="H129" s="227"/>
      <c r="I129" s="202"/>
      <c r="J129" s="202"/>
      <c r="K129" s="202"/>
      <c r="L129" s="202"/>
      <c r="M129" s="202"/>
      <c r="N129" s="203"/>
      <c r="O129" s="929"/>
    </row>
    <row r="130" spans="1:15" s="197" customFormat="1" ht="17.25" customHeight="1">
      <c r="A130" s="914"/>
      <c r="B130" s="917"/>
      <c r="C130" s="919"/>
      <c r="D130" s="922"/>
      <c r="E130" s="908" t="s">
        <v>89</v>
      </c>
      <c r="F130" s="931"/>
      <c r="G130" s="201"/>
      <c r="H130" s="551"/>
      <c r="I130" s="202"/>
      <c r="J130" s="202"/>
      <c r="K130" s="202"/>
      <c r="L130" s="202"/>
      <c r="M130" s="202"/>
      <c r="N130" s="203"/>
      <c r="O130" s="929"/>
    </row>
    <row r="131" spans="1:15" s="197" customFormat="1" ht="19.5" customHeight="1">
      <c r="A131" s="914"/>
      <c r="B131" s="917"/>
      <c r="C131" s="919"/>
      <c r="D131" s="922"/>
      <c r="E131" s="932"/>
      <c r="F131" s="927"/>
      <c r="G131" s="201"/>
      <c r="H131" s="551"/>
      <c r="I131" s="202"/>
      <c r="J131" s="202"/>
      <c r="K131" s="202"/>
      <c r="L131" s="202"/>
      <c r="M131" s="202"/>
      <c r="N131" s="203"/>
      <c r="O131" s="929"/>
    </row>
    <row r="132" spans="1:15" s="197" customFormat="1" ht="15" customHeight="1" thickBot="1">
      <c r="A132" s="914"/>
      <c r="B132" s="917"/>
      <c r="C132" s="920"/>
      <c r="D132" s="923"/>
      <c r="E132" s="932"/>
      <c r="F132" s="927"/>
      <c r="G132" s="201"/>
      <c r="H132" s="551"/>
      <c r="I132" s="202"/>
      <c r="J132" s="202"/>
      <c r="K132" s="202"/>
      <c r="L132" s="202"/>
      <c r="M132" s="202"/>
      <c r="N132" s="203"/>
      <c r="O132" s="929"/>
    </row>
    <row r="133" spans="1:15" s="197" customFormat="1" ht="18" customHeight="1">
      <c r="A133" s="912">
        <v>15</v>
      </c>
      <c r="B133" s="915" t="s">
        <v>138</v>
      </c>
      <c r="C133" s="918" t="s">
        <v>139</v>
      </c>
      <c r="D133" s="921" t="s">
        <v>140</v>
      </c>
      <c r="E133" s="924" t="s">
        <v>80</v>
      </c>
      <c r="F133" s="926"/>
      <c r="G133" s="194"/>
      <c r="H133" s="609"/>
      <c r="I133" s="195"/>
      <c r="J133" s="195"/>
      <c r="K133" s="195"/>
      <c r="L133" s="195"/>
      <c r="M133" s="195"/>
      <c r="N133" s="196"/>
      <c r="O133" s="928" t="s">
        <v>108</v>
      </c>
    </row>
    <row r="134" spans="1:15" s="197" customFormat="1" ht="18" customHeight="1">
      <c r="A134" s="913"/>
      <c r="B134" s="916"/>
      <c r="C134" s="919"/>
      <c r="D134" s="922"/>
      <c r="E134" s="925"/>
      <c r="F134" s="927"/>
      <c r="G134" s="198"/>
      <c r="H134" s="270"/>
      <c r="I134" s="199"/>
      <c r="J134" s="199"/>
      <c r="K134" s="199"/>
      <c r="L134" s="199"/>
      <c r="M134" s="199"/>
      <c r="N134" s="200"/>
      <c r="O134" s="929"/>
    </row>
    <row r="135" spans="1:15" s="197" customFormat="1" ht="18" customHeight="1">
      <c r="A135" s="914"/>
      <c r="B135" s="917"/>
      <c r="C135" s="919"/>
      <c r="D135" s="922"/>
      <c r="E135" s="908"/>
      <c r="F135" s="925"/>
      <c r="G135" s="201"/>
      <c r="H135" s="227"/>
      <c r="I135" s="202"/>
      <c r="J135" s="202"/>
      <c r="K135" s="202"/>
      <c r="L135" s="202"/>
      <c r="M135" s="202"/>
      <c r="N135" s="203"/>
      <c r="O135" s="929"/>
    </row>
    <row r="136" spans="1:15" s="197" customFormat="1" ht="31.5">
      <c r="A136" s="914"/>
      <c r="B136" s="917"/>
      <c r="C136" s="919"/>
      <c r="D136" s="922"/>
      <c r="E136" s="908" t="s">
        <v>88</v>
      </c>
      <c r="F136" s="931">
        <v>2.2499999999999999E-2</v>
      </c>
      <c r="G136" s="201">
        <v>2.2499999999999999E-2</v>
      </c>
      <c r="H136" s="227"/>
      <c r="I136" s="202"/>
      <c r="J136" s="202"/>
      <c r="K136" s="202"/>
      <c r="L136" s="202"/>
      <c r="M136" s="202" t="s">
        <v>112</v>
      </c>
      <c r="N136" s="203">
        <v>0</v>
      </c>
      <c r="O136" s="929"/>
    </row>
    <row r="137" spans="1:15" s="197" customFormat="1">
      <c r="A137" s="914"/>
      <c r="B137" s="917"/>
      <c r="C137" s="919"/>
      <c r="D137" s="922"/>
      <c r="E137" s="930"/>
      <c r="F137" s="927"/>
      <c r="G137" s="201"/>
      <c r="H137" s="227"/>
      <c r="I137" s="202"/>
      <c r="J137" s="202"/>
      <c r="K137" s="202"/>
      <c r="L137" s="202"/>
      <c r="M137" s="202"/>
      <c r="N137" s="203"/>
      <c r="O137" s="929"/>
    </row>
    <row r="138" spans="1:15" s="197" customFormat="1">
      <c r="A138" s="914"/>
      <c r="B138" s="917"/>
      <c r="C138" s="919"/>
      <c r="D138" s="922"/>
      <c r="E138" s="930"/>
      <c r="F138" s="925"/>
      <c r="G138" s="201"/>
      <c r="H138" s="227"/>
      <c r="I138" s="202"/>
      <c r="J138" s="202"/>
      <c r="K138" s="202"/>
      <c r="L138" s="202"/>
      <c r="M138" s="202"/>
      <c r="N138" s="203"/>
      <c r="O138" s="929"/>
    </row>
    <row r="139" spans="1:15" s="197" customFormat="1" ht="17.25" customHeight="1">
      <c r="A139" s="914"/>
      <c r="B139" s="917"/>
      <c r="C139" s="919"/>
      <c r="D139" s="922"/>
      <c r="E139" s="908" t="s">
        <v>89</v>
      </c>
      <c r="F139" s="931"/>
      <c r="G139" s="201"/>
      <c r="H139" s="551"/>
      <c r="I139" s="202"/>
      <c r="J139" s="202"/>
      <c r="K139" s="202"/>
      <c r="L139" s="202"/>
      <c r="M139" s="202"/>
      <c r="N139" s="203"/>
      <c r="O139" s="929"/>
    </row>
    <row r="140" spans="1:15" s="197" customFormat="1" ht="19.5" customHeight="1">
      <c r="A140" s="914"/>
      <c r="B140" s="917"/>
      <c r="C140" s="919"/>
      <c r="D140" s="922"/>
      <c r="E140" s="932"/>
      <c r="F140" s="927"/>
      <c r="G140" s="201"/>
      <c r="H140" s="551"/>
      <c r="I140" s="202"/>
      <c r="J140" s="202"/>
      <c r="K140" s="202"/>
      <c r="L140" s="202"/>
      <c r="M140" s="202"/>
      <c r="N140" s="203"/>
      <c r="O140" s="929"/>
    </row>
    <row r="141" spans="1:15" s="197" customFormat="1" ht="15" customHeight="1" thickBot="1">
      <c r="A141" s="914"/>
      <c r="B141" s="917"/>
      <c r="C141" s="920"/>
      <c r="D141" s="923"/>
      <c r="E141" s="932"/>
      <c r="F141" s="927"/>
      <c r="G141" s="201"/>
      <c r="H141" s="551"/>
      <c r="I141" s="202"/>
      <c r="J141" s="202"/>
      <c r="K141" s="202"/>
      <c r="L141" s="202"/>
      <c r="M141" s="202"/>
      <c r="N141" s="203"/>
      <c r="O141" s="929"/>
    </row>
    <row r="142" spans="1:15" s="197" customFormat="1" ht="18" customHeight="1">
      <c r="A142" s="912">
        <v>16</v>
      </c>
      <c r="B142" s="915" t="s">
        <v>141</v>
      </c>
      <c r="C142" s="918" t="s">
        <v>142</v>
      </c>
      <c r="D142" s="921" t="s">
        <v>143</v>
      </c>
      <c r="E142" s="924" t="s">
        <v>80</v>
      </c>
      <c r="F142" s="926"/>
      <c r="G142" s="194"/>
      <c r="H142" s="609"/>
      <c r="I142" s="195"/>
      <c r="J142" s="195"/>
      <c r="K142" s="195"/>
      <c r="L142" s="195"/>
      <c r="M142" s="195"/>
      <c r="N142" s="196"/>
      <c r="O142" s="928" t="s">
        <v>144</v>
      </c>
    </row>
    <row r="143" spans="1:15" s="197" customFormat="1" ht="18" customHeight="1">
      <c r="A143" s="913"/>
      <c r="B143" s="916"/>
      <c r="C143" s="919"/>
      <c r="D143" s="922"/>
      <c r="E143" s="925"/>
      <c r="F143" s="927"/>
      <c r="G143" s="198"/>
      <c r="H143" s="270"/>
      <c r="I143" s="199"/>
      <c r="J143" s="199"/>
      <c r="K143" s="199"/>
      <c r="L143" s="199"/>
      <c r="M143" s="199"/>
      <c r="N143" s="200"/>
      <c r="O143" s="929"/>
    </row>
    <row r="144" spans="1:15" s="197" customFormat="1" ht="18" customHeight="1">
      <c r="A144" s="914"/>
      <c r="B144" s="917"/>
      <c r="C144" s="919"/>
      <c r="D144" s="922"/>
      <c r="E144" s="908"/>
      <c r="F144" s="925"/>
      <c r="G144" s="201"/>
      <c r="H144" s="227"/>
      <c r="I144" s="202"/>
      <c r="J144" s="202"/>
      <c r="K144" s="202"/>
      <c r="L144" s="202"/>
      <c r="M144" s="202"/>
      <c r="N144" s="203"/>
      <c r="O144" s="929"/>
    </row>
    <row r="145" spans="1:15" s="197" customFormat="1" ht="18" customHeight="1">
      <c r="A145" s="914"/>
      <c r="B145" s="917"/>
      <c r="C145" s="919"/>
      <c r="D145" s="922"/>
      <c r="E145" s="908" t="s">
        <v>88</v>
      </c>
      <c r="F145" s="931"/>
      <c r="G145" s="201"/>
      <c r="H145" s="227"/>
      <c r="I145" s="202"/>
      <c r="J145" s="202"/>
      <c r="K145" s="202"/>
      <c r="L145" s="202"/>
      <c r="M145" s="202"/>
      <c r="N145" s="203"/>
      <c r="O145" s="929"/>
    </row>
    <row r="146" spans="1:15" s="197" customFormat="1" ht="18" customHeight="1">
      <c r="A146" s="914"/>
      <c r="B146" s="917"/>
      <c r="C146" s="919"/>
      <c r="D146" s="922"/>
      <c r="E146" s="930"/>
      <c r="F146" s="927"/>
      <c r="G146" s="201"/>
      <c r="H146" s="227"/>
      <c r="I146" s="202"/>
      <c r="J146" s="202"/>
      <c r="K146" s="202"/>
      <c r="L146" s="202"/>
      <c r="M146" s="202"/>
      <c r="N146" s="203"/>
      <c r="O146" s="929"/>
    </row>
    <row r="147" spans="1:15" s="197" customFormat="1" ht="18" customHeight="1">
      <c r="A147" s="914"/>
      <c r="B147" s="917"/>
      <c r="C147" s="919"/>
      <c r="D147" s="922"/>
      <c r="E147" s="930"/>
      <c r="F147" s="925"/>
      <c r="G147" s="201"/>
      <c r="H147" s="227"/>
      <c r="I147" s="202"/>
      <c r="J147" s="202"/>
      <c r="K147" s="202"/>
      <c r="L147" s="202"/>
      <c r="M147" s="202"/>
      <c r="N147" s="203"/>
      <c r="O147" s="929"/>
    </row>
    <row r="148" spans="1:15" s="197" customFormat="1" ht="17.25" customHeight="1">
      <c r="A148" s="914"/>
      <c r="B148" s="917"/>
      <c r="C148" s="919"/>
      <c r="D148" s="922"/>
      <c r="E148" s="908" t="s">
        <v>89</v>
      </c>
      <c r="F148" s="931">
        <v>6.4019999999999994E-2</v>
      </c>
      <c r="G148" s="205">
        <v>6.4019999999999994E-2</v>
      </c>
      <c r="H148" s="551">
        <v>0</v>
      </c>
      <c r="I148" s="550">
        <v>0</v>
      </c>
      <c r="J148" s="202"/>
      <c r="K148" s="202"/>
      <c r="L148" s="202"/>
      <c r="M148" s="202" t="s">
        <v>104</v>
      </c>
      <c r="N148" s="203">
        <v>100</v>
      </c>
      <c r="O148" s="929"/>
    </row>
    <row r="149" spans="1:15" s="197" customFormat="1" ht="19.5" customHeight="1">
      <c r="A149" s="914"/>
      <c r="B149" s="917"/>
      <c r="C149" s="919"/>
      <c r="D149" s="922"/>
      <c r="E149" s="932"/>
      <c r="F149" s="927"/>
      <c r="G149" s="201"/>
      <c r="H149" s="551"/>
      <c r="I149" s="202"/>
      <c r="J149" s="202"/>
      <c r="K149" s="202"/>
      <c r="L149" s="202"/>
      <c r="M149" s="202"/>
      <c r="N149" s="203"/>
      <c r="O149" s="929"/>
    </row>
    <row r="150" spans="1:15" s="197" customFormat="1" ht="15" customHeight="1" thickBot="1">
      <c r="A150" s="914"/>
      <c r="B150" s="917"/>
      <c r="C150" s="920"/>
      <c r="D150" s="923"/>
      <c r="E150" s="932"/>
      <c r="F150" s="927"/>
      <c r="G150" s="201"/>
      <c r="H150" s="551"/>
      <c r="I150" s="202"/>
      <c r="J150" s="202"/>
      <c r="K150" s="202"/>
      <c r="L150" s="202"/>
      <c r="M150" s="202"/>
      <c r="N150" s="203"/>
      <c r="O150" s="929"/>
    </row>
    <row r="151" spans="1:15" s="197" customFormat="1" ht="18" customHeight="1">
      <c r="A151" s="912">
        <v>17</v>
      </c>
      <c r="B151" s="915" t="s">
        <v>145</v>
      </c>
      <c r="C151" s="918" t="s">
        <v>146</v>
      </c>
      <c r="D151" s="921" t="s">
        <v>147</v>
      </c>
      <c r="E151" s="924" t="s">
        <v>80</v>
      </c>
      <c r="F151" s="926"/>
      <c r="G151" s="194"/>
      <c r="H151" s="609"/>
      <c r="I151" s="195"/>
      <c r="J151" s="195"/>
      <c r="K151" s="195"/>
      <c r="L151" s="195"/>
      <c r="M151" s="195"/>
      <c r="N151" s="196"/>
      <c r="O151" s="928" t="s">
        <v>148</v>
      </c>
    </row>
    <row r="152" spans="1:15" s="197" customFormat="1" ht="18" customHeight="1">
      <c r="A152" s="913"/>
      <c r="B152" s="916"/>
      <c r="C152" s="919"/>
      <c r="D152" s="922"/>
      <c r="E152" s="925"/>
      <c r="F152" s="927"/>
      <c r="G152" s="198"/>
      <c r="H152" s="270"/>
      <c r="I152" s="199"/>
      <c r="J152" s="199"/>
      <c r="K152" s="199"/>
      <c r="L152" s="199"/>
      <c r="M152" s="199"/>
      <c r="N152" s="200"/>
      <c r="O152" s="929"/>
    </row>
    <row r="153" spans="1:15" s="197" customFormat="1" ht="18" customHeight="1">
      <c r="A153" s="914"/>
      <c r="B153" s="917"/>
      <c r="C153" s="919"/>
      <c r="D153" s="922"/>
      <c r="E153" s="908"/>
      <c r="F153" s="925"/>
      <c r="G153" s="201"/>
      <c r="H153" s="227"/>
      <c r="I153" s="202"/>
      <c r="J153" s="202"/>
      <c r="K153" s="202"/>
      <c r="L153" s="202"/>
      <c r="M153" s="202"/>
      <c r="N153" s="203"/>
      <c r="O153" s="929"/>
    </row>
    <row r="154" spans="1:15" s="197" customFormat="1" ht="18" customHeight="1">
      <c r="A154" s="914"/>
      <c r="B154" s="917"/>
      <c r="C154" s="919"/>
      <c r="D154" s="922"/>
      <c r="E154" s="908" t="s">
        <v>88</v>
      </c>
      <c r="F154" s="931">
        <v>3.0000000000000001E-3</v>
      </c>
      <c r="G154" s="201">
        <v>3.0000000000000001E-3</v>
      </c>
      <c r="H154" s="227"/>
      <c r="I154" s="202"/>
      <c r="J154" s="202"/>
      <c r="K154" s="202"/>
      <c r="L154" s="202"/>
      <c r="M154" s="202" t="s">
        <v>149</v>
      </c>
      <c r="N154" s="203">
        <v>0</v>
      </c>
      <c r="O154" s="929"/>
    </row>
    <row r="155" spans="1:15" s="197" customFormat="1" ht="18" customHeight="1">
      <c r="A155" s="914"/>
      <c r="B155" s="917"/>
      <c r="C155" s="919"/>
      <c r="D155" s="922"/>
      <c r="E155" s="930"/>
      <c r="F155" s="927"/>
      <c r="G155" s="201"/>
      <c r="H155" s="227"/>
      <c r="I155" s="202"/>
      <c r="J155" s="202"/>
      <c r="K155" s="202"/>
      <c r="L155" s="202"/>
      <c r="M155" s="202"/>
      <c r="N155" s="203"/>
      <c r="O155" s="929"/>
    </row>
    <row r="156" spans="1:15" s="197" customFormat="1" ht="18" customHeight="1">
      <c r="A156" s="914"/>
      <c r="B156" s="917"/>
      <c r="C156" s="919"/>
      <c r="D156" s="922"/>
      <c r="E156" s="930"/>
      <c r="F156" s="925"/>
      <c r="G156" s="201"/>
      <c r="H156" s="227"/>
      <c r="I156" s="202"/>
      <c r="J156" s="202"/>
      <c r="K156" s="202"/>
      <c r="L156" s="202"/>
      <c r="M156" s="202"/>
      <c r="N156" s="203"/>
      <c r="O156" s="929"/>
    </row>
    <row r="157" spans="1:15" s="197" customFormat="1" ht="17.25" customHeight="1">
      <c r="A157" s="914"/>
      <c r="B157" s="917"/>
      <c r="C157" s="919"/>
      <c r="D157" s="922"/>
      <c r="E157" s="908" t="s">
        <v>89</v>
      </c>
      <c r="F157" s="931"/>
      <c r="G157" s="201"/>
      <c r="H157" s="551"/>
      <c r="I157" s="202"/>
      <c r="J157" s="202"/>
      <c r="K157" s="202"/>
      <c r="L157" s="202"/>
      <c r="M157" s="202"/>
      <c r="N157" s="203"/>
      <c r="O157" s="929"/>
    </row>
    <row r="158" spans="1:15" s="197" customFormat="1" ht="19.5" customHeight="1">
      <c r="A158" s="914"/>
      <c r="B158" s="917"/>
      <c r="C158" s="919"/>
      <c r="D158" s="922"/>
      <c r="E158" s="932"/>
      <c r="F158" s="927"/>
      <c r="G158" s="201"/>
      <c r="H158" s="551"/>
      <c r="I158" s="202"/>
      <c r="J158" s="202"/>
      <c r="K158" s="202"/>
      <c r="L158" s="202"/>
      <c r="M158" s="202"/>
      <c r="N158" s="203"/>
      <c r="O158" s="929"/>
    </row>
    <row r="159" spans="1:15" s="197" customFormat="1" ht="15" customHeight="1" thickBot="1">
      <c r="A159" s="914"/>
      <c r="B159" s="917"/>
      <c r="C159" s="920"/>
      <c r="D159" s="923"/>
      <c r="E159" s="932"/>
      <c r="F159" s="927"/>
      <c r="G159" s="201"/>
      <c r="H159" s="551"/>
      <c r="I159" s="202"/>
      <c r="J159" s="202"/>
      <c r="K159" s="202"/>
      <c r="L159" s="202"/>
      <c r="M159" s="202"/>
      <c r="N159" s="203"/>
      <c r="O159" s="929"/>
    </row>
    <row r="160" spans="1:15" s="197" customFormat="1" ht="18" customHeight="1">
      <c r="A160" s="912">
        <v>18</v>
      </c>
      <c r="B160" s="915" t="s">
        <v>150</v>
      </c>
      <c r="C160" s="918" t="s">
        <v>151</v>
      </c>
      <c r="D160" s="921" t="s">
        <v>152</v>
      </c>
      <c r="E160" s="924" t="s">
        <v>80</v>
      </c>
      <c r="F160" s="926"/>
      <c r="G160" s="194"/>
      <c r="H160" s="609"/>
      <c r="I160" s="195"/>
      <c r="J160" s="195"/>
      <c r="K160" s="195"/>
      <c r="L160" s="195"/>
      <c r="M160" s="195"/>
      <c r="N160" s="196"/>
      <c r="O160" s="928" t="s">
        <v>153</v>
      </c>
    </row>
    <row r="161" spans="1:15" s="197" customFormat="1" ht="18" customHeight="1">
      <c r="A161" s="913"/>
      <c r="B161" s="916"/>
      <c r="C161" s="919"/>
      <c r="D161" s="922"/>
      <c r="E161" s="925"/>
      <c r="F161" s="927"/>
      <c r="G161" s="198"/>
      <c r="H161" s="270"/>
      <c r="I161" s="199"/>
      <c r="J161" s="199"/>
      <c r="K161" s="199"/>
      <c r="L161" s="199"/>
      <c r="M161" s="199"/>
      <c r="N161" s="200"/>
      <c r="O161" s="929"/>
    </row>
    <row r="162" spans="1:15" s="197" customFormat="1" ht="18" customHeight="1">
      <c r="A162" s="914"/>
      <c r="B162" s="917"/>
      <c r="C162" s="919"/>
      <c r="D162" s="922"/>
      <c r="E162" s="908"/>
      <c r="F162" s="925"/>
      <c r="G162" s="201"/>
      <c r="H162" s="227"/>
      <c r="I162" s="202"/>
      <c r="J162" s="202"/>
      <c r="K162" s="202"/>
      <c r="L162" s="202"/>
      <c r="M162" s="202"/>
      <c r="N162" s="203"/>
      <c r="O162" s="929"/>
    </row>
    <row r="163" spans="1:15" s="197" customFormat="1" ht="18" customHeight="1">
      <c r="A163" s="914"/>
      <c r="B163" s="917"/>
      <c r="C163" s="919"/>
      <c r="D163" s="922"/>
      <c r="E163" s="908" t="s">
        <v>88</v>
      </c>
      <c r="F163" s="931"/>
      <c r="G163" s="201"/>
      <c r="H163" s="227"/>
      <c r="I163" s="202"/>
      <c r="J163" s="202"/>
      <c r="K163" s="202"/>
      <c r="L163" s="202"/>
      <c r="M163" s="202"/>
      <c r="N163" s="203"/>
      <c r="O163" s="929"/>
    </row>
    <row r="164" spans="1:15" s="197" customFormat="1" ht="18" customHeight="1">
      <c r="A164" s="914"/>
      <c r="B164" s="917"/>
      <c r="C164" s="919"/>
      <c r="D164" s="922"/>
      <c r="E164" s="930"/>
      <c r="F164" s="927"/>
      <c r="G164" s="201"/>
      <c r="H164" s="227"/>
      <c r="I164" s="202"/>
      <c r="J164" s="202"/>
      <c r="K164" s="202"/>
      <c r="L164" s="202"/>
      <c r="M164" s="202"/>
      <c r="N164" s="203"/>
      <c r="O164" s="929"/>
    </row>
    <row r="165" spans="1:15" s="197" customFormat="1" ht="18" customHeight="1">
      <c r="A165" s="914"/>
      <c r="B165" s="917"/>
      <c r="C165" s="919"/>
      <c r="D165" s="922"/>
      <c r="E165" s="930"/>
      <c r="F165" s="925"/>
      <c r="G165" s="201"/>
      <c r="H165" s="227"/>
      <c r="I165" s="202"/>
      <c r="J165" s="202"/>
      <c r="K165" s="202"/>
      <c r="L165" s="202"/>
      <c r="M165" s="202"/>
      <c r="N165" s="203"/>
      <c r="O165" s="929"/>
    </row>
    <row r="166" spans="1:15" s="197" customFormat="1" ht="17.25" customHeight="1">
      <c r="A166" s="914"/>
      <c r="B166" s="917"/>
      <c r="C166" s="919"/>
      <c r="D166" s="922"/>
      <c r="E166" s="908" t="s">
        <v>89</v>
      </c>
      <c r="F166" s="931">
        <v>0.14549999999999999</v>
      </c>
      <c r="G166" s="201">
        <v>0.14549999999999999</v>
      </c>
      <c r="H166" s="551">
        <v>0</v>
      </c>
      <c r="I166" s="550">
        <v>0</v>
      </c>
      <c r="J166" s="202"/>
      <c r="K166" s="202"/>
      <c r="L166" s="202"/>
      <c r="M166" s="202" t="s">
        <v>104</v>
      </c>
      <c r="N166" s="203">
        <v>100</v>
      </c>
      <c r="O166" s="929"/>
    </row>
    <row r="167" spans="1:15" s="197" customFormat="1" ht="19.5" customHeight="1">
      <c r="A167" s="914"/>
      <c r="B167" s="917"/>
      <c r="C167" s="919"/>
      <c r="D167" s="922"/>
      <c r="E167" s="932"/>
      <c r="F167" s="927"/>
      <c r="G167" s="201"/>
      <c r="H167" s="551"/>
      <c r="I167" s="202"/>
      <c r="J167" s="202"/>
      <c r="K167" s="202"/>
      <c r="L167" s="202"/>
      <c r="M167" s="202"/>
      <c r="N167" s="203"/>
      <c r="O167" s="929"/>
    </row>
    <row r="168" spans="1:15" s="197" customFormat="1" ht="15" customHeight="1" thickBot="1">
      <c r="A168" s="914"/>
      <c r="B168" s="917"/>
      <c r="C168" s="920"/>
      <c r="D168" s="923"/>
      <c r="E168" s="932"/>
      <c r="F168" s="927"/>
      <c r="G168" s="201"/>
      <c r="H168" s="551"/>
      <c r="I168" s="202"/>
      <c r="J168" s="202"/>
      <c r="K168" s="202"/>
      <c r="L168" s="202"/>
      <c r="M168" s="202"/>
      <c r="N168" s="203"/>
      <c r="O168" s="929"/>
    </row>
    <row r="169" spans="1:15" s="197" customFormat="1" ht="18" customHeight="1">
      <c r="A169" s="912">
        <v>19</v>
      </c>
      <c r="B169" s="915" t="s">
        <v>154</v>
      </c>
      <c r="C169" s="918" t="s">
        <v>155</v>
      </c>
      <c r="D169" s="921" t="s">
        <v>156</v>
      </c>
      <c r="E169" s="924" t="s">
        <v>80</v>
      </c>
      <c r="F169" s="926"/>
      <c r="G169" s="194"/>
      <c r="H169" s="609"/>
      <c r="I169" s="195"/>
      <c r="J169" s="195"/>
      <c r="K169" s="195"/>
      <c r="L169" s="195"/>
      <c r="M169" s="195"/>
      <c r="N169" s="196"/>
      <c r="O169" s="928" t="s">
        <v>128</v>
      </c>
    </row>
    <row r="170" spans="1:15" s="197" customFormat="1" ht="18" customHeight="1">
      <c r="A170" s="913"/>
      <c r="B170" s="916"/>
      <c r="C170" s="919"/>
      <c r="D170" s="922"/>
      <c r="E170" s="925"/>
      <c r="F170" s="927"/>
      <c r="G170" s="198"/>
      <c r="H170" s="270"/>
      <c r="I170" s="199"/>
      <c r="J170" s="199"/>
      <c r="K170" s="199"/>
      <c r="L170" s="199"/>
      <c r="M170" s="199"/>
      <c r="N170" s="200"/>
      <c r="O170" s="929"/>
    </row>
    <row r="171" spans="1:15" s="197" customFormat="1" ht="18" customHeight="1">
      <c r="A171" s="914"/>
      <c r="B171" s="917"/>
      <c r="C171" s="919"/>
      <c r="D171" s="922"/>
      <c r="E171" s="908"/>
      <c r="F171" s="925"/>
      <c r="G171" s="201"/>
      <c r="H171" s="227"/>
      <c r="I171" s="202"/>
      <c r="J171" s="202"/>
      <c r="K171" s="202"/>
      <c r="L171" s="202"/>
      <c r="M171" s="202"/>
      <c r="N171" s="203"/>
      <c r="O171" s="929"/>
    </row>
    <row r="172" spans="1:15" s="197" customFormat="1" ht="31.5">
      <c r="A172" s="914"/>
      <c r="B172" s="917"/>
      <c r="C172" s="919"/>
      <c r="D172" s="922"/>
      <c r="E172" s="908" t="s">
        <v>88</v>
      </c>
      <c r="F172" s="931">
        <v>1.8751</v>
      </c>
      <c r="G172" s="201">
        <v>1.8751</v>
      </c>
      <c r="H172" s="227"/>
      <c r="I172" s="202"/>
      <c r="J172" s="202"/>
      <c r="K172" s="202"/>
      <c r="L172" s="202"/>
      <c r="M172" s="202" t="s">
        <v>129</v>
      </c>
      <c r="N172" s="203">
        <v>100</v>
      </c>
      <c r="O172" s="929"/>
    </row>
    <row r="173" spans="1:15" s="197" customFormat="1" ht="18" customHeight="1">
      <c r="A173" s="914"/>
      <c r="B173" s="917"/>
      <c r="C173" s="919"/>
      <c r="D173" s="922"/>
      <c r="E173" s="930"/>
      <c r="F173" s="927"/>
      <c r="G173" s="201"/>
      <c r="H173" s="227"/>
      <c r="I173" s="202"/>
      <c r="J173" s="202"/>
      <c r="K173" s="202"/>
      <c r="L173" s="202"/>
      <c r="M173" s="202"/>
      <c r="N173" s="203"/>
      <c r="O173" s="929"/>
    </row>
    <row r="174" spans="1:15" s="197" customFormat="1" ht="18" customHeight="1">
      <c r="A174" s="914"/>
      <c r="B174" s="917"/>
      <c r="C174" s="919"/>
      <c r="D174" s="922"/>
      <c r="E174" s="930"/>
      <c r="F174" s="925"/>
      <c r="G174" s="201"/>
      <c r="H174" s="227"/>
      <c r="I174" s="202"/>
      <c r="J174" s="202"/>
      <c r="K174" s="202"/>
      <c r="L174" s="202"/>
      <c r="M174" s="202"/>
      <c r="N174" s="203"/>
      <c r="O174" s="929"/>
    </row>
    <row r="175" spans="1:15" s="197" customFormat="1" ht="17.25" customHeight="1">
      <c r="A175" s="914"/>
      <c r="B175" s="917"/>
      <c r="C175" s="919"/>
      <c r="D175" s="922"/>
      <c r="E175" s="908" t="s">
        <v>89</v>
      </c>
      <c r="F175" s="931"/>
      <c r="G175" s="201"/>
      <c r="H175" s="551"/>
      <c r="I175" s="202"/>
      <c r="J175" s="202"/>
      <c r="K175" s="202"/>
      <c r="L175" s="202"/>
      <c r="M175" s="202"/>
      <c r="N175" s="203"/>
      <c r="O175" s="929"/>
    </row>
    <row r="176" spans="1:15" s="197" customFormat="1" ht="19.5" customHeight="1">
      <c r="A176" s="914"/>
      <c r="B176" s="917"/>
      <c r="C176" s="919"/>
      <c r="D176" s="922"/>
      <c r="E176" s="932"/>
      <c r="F176" s="927"/>
      <c r="G176" s="201"/>
      <c r="H176" s="551"/>
      <c r="I176" s="202"/>
      <c r="J176" s="202"/>
      <c r="K176" s="202"/>
      <c r="L176" s="202"/>
      <c r="M176" s="202"/>
      <c r="N176" s="203"/>
      <c r="O176" s="929"/>
    </row>
    <row r="177" spans="1:15" s="197" customFormat="1" ht="15" customHeight="1" thickBot="1">
      <c r="A177" s="914"/>
      <c r="B177" s="917"/>
      <c r="C177" s="920"/>
      <c r="D177" s="923"/>
      <c r="E177" s="932"/>
      <c r="F177" s="927"/>
      <c r="G177" s="201"/>
      <c r="H177" s="551"/>
      <c r="I177" s="202"/>
      <c r="J177" s="202"/>
      <c r="K177" s="202"/>
      <c r="L177" s="202"/>
      <c r="M177" s="202"/>
      <c r="N177" s="203"/>
      <c r="O177" s="929"/>
    </row>
    <row r="178" spans="1:15" s="197" customFormat="1" ht="18" customHeight="1">
      <c r="A178" s="912">
        <v>20</v>
      </c>
      <c r="B178" s="915" t="s">
        <v>157</v>
      </c>
      <c r="C178" s="918" t="s">
        <v>158</v>
      </c>
      <c r="D178" s="921" t="s">
        <v>159</v>
      </c>
      <c r="E178" s="924" t="s">
        <v>80</v>
      </c>
      <c r="F178" s="926"/>
      <c r="G178" s="194"/>
      <c r="H178" s="609"/>
      <c r="I178" s="195"/>
      <c r="J178" s="195"/>
      <c r="K178" s="195"/>
      <c r="L178" s="195"/>
      <c r="M178" s="195"/>
      <c r="N178" s="196"/>
      <c r="O178" s="928" t="s">
        <v>160</v>
      </c>
    </row>
    <row r="179" spans="1:15" s="197" customFormat="1" ht="18" customHeight="1">
      <c r="A179" s="913"/>
      <c r="B179" s="916"/>
      <c r="C179" s="919"/>
      <c r="D179" s="922"/>
      <c r="E179" s="925"/>
      <c r="F179" s="927"/>
      <c r="G179" s="198"/>
      <c r="H179" s="270"/>
      <c r="I179" s="199"/>
      <c r="J179" s="199"/>
      <c r="K179" s="199"/>
      <c r="L179" s="199"/>
      <c r="M179" s="199"/>
      <c r="N179" s="200"/>
      <c r="O179" s="929"/>
    </row>
    <row r="180" spans="1:15" s="197" customFormat="1" ht="18" customHeight="1">
      <c r="A180" s="914"/>
      <c r="B180" s="917"/>
      <c r="C180" s="919"/>
      <c r="D180" s="922"/>
      <c r="E180" s="908"/>
      <c r="F180" s="925"/>
      <c r="G180" s="201"/>
      <c r="H180" s="227"/>
      <c r="I180" s="202"/>
      <c r="J180" s="202"/>
      <c r="K180" s="202"/>
      <c r="L180" s="202"/>
      <c r="M180" s="202"/>
      <c r="N180" s="203"/>
      <c r="O180" s="929"/>
    </row>
    <row r="181" spans="1:15" s="197" customFormat="1" ht="18" customHeight="1">
      <c r="A181" s="914"/>
      <c r="B181" s="917"/>
      <c r="C181" s="919"/>
      <c r="D181" s="922"/>
      <c r="E181" s="908" t="s">
        <v>88</v>
      </c>
      <c r="F181" s="931"/>
      <c r="G181" s="201"/>
      <c r="H181" s="227"/>
      <c r="I181" s="202"/>
      <c r="J181" s="202"/>
      <c r="K181" s="202"/>
      <c r="L181" s="202"/>
      <c r="M181" s="202"/>
      <c r="N181" s="203"/>
      <c r="O181" s="929"/>
    </row>
    <row r="182" spans="1:15" s="197" customFormat="1" ht="18" customHeight="1">
      <c r="A182" s="914"/>
      <c r="B182" s="917"/>
      <c r="C182" s="919"/>
      <c r="D182" s="922"/>
      <c r="E182" s="930"/>
      <c r="F182" s="927"/>
      <c r="G182" s="201"/>
      <c r="H182" s="227"/>
      <c r="I182" s="202"/>
      <c r="J182" s="202"/>
      <c r="K182" s="202"/>
      <c r="L182" s="202"/>
      <c r="M182" s="202"/>
      <c r="N182" s="203"/>
      <c r="O182" s="929"/>
    </row>
    <row r="183" spans="1:15" s="197" customFormat="1" ht="18" customHeight="1">
      <c r="A183" s="914"/>
      <c r="B183" s="917"/>
      <c r="C183" s="919"/>
      <c r="D183" s="922"/>
      <c r="E183" s="930"/>
      <c r="F183" s="925"/>
      <c r="G183" s="201"/>
      <c r="H183" s="227"/>
      <c r="I183" s="202"/>
      <c r="J183" s="202"/>
      <c r="K183" s="202"/>
      <c r="L183" s="202"/>
      <c r="M183" s="202"/>
      <c r="N183" s="203"/>
      <c r="O183" s="929"/>
    </row>
    <row r="184" spans="1:15" s="197" customFormat="1" ht="17.25" customHeight="1">
      <c r="A184" s="914"/>
      <c r="B184" s="917"/>
      <c r="C184" s="919"/>
      <c r="D184" s="922"/>
      <c r="E184" s="908" t="s">
        <v>89</v>
      </c>
      <c r="F184" s="931">
        <v>0.15</v>
      </c>
      <c r="G184" s="201">
        <v>0.15</v>
      </c>
      <c r="H184" s="551">
        <v>6749.25</v>
      </c>
      <c r="I184" s="550">
        <v>0</v>
      </c>
      <c r="J184" s="202"/>
      <c r="K184" s="202"/>
      <c r="L184" s="202"/>
      <c r="M184" s="202" t="s">
        <v>161</v>
      </c>
      <c r="N184" s="203">
        <v>0</v>
      </c>
      <c r="O184" s="929"/>
    </row>
    <row r="185" spans="1:15" s="197" customFormat="1" ht="19.5" customHeight="1">
      <c r="A185" s="914"/>
      <c r="B185" s="917"/>
      <c r="C185" s="919"/>
      <c r="D185" s="922"/>
      <c r="E185" s="932"/>
      <c r="F185" s="927"/>
      <c r="G185" s="201"/>
      <c r="H185" s="551"/>
      <c r="I185" s="202"/>
      <c r="J185" s="202"/>
      <c r="K185" s="202"/>
      <c r="L185" s="202"/>
      <c r="M185" s="202"/>
      <c r="N185" s="203"/>
      <c r="O185" s="929"/>
    </row>
    <row r="186" spans="1:15" s="197" customFormat="1" ht="15" customHeight="1" thickBot="1">
      <c r="A186" s="914"/>
      <c r="B186" s="917"/>
      <c r="C186" s="920"/>
      <c r="D186" s="923"/>
      <c r="E186" s="932"/>
      <c r="F186" s="927"/>
      <c r="G186" s="201"/>
      <c r="H186" s="551"/>
      <c r="I186" s="202"/>
      <c r="J186" s="202"/>
      <c r="K186" s="202"/>
      <c r="L186" s="202"/>
      <c r="M186" s="202"/>
      <c r="N186" s="203"/>
      <c r="O186" s="929"/>
    </row>
    <row r="187" spans="1:15" s="197" customFormat="1" ht="18" customHeight="1">
      <c r="A187" s="912">
        <v>21</v>
      </c>
      <c r="B187" s="915" t="s">
        <v>162</v>
      </c>
      <c r="C187" s="918" t="s">
        <v>163</v>
      </c>
      <c r="D187" s="921" t="s">
        <v>164</v>
      </c>
      <c r="E187" s="924" t="s">
        <v>80</v>
      </c>
      <c r="F187" s="926"/>
      <c r="G187" s="194"/>
      <c r="H187" s="609"/>
      <c r="I187" s="195"/>
      <c r="J187" s="195"/>
      <c r="K187" s="195"/>
      <c r="L187" s="195"/>
      <c r="M187" s="195"/>
      <c r="N187" s="196"/>
      <c r="O187" s="928" t="s">
        <v>165</v>
      </c>
    </row>
    <row r="188" spans="1:15" s="197" customFormat="1" ht="18" customHeight="1">
      <c r="A188" s="913"/>
      <c r="B188" s="916"/>
      <c r="C188" s="919"/>
      <c r="D188" s="922"/>
      <c r="E188" s="925"/>
      <c r="F188" s="927"/>
      <c r="G188" s="198"/>
      <c r="H188" s="270"/>
      <c r="I188" s="199"/>
      <c r="J188" s="199"/>
      <c r="K188" s="199"/>
      <c r="L188" s="199"/>
      <c r="M188" s="199"/>
      <c r="N188" s="200"/>
      <c r="O188" s="929"/>
    </row>
    <row r="189" spans="1:15" s="197" customFormat="1" ht="18" customHeight="1">
      <c r="A189" s="914"/>
      <c r="B189" s="917"/>
      <c r="C189" s="919"/>
      <c r="D189" s="922"/>
      <c r="E189" s="908"/>
      <c r="F189" s="925"/>
      <c r="G189" s="201"/>
      <c r="H189" s="227"/>
      <c r="I189" s="202"/>
      <c r="J189" s="202"/>
      <c r="K189" s="202"/>
      <c r="L189" s="202"/>
      <c r="M189" s="202"/>
      <c r="N189" s="203"/>
      <c r="O189" s="929"/>
    </row>
    <row r="190" spans="1:15" s="197" customFormat="1" ht="18" customHeight="1">
      <c r="A190" s="914"/>
      <c r="B190" s="917"/>
      <c r="C190" s="919"/>
      <c r="D190" s="922"/>
      <c r="E190" s="908" t="s">
        <v>88</v>
      </c>
      <c r="F190" s="931"/>
      <c r="G190" s="201"/>
      <c r="H190" s="227"/>
      <c r="I190" s="202"/>
      <c r="J190" s="202"/>
      <c r="K190" s="202"/>
      <c r="L190" s="202"/>
      <c r="M190" s="202"/>
      <c r="N190" s="203"/>
      <c r="O190" s="929"/>
    </row>
    <row r="191" spans="1:15" s="197" customFormat="1" ht="18" customHeight="1">
      <c r="A191" s="914"/>
      <c r="B191" s="917"/>
      <c r="C191" s="919"/>
      <c r="D191" s="922"/>
      <c r="E191" s="930"/>
      <c r="F191" s="927"/>
      <c r="G191" s="201"/>
      <c r="H191" s="227"/>
      <c r="I191" s="202"/>
      <c r="J191" s="202"/>
      <c r="K191" s="202"/>
      <c r="L191" s="202"/>
      <c r="M191" s="202"/>
      <c r="N191" s="203"/>
      <c r="O191" s="929"/>
    </row>
    <row r="192" spans="1:15" s="197" customFormat="1" ht="18" customHeight="1">
      <c r="A192" s="914"/>
      <c r="B192" s="917"/>
      <c r="C192" s="919"/>
      <c r="D192" s="922"/>
      <c r="E192" s="930"/>
      <c r="F192" s="925"/>
      <c r="G192" s="201"/>
      <c r="H192" s="227"/>
      <c r="I192" s="202"/>
      <c r="J192" s="202"/>
      <c r="K192" s="202"/>
      <c r="L192" s="202"/>
      <c r="M192" s="202"/>
      <c r="N192" s="203"/>
      <c r="O192" s="929"/>
    </row>
    <row r="193" spans="1:15" s="197" customFormat="1" ht="47.25">
      <c r="A193" s="914"/>
      <c r="B193" s="917"/>
      <c r="C193" s="919"/>
      <c r="D193" s="922"/>
      <c r="E193" s="908" t="s">
        <v>89</v>
      </c>
      <c r="F193" s="931">
        <v>8.9999999999999998E-4</v>
      </c>
      <c r="G193" s="201">
        <v>8.9999999999999998E-4</v>
      </c>
      <c r="H193" s="551">
        <v>40.496000000000002</v>
      </c>
      <c r="I193" s="550">
        <v>40.496000000000002</v>
      </c>
      <c r="J193" s="204">
        <v>5000</v>
      </c>
      <c r="K193" s="204">
        <v>2</v>
      </c>
      <c r="L193" s="202" t="s">
        <v>166</v>
      </c>
      <c r="M193" s="202" t="s">
        <v>167</v>
      </c>
      <c r="N193" s="203">
        <v>50</v>
      </c>
      <c r="O193" s="929"/>
    </row>
    <row r="194" spans="1:15" s="197" customFormat="1" ht="19.5" customHeight="1">
      <c r="A194" s="914"/>
      <c r="B194" s="917"/>
      <c r="C194" s="919"/>
      <c r="D194" s="922"/>
      <c r="E194" s="932"/>
      <c r="F194" s="927"/>
      <c r="G194" s="201"/>
      <c r="H194" s="551"/>
      <c r="I194" s="202"/>
      <c r="J194" s="202"/>
      <c r="K194" s="202"/>
      <c r="L194" s="202"/>
      <c r="M194" s="202"/>
      <c r="N194" s="203"/>
      <c r="O194" s="929"/>
    </row>
    <row r="195" spans="1:15" s="197" customFormat="1" ht="15" customHeight="1" thickBot="1">
      <c r="A195" s="914"/>
      <c r="B195" s="917"/>
      <c r="C195" s="920"/>
      <c r="D195" s="923"/>
      <c r="E195" s="932"/>
      <c r="F195" s="927"/>
      <c r="G195" s="201"/>
      <c r="H195" s="551"/>
      <c r="I195" s="202"/>
      <c r="J195" s="202"/>
      <c r="K195" s="202"/>
      <c r="L195" s="202"/>
      <c r="M195" s="202"/>
      <c r="N195" s="203"/>
      <c r="O195" s="929"/>
    </row>
    <row r="196" spans="1:15" s="197" customFormat="1" ht="18" customHeight="1">
      <c r="A196" s="912">
        <v>22</v>
      </c>
      <c r="B196" s="915" t="s">
        <v>168</v>
      </c>
      <c r="C196" s="918" t="s">
        <v>169</v>
      </c>
      <c r="D196" s="921" t="s">
        <v>170</v>
      </c>
      <c r="E196" s="924" t="s">
        <v>80</v>
      </c>
      <c r="F196" s="926"/>
      <c r="G196" s="194"/>
      <c r="H196" s="609"/>
      <c r="I196" s="195"/>
      <c r="J196" s="195"/>
      <c r="K196" s="195"/>
      <c r="L196" s="195"/>
      <c r="M196" s="195"/>
      <c r="N196" s="196"/>
      <c r="O196" s="928" t="s">
        <v>171</v>
      </c>
    </row>
    <row r="197" spans="1:15" s="197" customFormat="1" ht="18" customHeight="1">
      <c r="A197" s="913"/>
      <c r="B197" s="916"/>
      <c r="C197" s="919"/>
      <c r="D197" s="922"/>
      <c r="E197" s="925"/>
      <c r="F197" s="927"/>
      <c r="G197" s="198"/>
      <c r="H197" s="270"/>
      <c r="I197" s="199"/>
      <c r="J197" s="199"/>
      <c r="K197" s="199"/>
      <c r="L197" s="199"/>
      <c r="M197" s="199"/>
      <c r="N197" s="200"/>
      <c r="O197" s="929"/>
    </row>
    <row r="198" spans="1:15" s="197" customFormat="1" ht="18" customHeight="1">
      <c r="A198" s="914"/>
      <c r="B198" s="917"/>
      <c r="C198" s="919"/>
      <c r="D198" s="922"/>
      <c r="E198" s="908"/>
      <c r="F198" s="925"/>
      <c r="G198" s="201"/>
      <c r="H198" s="227"/>
      <c r="I198" s="202"/>
      <c r="J198" s="202"/>
      <c r="K198" s="202"/>
      <c r="L198" s="202"/>
      <c r="M198" s="202"/>
      <c r="N198" s="203"/>
      <c r="O198" s="929"/>
    </row>
    <row r="199" spans="1:15" s="197" customFormat="1" ht="18" customHeight="1">
      <c r="A199" s="914"/>
      <c r="B199" s="917"/>
      <c r="C199" s="919"/>
      <c r="D199" s="922"/>
      <c r="E199" s="908" t="s">
        <v>88</v>
      </c>
      <c r="F199" s="931"/>
      <c r="G199" s="201"/>
      <c r="H199" s="227"/>
      <c r="I199" s="202"/>
      <c r="J199" s="202"/>
      <c r="K199" s="202"/>
      <c r="L199" s="202"/>
      <c r="M199" s="202"/>
      <c r="N199" s="203"/>
      <c r="O199" s="929"/>
    </row>
    <row r="200" spans="1:15" s="197" customFormat="1" ht="18" customHeight="1">
      <c r="A200" s="914"/>
      <c r="B200" s="917"/>
      <c r="C200" s="919"/>
      <c r="D200" s="922"/>
      <c r="E200" s="930"/>
      <c r="F200" s="927"/>
      <c r="G200" s="201"/>
      <c r="H200" s="227"/>
      <c r="I200" s="202"/>
      <c r="J200" s="202"/>
      <c r="K200" s="202"/>
      <c r="L200" s="202"/>
      <c r="M200" s="202"/>
      <c r="N200" s="203"/>
      <c r="O200" s="929"/>
    </row>
    <row r="201" spans="1:15" s="197" customFormat="1" ht="18" customHeight="1">
      <c r="A201" s="914"/>
      <c r="B201" s="917"/>
      <c r="C201" s="919"/>
      <c r="D201" s="922"/>
      <c r="E201" s="930"/>
      <c r="F201" s="925"/>
      <c r="G201" s="201"/>
      <c r="H201" s="227"/>
      <c r="I201" s="202"/>
      <c r="J201" s="202"/>
      <c r="K201" s="202"/>
      <c r="L201" s="202"/>
      <c r="M201" s="202"/>
      <c r="N201" s="203"/>
      <c r="O201" s="929"/>
    </row>
    <row r="202" spans="1:15" s="197" customFormat="1" ht="31.5">
      <c r="A202" s="914"/>
      <c r="B202" s="917"/>
      <c r="C202" s="919"/>
      <c r="D202" s="922"/>
      <c r="E202" s="908" t="s">
        <v>89</v>
      </c>
      <c r="F202" s="931">
        <v>0.20100000000000001</v>
      </c>
      <c r="G202" s="201">
        <v>0.20100000000000001</v>
      </c>
      <c r="H202" s="551">
        <v>2482.8530000000001</v>
      </c>
      <c r="I202" s="550">
        <v>2482.8530000000001</v>
      </c>
      <c r="J202" s="204">
        <v>10000</v>
      </c>
      <c r="K202" s="204">
        <v>3</v>
      </c>
      <c r="L202" s="202" t="s">
        <v>172</v>
      </c>
      <c r="M202" s="202" t="s">
        <v>173</v>
      </c>
      <c r="N202" s="203">
        <v>10</v>
      </c>
      <c r="O202" s="929"/>
    </row>
    <row r="203" spans="1:15" s="197" customFormat="1" ht="19.5" customHeight="1">
      <c r="A203" s="914"/>
      <c r="B203" s="917"/>
      <c r="C203" s="919"/>
      <c r="D203" s="922"/>
      <c r="E203" s="932"/>
      <c r="F203" s="927"/>
      <c r="G203" s="201"/>
      <c r="H203" s="551"/>
      <c r="I203" s="202"/>
      <c r="J203" s="202"/>
      <c r="K203" s="202"/>
      <c r="L203" s="202"/>
      <c r="M203" s="202"/>
      <c r="N203" s="203"/>
      <c r="O203" s="929"/>
    </row>
    <row r="204" spans="1:15" s="197" customFormat="1" ht="15" customHeight="1" thickBot="1">
      <c r="A204" s="914"/>
      <c r="B204" s="917"/>
      <c r="C204" s="920"/>
      <c r="D204" s="923"/>
      <c r="E204" s="932"/>
      <c r="F204" s="927"/>
      <c r="G204" s="201"/>
      <c r="H204" s="551"/>
      <c r="I204" s="202"/>
      <c r="J204" s="202"/>
      <c r="K204" s="202"/>
      <c r="L204" s="202"/>
      <c r="M204" s="202"/>
      <c r="N204" s="203"/>
      <c r="O204" s="929"/>
    </row>
    <row r="205" spans="1:15" s="197" customFormat="1" ht="18" customHeight="1">
      <c r="A205" s="912">
        <v>23</v>
      </c>
      <c r="B205" s="915" t="s">
        <v>174</v>
      </c>
      <c r="C205" s="918" t="s">
        <v>175</v>
      </c>
      <c r="D205" s="921" t="s">
        <v>176</v>
      </c>
      <c r="E205" s="924" t="s">
        <v>80</v>
      </c>
      <c r="F205" s="926"/>
      <c r="G205" s="194"/>
      <c r="H205" s="609"/>
      <c r="I205" s="195"/>
      <c r="J205" s="195"/>
      <c r="K205" s="195"/>
      <c r="L205" s="195"/>
      <c r="M205" s="195"/>
      <c r="N205" s="196"/>
      <c r="O205" s="928" t="s">
        <v>177</v>
      </c>
    </row>
    <row r="206" spans="1:15" s="197" customFormat="1" ht="18" customHeight="1">
      <c r="A206" s="913"/>
      <c r="B206" s="916"/>
      <c r="C206" s="919"/>
      <c r="D206" s="922"/>
      <c r="E206" s="925"/>
      <c r="F206" s="927"/>
      <c r="G206" s="198"/>
      <c r="H206" s="270"/>
      <c r="I206" s="199"/>
      <c r="J206" s="199"/>
      <c r="K206" s="199"/>
      <c r="L206" s="199"/>
      <c r="M206" s="199"/>
      <c r="N206" s="200"/>
      <c r="O206" s="929"/>
    </row>
    <row r="207" spans="1:15" s="197" customFormat="1" ht="18" customHeight="1">
      <c r="A207" s="914"/>
      <c r="B207" s="917"/>
      <c r="C207" s="919"/>
      <c r="D207" s="922"/>
      <c r="E207" s="908"/>
      <c r="F207" s="925"/>
      <c r="G207" s="201"/>
      <c r="H207" s="227"/>
      <c r="I207" s="202"/>
      <c r="J207" s="202"/>
      <c r="K207" s="202"/>
      <c r="L207" s="202"/>
      <c r="M207" s="202"/>
      <c r="N207" s="203"/>
      <c r="O207" s="929"/>
    </row>
    <row r="208" spans="1:15" s="197" customFormat="1" ht="18" customHeight="1">
      <c r="A208" s="914"/>
      <c r="B208" s="917"/>
      <c r="C208" s="919"/>
      <c r="D208" s="922"/>
      <c r="E208" s="908" t="s">
        <v>88</v>
      </c>
      <c r="F208" s="931"/>
      <c r="G208" s="201"/>
      <c r="H208" s="227"/>
      <c r="I208" s="202"/>
      <c r="J208" s="202"/>
      <c r="K208" s="202"/>
      <c r="L208" s="202"/>
      <c r="M208" s="202"/>
      <c r="N208" s="203"/>
      <c r="O208" s="929"/>
    </row>
    <row r="209" spans="1:15" s="197" customFormat="1" ht="18" customHeight="1">
      <c r="A209" s="914"/>
      <c r="B209" s="917"/>
      <c r="C209" s="919"/>
      <c r="D209" s="922"/>
      <c r="E209" s="930"/>
      <c r="F209" s="927"/>
      <c r="G209" s="201"/>
      <c r="H209" s="227"/>
      <c r="I209" s="202"/>
      <c r="J209" s="202"/>
      <c r="K209" s="202"/>
      <c r="L209" s="202"/>
      <c r="M209" s="202"/>
      <c r="N209" s="203"/>
      <c r="O209" s="929"/>
    </row>
    <row r="210" spans="1:15" s="197" customFormat="1" ht="18" customHeight="1">
      <c r="A210" s="914"/>
      <c r="B210" s="917"/>
      <c r="C210" s="919"/>
      <c r="D210" s="922"/>
      <c r="E210" s="930"/>
      <c r="F210" s="925"/>
      <c r="G210" s="201"/>
      <c r="H210" s="227"/>
      <c r="I210" s="202"/>
      <c r="J210" s="202"/>
      <c r="K210" s="202"/>
      <c r="L210" s="202"/>
      <c r="M210" s="202"/>
      <c r="N210" s="203"/>
      <c r="O210" s="929"/>
    </row>
    <row r="211" spans="1:15" s="197" customFormat="1" ht="31.5">
      <c r="A211" s="914"/>
      <c r="B211" s="917"/>
      <c r="C211" s="919"/>
      <c r="D211" s="922"/>
      <c r="E211" s="908" t="s">
        <v>89</v>
      </c>
      <c r="F211" s="931">
        <v>4.0099999999999997E-2</v>
      </c>
      <c r="G211" s="201">
        <v>4.0099999999999997E-2</v>
      </c>
      <c r="H211" s="551">
        <v>764.80700000000002</v>
      </c>
      <c r="I211" s="550">
        <v>764.80700000000002</v>
      </c>
      <c r="J211" s="204">
        <v>5000</v>
      </c>
      <c r="K211" s="204">
        <v>3</v>
      </c>
      <c r="L211" s="202" t="s">
        <v>178</v>
      </c>
      <c r="M211" s="202" t="s">
        <v>173</v>
      </c>
      <c r="N211" s="203">
        <v>10</v>
      </c>
      <c r="O211" s="929"/>
    </row>
    <row r="212" spans="1:15" s="197" customFormat="1" ht="19.5" customHeight="1">
      <c r="A212" s="914"/>
      <c r="B212" s="917"/>
      <c r="C212" s="919"/>
      <c r="D212" s="922"/>
      <c r="E212" s="932"/>
      <c r="F212" s="927"/>
      <c r="G212" s="201"/>
      <c r="H212" s="551"/>
      <c r="I212" s="202"/>
      <c r="J212" s="202"/>
      <c r="K212" s="202"/>
      <c r="L212" s="202"/>
      <c r="M212" s="202"/>
      <c r="N212" s="203"/>
      <c r="O212" s="929"/>
    </row>
    <row r="213" spans="1:15" s="197" customFormat="1" ht="15" customHeight="1" thickBot="1">
      <c r="A213" s="914"/>
      <c r="B213" s="917"/>
      <c r="C213" s="920"/>
      <c r="D213" s="923"/>
      <c r="E213" s="932"/>
      <c r="F213" s="927"/>
      <c r="G213" s="201"/>
      <c r="H213" s="551"/>
      <c r="I213" s="202"/>
      <c r="J213" s="202"/>
      <c r="K213" s="202"/>
      <c r="L213" s="202"/>
      <c r="M213" s="202"/>
      <c r="N213" s="203"/>
      <c r="O213" s="929"/>
    </row>
    <row r="214" spans="1:15" s="197" customFormat="1" ht="18" customHeight="1">
      <c r="A214" s="912">
        <v>24</v>
      </c>
      <c r="B214" s="915" t="s">
        <v>179</v>
      </c>
      <c r="C214" s="918" t="s">
        <v>180</v>
      </c>
      <c r="D214" s="921" t="s">
        <v>181</v>
      </c>
      <c r="E214" s="924" t="s">
        <v>80</v>
      </c>
      <c r="F214" s="926"/>
      <c r="G214" s="194"/>
      <c r="H214" s="609"/>
      <c r="I214" s="195"/>
      <c r="J214" s="195"/>
      <c r="K214" s="195"/>
      <c r="L214" s="195"/>
      <c r="M214" s="195"/>
      <c r="N214" s="196"/>
      <c r="O214" s="928" t="s">
        <v>182</v>
      </c>
    </row>
    <row r="215" spans="1:15" s="197" customFormat="1" ht="18" customHeight="1">
      <c r="A215" s="913"/>
      <c r="B215" s="916"/>
      <c r="C215" s="919"/>
      <c r="D215" s="922"/>
      <c r="E215" s="925"/>
      <c r="F215" s="927"/>
      <c r="G215" s="198"/>
      <c r="H215" s="270"/>
      <c r="I215" s="199"/>
      <c r="J215" s="199"/>
      <c r="K215" s="199"/>
      <c r="L215" s="199"/>
      <c r="M215" s="199"/>
      <c r="N215" s="200"/>
      <c r="O215" s="929"/>
    </row>
    <row r="216" spans="1:15" s="197" customFormat="1" ht="18" customHeight="1">
      <c r="A216" s="914"/>
      <c r="B216" s="917"/>
      <c r="C216" s="919"/>
      <c r="D216" s="922"/>
      <c r="E216" s="908"/>
      <c r="F216" s="925"/>
      <c r="G216" s="201"/>
      <c r="H216" s="227"/>
      <c r="I216" s="202"/>
      <c r="J216" s="202"/>
      <c r="K216" s="202"/>
      <c r="L216" s="202"/>
      <c r="M216" s="202"/>
      <c r="N216" s="203"/>
      <c r="O216" s="929"/>
    </row>
    <row r="217" spans="1:15" s="197" customFormat="1" ht="18" customHeight="1">
      <c r="A217" s="914"/>
      <c r="B217" s="917"/>
      <c r="C217" s="919"/>
      <c r="D217" s="922"/>
      <c r="E217" s="908" t="s">
        <v>88</v>
      </c>
      <c r="F217" s="931">
        <v>0.5</v>
      </c>
      <c r="G217" s="201">
        <v>0.5</v>
      </c>
      <c r="H217" s="227"/>
      <c r="I217" s="202"/>
      <c r="J217" s="202"/>
      <c r="K217" s="202"/>
      <c r="L217" s="202"/>
      <c r="M217" s="202" t="s">
        <v>183</v>
      </c>
      <c r="N217" s="203">
        <v>0</v>
      </c>
      <c r="O217" s="929"/>
    </row>
    <row r="218" spans="1:15" s="197" customFormat="1" ht="18" customHeight="1">
      <c r="A218" s="914"/>
      <c r="B218" s="917"/>
      <c r="C218" s="919"/>
      <c r="D218" s="922"/>
      <c r="E218" s="930"/>
      <c r="F218" s="927"/>
      <c r="G218" s="201"/>
      <c r="H218" s="227"/>
      <c r="I218" s="202"/>
      <c r="J218" s="202"/>
      <c r="K218" s="202"/>
      <c r="L218" s="202"/>
      <c r="M218" s="202"/>
      <c r="N218" s="203"/>
      <c r="O218" s="929"/>
    </row>
    <row r="219" spans="1:15" s="197" customFormat="1" ht="18" customHeight="1">
      <c r="A219" s="914"/>
      <c r="B219" s="917"/>
      <c r="C219" s="919"/>
      <c r="D219" s="922"/>
      <c r="E219" s="930"/>
      <c r="F219" s="925"/>
      <c r="G219" s="201"/>
      <c r="H219" s="227"/>
      <c r="I219" s="202"/>
      <c r="J219" s="202"/>
      <c r="K219" s="202"/>
      <c r="L219" s="202"/>
      <c r="M219" s="202"/>
      <c r="N219" s="203"/>
      <c r="O219" s="929"/>
    </row>
    <row r="220" spans="1:15" s="197" customFormat="1" ht="17.25" customHeight="1">
      <c r="A220" s="914"/>
      <c r="B220" s="917"/>
      <c r="C220" s="919"/>
      <c r="D220" s="922"/>
      <c r="E220" s="908" t="s">
        <v>89</v>
      </c>
      <c r="F220" s="931"/>
      <c r="G220" s="201"/>
      <c r="H220" s="551"/>
      <c r="I220" s="202"/>
      <c r="J220" s="202"/>
      <c r="K220" s="202"/>
      <c r="L220" s="202"/>
      <c r="M220" s="202"/>
      <c r="N220" s="203"/>
      <c r="O220" s="929"/>
    </row>
    <row r="221" spans="1:15" s="197" customFormat="1" ht="19.5" customHeight="1">
      <c r="A221" s="914"/>
      <c r="B221" s="917"/>
      <c r="C221" s="919"/>
      <c r="D221" s="922"/>
      <c r="E221" s="932"/>
      <c r="F221" s="927"/>
      <c r="G221" s="201"/>
      <c r="H221" s="551"/>
      <c r="I221" s="202"/>
      <c r="J221" s="202"/>
      <c r="K221" s="202"/>
      <c r="L221" s="202"/>
      <c r="M221" s="202"/>
      <c r="N221" s="203"/>
      <c r="O221" s="929"/>
    </row>
    <row r="222" spans="1:15" s="197" customFormat="1" ht="15" customHeight="1" thickBot="1">
      <c r="A222" s="914"/>
      <c r="B222" s="917"/>
      <c r="C222" s="920"/>
      <c r="D222" s="923"/>
      <c r="E222" s="932"/>
      <c r="F222" s="927"/>
      <c r="G222" s="201"/>
      <c r="H222" s="551"/>
      <c r="I222" s="202"/>
      <c r="J222" s="202"/>
      <c r="K222" s="202"/>
      <c r="L222" s="202"/>
      <c r="M222" s="202"/>
      <c r="N222" s="203"/>
      <c r="O222" s="929"/>
    </row>
    <row r="223" spans="1:15" s="197" customFormat="1" ht="18" customHeight="1">
      <c r="A223" s="912">
        <v>25</v>
      </c>
      <c r="B223" s="915" t="s">
        <v>179</v>
      </c>
      <c r="C223" s="918" t="s">
        <v>184</v>
      </c>
      <c r="D223" s="921" t="s">
        <v>185</v>
      </c>
      <c r="E223" s="924" t="s">
        <v>80</v>
      </c>
      <c r="F223" s="926"/>
      <c r="G223" s="194"/>
      <c r="H223" s="609"/>
      <c r="I223" s="195"/>
      <c r="J223" s="195"/>
      <c r="K223" s="195"/>
      <c r="L223" s="195"/>
      <c r="M223" s="195"/>
      <c r="N223" s="196"/>
      <c r="O223" s="928" t="s">
        <v>182</v>
      </c>
    </row>
    <row r="224" spans="1:15" s="197" customFormat="1" ht="18" customHeight="1">
      <c r="A224" s="913"/>
      <c r="B224" s="916"/>
      <c r="C224" s="919"/>
      <c r="D224" s="922"/>
      <c r="E224" s="925"/>
      <c r="F224" s="927"/>
      <c r="G224" s="198"/>
      <c r="H224" s="270"/>
      <c r="I224" s="199"/>
      <c r="J224" s="199"/>
      <c r="K224" s="199"/>
      <c r="L224" s="199"/>
      <c r="M224" s="199"/>
      <c r="N224" s="200"/>
      <c r="O224" s="929"/>
    </row>
    <row r="225" spans="1:15" s="197" customFormat="1" ht="18" customHeight="1">
      <c r="A225" s="914"/>
      <c r="B225" s="917"/>
      <c r="C225" s="919"/>
      <c r="D225" s="922"/>
      <c r="E225" s="908"/>
      <c r="F225" s="925"/>
      <c r="G225" s="201"/>
      <c r="H225" s="227"/>
      <c r="I225" s="202"/>
      <c r="J225" s="202"/>
      <c r="K225" s="202"/>
      <c r="L225" s="202"/>
      <c r="M225" s="202"/>
      <c r="N225" s="203"/>
      <c r="O225" s="929"/>
    </row>
    <row r="226" spans="1:15" s="197" customFormat="1" ht="18" customHeight="1">
      <c r="A226" s="914"/>
      <c r="B226" s="917"/>
      <c r="C226" s="919"/>
      <c r="D226" s="922"/>
      <c r="E226" s="908" t="s">
        <v>88</v>
      </c>
      <c r="F226" s="931">
        <v>0.72770000000000001</v>
      </c>
      <c r="G226" s="201">
        <v>0.72770000000000001</v>
      </c>
      <c r="H226" s="227"/>
      <c r="I226" s="202"/>
      <c r="J226" s="202"/>
      <c r="K226" s="202"/>
      <c r="L226" s="202"/>
      <c r="M226" s="202" t="s">
        <v>183</v>
      </c>
      <c r="N226" s="203">
        <v>0</v>
      </c>
      <c r="O226" s="929"/>
    </row>
    <row r="227" spans="1:15" s="197" customFormat="1" ht="18" customHeight="1">
      <c r="A227" s="914"/>
      <c r="B227" s="917"/>
      <c r="C227" s="919"/>
      <c r="D227" s="922"/>
      <c r="E227" s="930"/>
      <c r="F227" s="927"/>
      <c r="G227" s="201"/>
      <c r="H227" s="227"/>
      <c r="I227" s="202"/>
      <c r="J227" s="202"/>
      <c r="K227" s="202"/>
      <c r="L227" s="202"/>
      <c r="M227" s="202"/>
      <c r="N227" s="203"/>
      <c r="O227" s="929"/>
    </row>
    <row r="228" spans="1:15" s="197" customFormat="1" ht="18" customHeight="1">
      <c r="A228" s="914"/>
      <c r="B228" s="917"/>
      <c r="C228" s="919"/>
      <c r="D228" s="922"/>
      <c r="E228" s="930"/>
      <c r="F228" s="925"/>
      <c r="G228" s="201"/>
      <c r="H228" s="227"/>
      <c r="I228" s="202"/>
      <c r="J228" s="202"/>
      <c r="K228" s="202"/>
      <c r="L228" s="202"/>
      <c r="M228" s="202"/>
      <c r="N228" s="203"/>
      <c r="O228" s="929"/>
    </row>
    <row r="229" spans="1:15" s="197" customFormat="1" ht="17.25" customHeight="1">
      <c r="A229" s="914"/>
      <c r="B229" s="917"/>
      <c r="C229" s="919"/>
      <c r="D229" s="922"/>
      <c r="E229" s="908" t="s">
        <v>89</v>
      </c>
      <c r="F229" s="931"/>
      <c r="G229" s="201"/>
      <c r="H229" s="551"/>
      <c r="I229" s="202"/>
      <c r="J229" s="202"/>
      <c r="K229" s="202"/>
      <c r="L229" s="202"/>
      <c r="M229" s="202"/>
      <c r="N229" s="203"/>
      <c r="O229" s="929"/>
    </row>
    <row r="230" spans="1:15" s="197" customFormat="1" ht="19.5" customHeight="1">
      <c r="A230" s="914"/>
      <c r="B230" s="917"/>
      <c r="C230" s="919"/>
      <c r="D230" s="922"/>
      <c r="E230" s="932"/>
      <c r="F230" s="927"/>
      <c r="G230" s="201"/>
      <c r="H230" s="551"/>
      <c r="I230" s="202"/>
      <c r="J230" s="202"/>
      <c r="K230" s="202"/>
      <c r="L230" s="202"/>
      <c r="M230" s="202"/>
      <c r="N230" s="203"/>
      <c r="O230" s="929"/>
    </row>
    <row r="231" spans="1:15" s="197" customFormat="1" ht="15" customHeight="1" thickBot="1">
      <c r="A231" s="914"/>
      <c r="B231" s="917"/>
      <c r="C231" s="920"/>
      <c r="D231" s="923"/>
      <c r="E231" s="932"/>
      <c r="F231" s="927"/>
      <c r="G231" s="201"/>
      <c r="H231" s="551"/>
      <c r="I231" s="202"/>
      <c r="J231" s="202"/>
      <c r="K231" s="202"/>
      <c r="L231" s="202"/>
      <c r="M231" s="202"/>
      <c r="N231" s="203"/>
      <c r="O231" s="929"/>
    </row>
    <row r="232" spans="1:15" s="197" customFormat="1" ht="18" customHeight="1">
      <c r="A232" s="912">
        <v>26</v>
      </c>
      <c r="B232" s="915" t="s">
        <v>117</v>
      </c>
      <c r="C232" s="918" t="s">
        <v>186</v>
      </c>
      <c r="D232" s="921" t="s">
        <v>187</v>
      </c>
      <c r="E232" s="924" t="s">
        <v>80</v>
      </c>
      <c r="F232" s="926"/>
      <c r="G232" s="194"/>
      <c r="H232" s="609"/>
      <c r="I232" s="195"/>
      <c r="J232" s="195"/>
      <c r="K232" s="195"/>
      <c r="L232" s="195"/>
      <c r="M232" s="195"/>
      <c r="N232" s="196"/>
      <c r="O232" s="928" t="s">
        <v>188</v>
      </c>
    </row>
    <row r="233" spans="1:15" s="197" customFormat="1" ht="18" customHeight="1">
      <c r="A233" s="913"/>
      <c r="B233" s="916"/>
      <c r="C233" s="919"/>
      <c r="D233" s="922"/>
      <c r="E233" s="925"/>
      <c r="F233" s="927"/>
      <c r="G233" s="198"/>
      <c r="H233" s="270"/>
      <c r="I233" s="199"/>
      <c r="J233" s="199"/>
      <c r="K233" s="199"/>
      <c r="L233" s="199"/>
      <c r="M233" s="199"/>
      <c r="N233" s="200"/>
      <c r="O233" s="929"/>
    </row>
    <row r="234" spans="1:15" s="197" customFormat="1" ht="18" customHeight="1">
      <c r="A234" s="914"/>
      <c r="B234" s="917"/>
      <c r="C234" s="919"/>
      <c r="D234" s="922"/>
      <c r="E234" s="908"/>
      <c r="F234" s="925"/>
      <c r="G234" s="201"/>
      <c r="H234" s="227"/>
      <c r="I234" s="202"/>
      <c r="J234" s="202"/>
      <c r="K234" s="202"/>
      <c r="L234" s="202"/>
      <c r="M234" s="202"/>
      <c r="N234" s="203"/>
      <c r="O234" s="929"/>
    </row>
    <row r="235" spans="1:15" s="197" customFormat="1" ht="18" customHeight="1">
      <c r="A235" s="914"/>
      <c r="B235" s="917"/>
      <c r="C235" s="919"/>
      <c r="D235" s="922"/>
      <c r="E235" s="908" t="s">
        <v>88</v>
      </c>
      <c r="F235" s="931"/>
      <c r="G235" s="201"/>
      <c r="H235" s="227"/>
      <c r="I235" s="202"/>
      <c r="J235" s="202"/>
      <c r="K235" s="202"/>
      <c r="L235" s="202"/>
      <c r="M235" s="202"/>
      <c r="N235" s="203"/>
      <c r="O235" s="929"/>
    </row>
    <row r="236" spans="1:15" s="197" customFormat="1" ht="18" customHeight="1">
      <c r="A236" s="914"/>
      <c r="B236" s="917"/>
      <c r="C236" s="919"/>
      <c r="D236" s="922"/>
      <c r="E236" s="930"/>
      <c r="F236" s="927"/>
      <c r="G236" s="201"/>
      <c r="H236" s="227"/>
      <c r="I236" s="202"/>
      <c r="J236" s="202"/>
      <c r="K236" s="202"/>
      <c r="L236" s="202"/>
      <c r="M236" s="202"/>
      <c r="N236" s="203"/>
      <c r="O236" s="929"/>
    </row>
    <row r="237" spans="1:15" s="197" customFormat="1" ht="18" customHeight="1">
      <c r="A237" s="914"/>
      <c r="B237" s="917"/>
      <c r="C237" s="919"/>
      <c r="D237" s="922"/>
      <c r="E237" s="930"/>
      <c r="F237" s="925"/>
      <c r="G237" s="201"/>
      <c r="H237" s="227"/>
      <c r="I237" s="202"/>
      <c r="J237" s="202"/>
      <c r="K237" s="202"/>
      <c r="L237" s="202"/>
      <c r="M237" s="202"/>
      <c r="N237" s="203"/>
      <c r="O237" s="929"/>
    </row>
    <row r="238" spans="1:15" s="197" customFormat="1" ht="17.25" customHeight="1">
      <c r="A238" s="914"/>
      <c r="B238" s="917"/>
      <c r="C238" s="919"/>
      <c r="D238" s="922"/>
      <c r="E238" s="908" t="s">
        <v>89</v>
      </c>
      <c r="F238" s="931">
        <v>0.1</v>
      </c>
      <c r="G238" s="201">
        <v>0.1</v>
      </c>
      <c r="H238" s="551">
        <v>214</v>
      </c>
      <c r="I238" s="550">
        <v>0</v>
      </c>
      <c r="J238" s="202"/>
      <c r="K238" s="202"/>
      <c r="L238" s="202"/>
      <c r="M238" s="202" t="s">
        <v>183</v>
      </c>
      <c r="N238" s="203">
        <v>0</v>
      </c>
      <c r="O238" s="929"/>
    </row>
    <row r="239" spans="1:15" s="197" customFormat="1" ht="19.5" customHeight="1">
      <c r="A239" s="914"/>
      <c r="B239" s="917"/>
      <c r="C239" s="919"/>
      <c r="D239" s="922"/>
      <c r="E239" s="932"/>
      <c r="F239" s="927"/>
      <c r="G239" s="201"/>
      <c r="H239" s="551"/>
      <c r="I239" s="202"/>
      <c r="J239" s="202"/>
      <c r="K239" s="202"/>
      <c r="L239" s="202"/>
      <c r="M239" s="202"/>
      <c r="N239" s="203"/>
      <c r="O239" s="929"/>
    </row>
    <row r="240" spans="1:15" s="197" customFormat="1" ht="15" customHeight="1" thickBot="1">
      <c r="A240" s="914"/>
      <c r="B240" s="917"/>
      <c r="C240" s="920"/>
      <c r="D240" s="923"/>
      <c r="E240" s="932"/>
      <c r="F240" s="927"/>
      <c r="G240" s="201"/>
      <c r="H240" s="551"/>
      <c r="I240" s="202"/>
      <c r="J240" s="202"/>
      <c r="K240" s="202"/>
      <c r="L240" s="202"/>
      <c r="M240" s="202"/>
      <c r="N240" s="203"/>
      <c r="O240" s="929"/>
    </row>
    <row r="241" spans="1:15" s="197" customFormat="1" ht="18" customHeight="1">
      <c r="A241" s="912">
        <v>27</v>
      </c>
      <c r="B241" s="915" t="s">
        <v>189</v>
      </c>
      <c r="C241" s="918" t="s">
        <v>190</v>
      </c>
      <c r="D241" s="921" t="s">
        <v>191</v>
      </c>
      <c r="E241" s="924" t="s">
        <v>80</v>
      </c>
      <c r="F241" s="926"/>
      <c r="G241" s="194"/>
      <c r="H241" s="609"/>
      <c r="I241" s="195"/>
      <c r="J241" s="195"/>
      <c r="K241" s="195"/>
      <c r="L241" s="195"/>
      <c r="M241" s="195"/>
      <c r="N241" s="196"/>
      <c r="O241" s="928" t="s">
        <v>94</v>
      </c>
    </row>
    <row r="242" spans="1:15" s="197" customFormat="1" ht="18" customHeight="1">
      <c r="A242" s="913"/>
      <c r="B242" s="916"/>
      <c r="C242" s="919"/>
      <c r="D242" s="922"/>
      <c r="E242" s="925"/>
      <c r="F242" s="927"/>
      <c r="G242" s="198"/>
      <c r="H242" s="270"/>
      <c r="I242" s="199"/>
      <c r="J242" s="199"/>
      <c r="K242" s="199"/>
      <c r="L242" s="199"/>
      <c r="M242" s="199"/>
      <c r="N242" s="200"/>
      <c r="O242" s="929"/>
    </row>
    <row r="243" spans="1:15" s="197" customFormat="1" ht="18" customHeight="1">
      <c r="A243" s="914"/>
      <c r="B243" s="917"/>
      <c r="C243" s="919"/>
      <c r="D243" s="922"/>
      <c r="E243" s="908"/>
      <c r="F243" s="925"/>
      <c r="G243" s="201"/>
      <c r="H243" s="227"/>
      <c r="I243" s="202"/>
      <c r="J243" s="202"/>
      <c r="K243" s="202"/>
      <c r="L243" s="202"/>
      <c r="M243" s="202"/>
      <c r="N243" s="203"/>
      <c r="O243" s="929"/>
    </row>
    <row r="244" spans="1:15" s="197" customFormat="1" ht="18" customHeight="1">
      <c r="A244" s="914"/>
      <c r="B244" s="917"/>
      <c r="C244" s="919"/>
      <c r="D244" s="922"/>
      <c r="E244" s="908" t="s">
        <v>88</v>
      </c>
      <c r="F244" s="931">
        <v>8.5</v>
      </c>
      <c r="G244" s="201">
        <v>8.5</v>
      </c>
      <c r="H244" s="227"/>
      <c r="I244" s="202"/>
      <c r="J244" s="202"/>
      <c r="K244" s="202"/>
      <c r="L244" s="202"/>
      <c r="M244" s="202" t="s">
        <v>192</v>
      </c>
      <c r="N244" s="203">
        <v>0</v>
      </c>
      <c r="O244" s="929"/>
    </row>
    <row r="245" spans="1:15" s="197" customFormat="1" ht="18" customHeight="1">
      <c r="A245" s="914"/>
      <c r="B245" s="917"/>
      <c r="C245" s="919"/>
      <c r="D245" s="922"/>
      <c r="E245" s="930"/>
      <c r="F245" s="927"/>
      <c r="G245" s="201"/>
      <c r="H245" s="227"/>
      <c r="I245" s="202"/>
      <c r="J245" s="202"/>
      <c r="K245" s="202"/>
      <c r="L245" s="202"/>
      <c r="M245" s="202"/>
      <c r="N245" s="203"/>
      <c r="O245" s="929"/>
    </row>
    <row r="246" spans="1:15" s="197" customFormat="1" ht="18" customHeight="1">
      <c r="A246" s="914"/>
      <c r="B246" s="917"/>
      <c r="C246" s="919"/>
      <c r="D246" s="922"/>
      <c r="E246" s="930"/>
      <c r="F246" s="925"/>
      <c r="G246" s="201"/>
      <c r="H246" s="227"/>
      <c r="I246" s="202"/>
      <c r="J246" s="202"/>
      <c r="K246" s="202"/>
      <c r="L246" s="202"/>
      <c r="M246" s="202"/>
      <c r="N246" s="203"/>
      <c r="O246" s="929"/>
    </row>
    <row r="247" spans="1:15" s="197" customFormat="1" ht="17.25" customHeight="1">
      <c r="A247" s="914"/>
      <c r="B247" s="917"/>
      <c r="C247" s="919"/>
      <c r="D247" s="922"/>
      <c r="E247" s="908" t="s">
        <v>89</v>
      </c>
      <c r="F247" s="931"/>
      <c r="G247" s="201"/>
      <c r="H247" s="551"/>
      <c r="I247" s="202"/>
      <c r="J247" s="202"/>
      <c r="K247" s="202"/>
      <c r="L247" s="202"/>
      <c r="M247" s="202"/>
      <c r="N247" s="203"/>
      <c r="O247" s="929"/>
    </row>
    <row r="248" spans="1:15" s="197" customFormat="1" ht="19.5" customHeight="1">
      <c r="A248" s="914"/>
      <c r="B248" s="917"/>
      <c r="C248" s="919"/>
      <c r="D248" s="922"/>
      <c r="E248" s="932"/>
      <c r="F248" s="927"/>
      <c r="G248" s="201"/>
      <c r="H248" s="551"/>
      <c r="I248" s="202"/>
      <c r="J248" s="202"/>
      <c r="K248" s="202"/>
      <c r="L248" s="202"/>
      <c r="M248" s="202"/>
      <c r="N248" s="203"/>
      <c r="O248" s="929"/>
    </row>
    <row r="249" spans="1:15" s="197" customFormat="1" ht="15" customHeight="1" thickBot="1">
      <c r="A249" s="914"/>
      <c r="B249" s="917"/>
      <c r="C249" s="920"/>
      <c r="D249" s="923"/>
      <c r="E249" s="932"/>
      <c r="F249" s="927"/>
      <c r="G249" s="201"/>
      <c r="H249" s="551"/>
      <c r="I249" s="202"/>
      <c r="J249" s="202"/>
      <c r="K249" s="202"/>
      <c r="L249" s="202"/>
      <c r="M249" s="202"/>
      <c r="N249" s="203"/>
      <c r="O249" s="929"/>
    </row>
    <row r="250" spans="1:15" s="197" customFormat="1" ht="18" customHeight="1">
      <c r="A250" s="912">
        <v>28</v>
      </c>
      <c r="B250" s="915" t="s">
        <v>193</v>
      </c>
      <c r="C250" s="918" t="s">
        <v>194</v>
      </c>
      <c r="D250" s="921" t="s">
        <v>195</v>
      </c>
      <c r="E250" s="924" t="s">
        <v>80</v>
      </c>
      <c r="F250" s="926"/>
      <c r="G250" s="194"/>
      <c r="H250" s="609"/>
      <c r="I250" s="195"/>
      <c r="J250" s="195"/>
      <c r="K250" s="195"/>
      <c r="L250" s="195"/>
      <c r="M250" s="195"/>
      <c r="N250" s="196"/>
      <c r="O250" s="928" t="s">
        <v>153</v>
      </c>
    </row>
    <row r="251" spans="1:15" s="197" customFormat="1" ht="18" customHeight="1">
      <c r="A251" s="913"/>
      <c r="B251" s="916"/>
      <c r="C251" s="919"/>
      <c r="D251" s="922"/>
      <c r="E251" s="925"/>
      <c r="F251" s="927"/>
      <c r="G251" s="198"/>
      <c r="H251" s="270"/>
      <c r="I251" s="199"/>
      <c r="J251" s="199"/>
      <c r="K251" s="199"/>
      <c r="L251" s="199"/>
      <c r="M251" s="199"/>
      <c r="N251" s="200"/>
      <c r="O251" s="929"/>
    </row>
    <row r="252" spans="1:15" s="197" customFormat="1" ht="18" customHeight="1">
      <c r="A252" s="914"/>
      <c r="B252" s="917"/>
      <c r="C252" s="919"/>
      <c r="D252" s="922"/>
      <c r="E252" s="908"/>
      <c r="F252" s="925"/>
      <c r="G252" s="201"/>
      <c r="H252" s="227"/>
      <c r="I252" s="202"/>
      <c r="J252" s="202"/>
      <c r="K252" s="202"/>
      <c r="L252" s="202"/>
      <c r="M252" s="202"/>
      <c r="N252" s="203"/>
      <c r="O252" s="929"/>
    </row>
    <row r="253" spans="1:15" s="197" customFormat="1" ht="18" customHeight="1">
      <c r="A253" s="914"/>
      <c r="B253" s="917"/>
      <c r="C253" s="919"/>
      <c r="D253" s="922"/>
      <c r="E253" s="908" t="s">
        <v>88</v>
      </c>
      <c r="F253" s="931"/>
      <c r="G253" s="201"/>
      <c r="H253" s="227"/>
      <c r="I253" s="202"/>
      <c r="J253" s="202"/>
      <c r="K253" s="202"/>
      <c r="L253" s="202"/>
      <c r="M253" s="202"/>
      <c r="N253" s="203"/>
      <c r="O253" s="929"/>
    </row>
    <row r="254" spans="1:15" s="197" customFormat="1" ht="18" customHeight="1">
      <c r="A254" s="914"/>
      <c r="B254" s="917"/>
      <c r="C254" s="919"/>
      <c r="D254" s="922"/>
      <c r="E254" s="930"/>
      <c r="F254" s="927"/>
      <c r="G254" s="201"/>
      <c r="H254" s="227"/>
      <c r="I254" s="202"/>
      <c r="J254" s="202"/>
      <c r="K254" s="202"/>
      <c r="L254" s="202"/>
      <c r="M254" s="202"/>
      <c r="N254" s="203"/>
      <c r="O254" s="929"/>
    </row>
    <row r="255" spans="1:15" s="197" customFormat="1" ht="18" customHeight="1">
      <c r="A255" s="914"/>
      <c r="B255" s="917"/>
      <c r="C255" s="919"/>
      <c r="D255" s="922"/>
      <c r="E255" s="930"/>
      <c r="F255" s="925"/>
      <c r="G255" s="201"/>
      <c r="H255" s="227"/>
      <c r="I255" s="202"/>
      <c r="J255" s="202"/>
      <c r="K255" s="202"/>
      <c r="L255" s="202"/>
      <c r="M255" s="202"/>
      <c r="N255" s="203"/>
      <c r="O255" s="929"/>
    </row>
    <row r="256" spans="1:15" s="197" customFormat="1" ht="17.25" customHeight="1">
      <c r="A256" s="914"/>
      <c r="B256" s="917"/>
      <c r="C256" s="919"/>
      <c r="D256" s="922"/>
      <c r="E256" s="908" t="s">
        <v>89</v>
      </c>
      <c r="F256" s="931">
        <v>9.0300000000000005E-2</v>
      </c>
      <c r="G256" s="201">
        <v>9.0300000000000005E-2</v>
      </c>
      <c r="H256" s="551"/>
      <c r="I256" s="202"/>
      <c r="J256" s="202"/>
      <c r="K256" s="202"/>
      <c r="L256" s="202"/>
      <c r="M256" s="202" t="s">
        <v>104</v>
      </c>
      <c r="N256" s="203">
        <v>100</v>
      </c>
      <c r="O256" s="929"/>
    </row>
    <row r="257" spans="1:15" s="197" customFormat="1" ht="19.5" customHeight="1">
      <c r="A257" s="914"/>
      <c r="B257" s="917"/>
      <c r="C257" s="919"/>
      <c r="D257" s="922"/>
      <c r="E257" s="932"/>
      <c r="F257" s="927"/>
      <c r="G257" s="201"/>
      <c r="H257" s="551"/>
      <c r="I257" s="202"/>
      <c r="J257" s="202"/>
      <c r="K257" s="202"/>
      <c r="L257" s="202"/>
      <c r="M257" s="202"/>
      <c r="N257" s="203"/>
      <c r="O257" s="929"/>
    </row>
    <row r="258" spans="1:15" s="197" customFormat="1" ht="15" customHeight="1" thickBot="1">
      <c r="A258" s="914"/>
      <c r="B258" s="917"/>
      <c r="C258" s="920"/>
      <c r="D258" s="923"/>
      <c r="E258" s="932"/>
      <c r="F258" s="927"/>
      <c r="G258" s="201"/>
      <c r="H258" s="551"/>
      <c r="I258" s="202"/>
      <c r="J258" s="202"/>
      <c r="K258" s="202"/>
      <c r="L258" s="202"/>
      <c r="M258" s="202"/>
      <c r="N258" s="203"/>
      <c r="O258" s="929"/>
    </row>
    <row r="259" spans="1:15" s="197" customFormat="1" ht="18" customHeight="1">
      <c r="A259" s="912">
        <v>29</v>
      </c>
      <c r="B259" s="915" t="s">
        <v>196</v>
      </c>
      <c r="C259" s="918" t="s">
        <v>197</v>
      </c>
      <c r="D259" s="921" t="s">
        <v>198</v>
      </c>
      <c r="E259" s="924" t="s">
        <v>80</v>
      </c>
      <c r="F259" s="926"/>
      <c r="G259" s="194"/>
      <c r="H259" s="609"/>
      <c r="I259" s="195"/>
      <c r="J259" s="195"/>
      <c r="K259" s="195"/>
      <c r="L259" s="195"/>
      <c r="M259" s="195"/>
      <c r="N259" s="196"/>
      <c r="O259" s="928" t="s">
        <v>199</v>
      </c>
    </row>
    <row r="260" spans="1:15" s="197" customFormat="1" ht="18" customHeight="1">
      <c r="A260" s="913"/>
      <c r="B260" s="916"/>
      <c r="C260" s="919"/>
      <c r="D260" s="922"/>
      <c r="E260" s="925"/>
      <c r="F260" s="927"/>
      <c r="G260" s="198"/>
      <c r="H260" s="270"/>
      <c r="I260" s="199"/>
      <c r="J260" s="199"/>
      <c r="K260" s="199"/>
      <c r="L260" s="199"/>
      <c r="M260" s="199"/>
      <c r="N260" s="200"/>
      <c r="O260" s="929"/>
    </row>
    <row r="261" spans="1:15" s="197" customFormat="1" ht="18" customHeight="1">
      <c r="A261" s="914"/>
      <c r="B261" s="917"/>
      <c r="C261" s="919"/>
      <c r="D261" s="922"/>
      <c r="E261" s="908"/>
      <c r="F261" s="925"/>
      <c r="G261" s="201"/>
      <c r="H261" s="227"/>
      <c r="I261" s="202"/>
      <c r="J261" s="202"/>
      <c r="K261" s="202"/>
      <c r="L261" s="202"/>
      <c r="M261" s="202"/>
      <c r="N261" s="203"/>
      <c r="O261" s="929"/>
    </row>
    <row r="262" spans="1:15" s="197" customFormat="1" ht="18" customHeight="1">
      <c r="A262" s="914"/>
      <c r="B262" s="917"/>
      <c r="C262" s="919"/>
      <c r="D262" s="922"/>
      <c r="E262" s="908" t="s">
        <v>88</v>
      </c>
      <c r="F262" s="931">
        <v>0.14399999999999999</v>
      </c>
      <c r="G262" s="201">
        <v>0.14399999999999999</v>
      </c>
      <c r="H262" s="227"/>
      <c r="I262" s="202"/>
      <c r="J262" s="202"/>
      <c r="K262" s="202"/>
      <c r="L262" s="202"/>
      <c r="M262" s="202" t="s">
        <v>183</v>
      </c>
      <c r="N262" s="203">
        <v>0</v>
      </c>
      <c r="O262" s="929"/>
    </row>
    <row r="263" spans="1:15" s="197" customFormat="1" ht="18" customHeight="1">
      <c r="A263" s="914"/>
      <c r="B263" s="917"/>
      <c r="C263" s="919"/>
      <c r="D263" s="922"/>
      <c r="E263" s="930"/>
      <c r="F263" s="927"/>
      <c r="G263" s="201"/>
      <c r="H263" s="227"/>
      <c r="I263" s="202"/>
      <c r="J263" s="202"/>
      <c r="K263" s="202"/>
      <c r="L263" s="202"/>
      <c r="M263" s="202"/>
      <c r="N263" s="203"/>
      <c r="O263" s="929"/>
    </row>
    <row r="264" spans="1:15" s="197" customFormat="1" ht="18" customHeight="1">
      <c r="A264" s="914"/>
      <c r="B264" s="917"/>
      <c r="C264" s="919"/>
      <c r="D264" s="922"/>
      <c r="E264" s="930"/>
      <c r="F264" s="925"/>
      <c r="G264" s="201"/>
      <c r="H264" s="227"/>
      <c r="I264" s="202"/>
      <c r="J264" s="202"/>
      <c r="K264" s="202"/>
      <c r="L264" s="202"/>
      <c r="M264" s="202"/>
      <c r="N264" s="203"/>
      <c r="O264" s="929"/>
    </row>
    <row r="265" spans="1:15" s="197" customFormat="1" ht="17.25" customHeight="1">
      <c r="A265" s="914"/>
      <c r="B265" s="917"/>
      <c r="C265" s="919"/>
      <c r="D265" s="922"/>
      <c r="E265" s="908" t="s">
        <v>89</v>
      </c>
      <c r="F265" s="931"/>
      <c r="G265" s="201"/>
      <c r="H265" s="551"/>
      <c r="I265" s="202"/>
      <c r="J265" s="202"/>
      <c r="K265" s="202"/>
      <c r="L265" s="202"/>
      <c r="M265" s="202"/>
      <c r="N265" s="203"/>
      <c r="O265" s="929"/>
    </row>
    <row r="266" spans="1:15" s="197" customFormat="1" ht="19.5" customHeight="1">
      <c r="A266" s="914"/>
      <c r="B266" s="917"/>
      <c r="C266" s="919"/>
      <c r="D266" s="922"/>
      <c r="E266" s="932"/>
      <c r="F266" s="927"/>
      <c r="G266" s="201"/>
      <c r="H266" s="551"/>
      <c r="I266" s="202"/>
      <c r="J266" s="202"/>
      <c r="K266" s="202"/>
      <c r="L266" s="202"/>
      <c r="M266" s="202"/>
      <c r="N266" s="203"/>
      <c r="O266" s="929"/>
    </row>
    <row r="267" spans="1:15" s="197" customFormat="1" ht="15" customHeight="1" thickBot="1">
      <c r="A267" s="914"/>
      <c r="B267" s="917"/>
      <c r="C267" s="920"/>
      <c r="D267" s="923"/>
      <c r="E267" s="932"/>
      <c r="F267" s="927"/>
      <c r="G267" s="201"/>
      <c r="H267" s="551"/>
      <c r="I267" s="202"/>
      <c r="J267" s="202"/>
      <c r="K267" s="202"/>
      <c r="L267" s="202"/>
      <c r="M267" s="202"/>
      <c r="N267" s="203"/>
      <c r="O267" s="929"/>
    </row>
    <row r="268" spans="1:15" s="197" customFormat="1" ht="18" customHeight="1">
      <c r="A268" s="912">
        <v>30</v>
      </c>
      <c r="B268" s="915" t="s">
        <v>200</v>
      </c>
      <c r="C268" s="918" t="s">
        <v>201</v>
      </c>
      <c r="D268" s="921" t="s">
        <v>202</v>
      </c>
      <c r="E268" s="924" t="s">
        <v>80</v>
      </c>
      <c r="F268" s="926"/>
      <c r="G268" s="194"/>
      <c r="H268" s="609"/>
      <c r="I268" s="195"/>
      <c r="J268" s="195"/>
      <c r="K268" s="195"/>
      <c r="L268" s="195"/>
      <c r="M268" s="195"/>
      <c r="N268" s="196"/>
      <c r="O268" s="928" t="s">
        <v>123</v>
      </c>
    </row>
    <row r="269" spans="1:15" s="197" customFormat="1" ht="18" customHeight="1">
      <c r="A269" s="913"/>
      <c r="B269" s="916"/>
      <c r="C269" s="919"/>
      <c r="D269" s="922"/>
      <c r="E269" s="925"/>
      <c r="F269" s="927"/>
      <c r="G269" s="198"/>
      <c r="H269" s="270"/>
      <c r="I269" s="199"/>
      <c r="J269" s="199"/>
      <c r="K269" s="199"/>
      <c r="L269" s="199"/>
      <c r="M269" s="199"/>
      <c r="N269" s="200"/>
      <c r="O269" s="929"/>
    </row>
    <row r="270" spans="1:15" s="197" customFormat="1" ht="18" customHeight="1">
      <c r="A270" s="914"/>
      <c r="B270" s="917"/>
      <c r="C270" s="919"/>
      <c r="D270" s="922"/>
      <c r="E270" s="908"/>
      <c r="F270" s="925"/>
      <c r="G270" s="201"/>
      <c r="H270" s="227"/>
      <c r="I270" s="202"/>
      <c r="J270" s="202"/>
      <c r="K270" s="202"/>
      <c r="L270" s="202"/>
      <c r="M270" s="202"/>
      <c r="N270" s="203"/>
      <c r="O270" s="929"/>
    </row>
    <row r="271" spans="1:15" s="197" customFormat="1" ht="18" customHeight="1">
      <c r="A271" s="914"/>
      <c r="B271" s="917"/>
      <c r="C271" s="919"/>
      <c r="D271" s="922"/>
      <c r="E271" s="908" t="s">
        <v>88</v>
      </c>
      <c r="F271" s="931"/>
      <c r="G271" s="201"/>
      <c r="H271" s="227"/>
      <c r="I271" s="202"/>
      <c r="J271" s="202"/>
      <c r="K271" s="202"/>
      <c r="L271" s="202"/>
      <c r="M271" s="202"/>
      <c r="N271" s="203"/>
      <c r="O271" s="929"/>
    </row>
    <row r="272" spans="1:15" s="197" customFormat="1" ht="18" customHeight="1">
      <c r="A272" s="914"/>
      <c r="B272" s="917"/>
      <c r="C272" s="919"/>
      <c r="D272" s="922"/>
      <c r="E272" s="930"/>
      <c r="F272" s="927"/>
      <c r="G272" s="201"/>
      <c r="H272" s="227"/>
      <c r="I272" s="202"/>
      <c r="J272" s="202"/>
      <c r="K272" s="202"/>
      <c r="L272" s="202"/>
      <c r="M272" s="202"/>
      <c r="N272" s="203"/>
      <c r="O272" s="929"/>
    </row>
    <row r="273" spans="1:15" s="197" customFormat="1" ht="18" customHeight="1">
      <c r="A273" s="914"/>
      <c r="B273" s="917"/>
      <c r="C273" s="919"/>
      <c r="D273" s="922"/>
      <c r="E273" s="930"/>
      <c r="F273" s="925"/>
      <c r="G273" s="201"/>
      <c r="H273" s="227"/>
      <c r="I273" s="202"/>
      <c r="J273" s="202"/>
      <c r="K273" s="202"/>
      <c r="L273" s="202"/>
      <c r="M273" s="202"/>
      <c r="N273" s="203"/>
      <c r="O273" s="929"/>
    </row>
    <row r="274" spans="1:15" s="197" customFormat="1" ht="63">
      <c r="A274" s="914"/>
      <c r="B274" s="917"/>
      <c r="C274" s="919"/>
      <c r="D274" s="922"/>
      <c r="E274" s="908" t="s">
        <v>89</v>
      </c>
      <c r="F274" s="931">
        <v>2.2799999999999998</v>
      </c>
      <c r="G274" s="201">
        <v>2.2799999999999998</v>
      </c>
      <c r="H274" s="551">
        <v>0</v>
      </c>
      <c r="I274" s="202"/>
      <c r="J274" s="202"/>
      <c r="K274" s="202"/>
      <c r="L274" s="202" t="s">
        <v>124</v>
      </c>
      <c r="M274" s="202" t="s">
        <v>183</v>
      </c>
      <c r="N274" s="203">
        <v>0</v>
      </c>
      <c r="O274" s="929"/>
    </row>
    <row r="275" spans="1:15" s="197" customFormat="1" ht="19.5" customHeight="1">
      <c r="A275" s="914"/>
      <c r="B275" s="917"/>
      <c r="C275" s="919"/>
      <c r="D275" s="922"/>
      <c r="E275" s="932"/>
      <c r="F275" s="927"/>
      <c r="G275" s="201"/>
      <c r="H275" s="551"/>
      <c r="I275" s="202"/>
      <c r="J275" s="202"/>
      <c r="K275" s="202"/>
      <c r="L275" s="202"/>
      <c r="M275" s="202"/>
      <c r="N275" s="203"/>
      <c r="O275" s="929"/>
    </row>
    <row r="276" spans="1:15" s="197" customFormat="1" ht="15" customHeight="1" thickBot="1">
      <c r="A276" s="914"/>
      <c r="B276" s="917"/>
      <c r="C276" s="920"/>
      <c r="D276" s="923"/>
      <c r="E276" s="932"/>
      <c r="F276" s="927"/>
      <c r="G276" s="201"/>
      <c r="H276" s="551"/>
      <c r="I276" s="202"/>
      <c r="J276" s="202"/>
      <c r="K276" s="202"/>
      <c r="L276" s="202"/>
      <c r="M276" s="202"/>
      <c r="N276" s="203"/>
      <c r="O276" s="929"/>
    </row>
    <row r="277" spans="1:15" s="197" customFormat="1" ht="18" customHeight="1">
      <c r="A277" s="912">
        <v>31</v>
      </c>
      <c r="B277" s="915" t="s">
        <v>53</v>
      </c>
      <c r="C277" s="918" t="s">
        <v>203</v>
      </c>
      <c r="D277" s="921" t="s">
        <v>204</v>
      </c>
      <c r="E277" s="924" t="s">
        <v>80</v>
      </c>
      <c r="F277" s="926"/>
      <c r="G277" s="194"/>
      <c r="H277" s="609"/>
      <c r="I277" s="195"/>
      <c r="J277" s="195"/>
      <c r="K277" s="195"/>
      <c r="L277" s="195"/>
      <c r="M277" s="195"/>
      <c r="N277" s="196"/>
      <c r="O277" s="928" t="s">
        <v>205</v>
      </c>
    </row>
    <row r="278" spans="1:15" s="197" customFormat="1" ht="18" customHeight="1">
      <c r="A278" s="913"/>
      <c r="B278" s="916"/>
      <c r="C278" s="919"/>
      <c r="D278" s="922"/>
      <c r="E278" s="925"/>
      <c r="F278" s="927"/>
      <c r="G278" s="198"/>
      <c r="H278" s="270"/>
      <c r="I278" s="199"/>
      <c r="J278" s="199"/>
      <c r="K278" s="199"/>
      <c r="L278" s="199"/>
      <c r="M278" s="199"/>
      <c r="N278" s="200"/>
      <c r="O278" s="929"/>
    </row>
    <row r="279" spans="1:15" s="197" customFormat="1" ht="18" customHeight="1">
      <c r="A279" s="914"/>
      <c r="B279" s="917"/>
      <c r="C279" s="919"/>
      <c r="D279" s="922"/>
      <c r="E279" s="908"/>
      <c r="F279" s="925"/>
      <c r="G279" s="201"/>
      <c r="H279" s="227"/>
      <c r="I279" s="202"/>
      <c r="J279" s="202"/>
      <c r="K279" s="202"/>
      <c r="L279" s="202"/>
      <c r="M279" s="202"/>
      <c r="N279" s="203"/>
      <c r="O279" s="929"/>
    </row>
    <row r="280" spans="1:15" s="197" customFormat="1" ht="18" customHeight="1">
      <c r="A280" s="914"/>
      <c r="B280" s="917"/>
      <c r="C280" s="919"/>
      <c r="D280" s="922"/>
      <c r="E280" s="908" t="s">
        <v>88</v>
      </c>
      <c r="F280" s="931">
        <v>12.44</v>
      </c>
      <c r="G280" s="201">
        <v>12.44</v>
      </c>
      <c r="H280" s="227"/>
      <c r="I280" s="202"/>
      <c r="J280" s="202"/>
      <c r="K280" s="202"/>
      <c r="L280" s="202"/>
      <c r="M280" s="202" t="s">
        <v>137</v>
      </c>
      <c r="N280" s="203">
        <v>0</v>
      </c>
      <c r="O280" s="929"/>
    </row>
    <row r="281" spans="1:15" s="197" customFormat="1" ht="18" customHeight="1">
      <c r="A281" s="914"/>
      <c r="B281" s="917"/>
      <c r="C281" s="919"/>
      <c r="D281" s="922"/>
      <c r="E281" s="930"/>
      <c r="F281" s="927"/>
      <c r="G281" s="201"/>
      <c r="H281" s="227"/>
      <c r="I281" s="202"/>
      <c r="J281" s="202"/>
      <c r="K281" s="202"/>
      <c r="L281" s="202"/>
      <c r="M281" s="202"/>
      <c r="N281" s="203"/>
      <c r="O281" s="929"/>
    </row>
    <row r="282" spans="1:15" s="197" customFormat="1" ht="18" customHeight="1">
      <c r="A282" s="914"/>
      <c r="B282" s="917"/>
      <c r="C282" s="919"/>
      <c r="D282" s="922"/>
      <c r="E282" s="930"/>
      <c r="F282" s="925"/>
      <c r="G282" s="201"/>
      <c r="H282" s="227"/>
      <c r="I282" s="202"/>
      <c r="J282" s="202"/>
      <c r="K282" s="202"/>
      <c r="L282" s="202"/>
      <c r="M282" s="202"/>
      <c r="N282" s="203"/>
      <c r="O282" s="929"/>
    </row>
    <row r="283" spans="1:15" s="197" customFormat="1" ht="17.25" customHeight="1">
      <c r="A283" s="914"/>
      <c r="B283" s="917"/>
      <c r="C283" s="919"/>
      <c r="D283" s="922"/>
      <c r="E283" s="908" t="s">
        <v>89</v>
      </c>
      <c r="F283" s="931"/>
      <c r="G283" s="201"/>
      <c r="H283" s="551"/>
      <c r="I283" s="202"/>
      <c r="J283" s="202"/>
      <c r="K283" s="202"/>
      <c r="L283" s="202"/>
      <c r="M283" s="202"/>
      <c r="N283" s="203"/>
      <c r="O283" s="929"/>
    </row>
    <row r="284" spans="1:15" s="197" customFormat="1" ht="19.5" customHeight="1">
      <c r="A284" s="914"/>
      <c r="B284" s="917"/>
      <c r="C284" s="919"/>
      <c r="D284" s="922"/>
      <c r="E284" s="932"/>
      <c r="F284" s="927"/>
      <c r="G284" s="201"/>
      <c r="H284" s="551"/>
      <c r="I284" s="202"/>
      <c r="J284" s="202"/>
      <c r="K284" s="202"/>
      <c r="L284" s="202"/>
      <c r="M284" s="202"/>
      <c r="N284" s="203"/>
      <c r="O284" s="929"/>
    </row>
    <row r="285" spans="1:15" s="197" customFormat="1" ht="15" customHeight="1" thickBot="1">
      <c r="A285" s="914"/>
      <c r="B285" s="917"/>
      <c r="C285" s="920"/>
      <c r="D285" s="923"/>
      <c r="E285" s="932"/>
      <c r="F285" s="927"/>
      <c r="G285" s="201"/>
      <c r="H285" s="551"/>
      <c r="I285" s="202"/>
      <c r="J285" s="202"/>
      <c r="K285" s="202"/>
      <c r="L285" s="202"/>
      <c r="M285" s="202"/>
      <c r="N285" s="203"/>
      <c r="O285" s="929"/>
    </row>
    <row r="286" spans="1:15" s="197" customFormat="1" ht="18" customHeight="1">
      <c r="A286" s="912">
        <v>32</v>
      </c>
      <c r="B286" s="915" t="s">
        <v>154</v>
      </c>
      <c r="C286" s="918" t="s">
        <v>206</v>
      </c>
      <c r="D286" s="921" t="s">
        <v>207</v>
      </c>
      <c r="E286" s="924" t="s">
        <v>80</v>
      </c>
      <c r="F286" s="926"/>
      <c r="G286" s="194"/>
      <c r="H286" s="609"/>
      <c r="I286" s="195"/>
      <c r="J286" s="195"/>
      <c r="K286" s="195"/>
      <c r="L286" s="195"/>
      <c r="M286" s="195"/>
      <c r="N286" s="196"/>
      <c r="O286" s="928" t="s">
        <v>208</v>
      </c>
    </row>
    <row r="287" spans="1:15" s="197" customFormat="1" ht="18" customHeight="1">
      <c r="A287" s="913"/>
      <c r="B287" s="916"/>
      <c r="C287" s="919"/>
      <c r="D287" s="922"/>
      <c r="E287" s="925"/>
      <c r="F287" s="927"/>
      <c r="G287" s="198"/>
      <c r="H287" s="270"/>
      <c r="I287" s="199"/>
      <c r="J287" s="199"/>
      <c r="K287" s="199"/>
      <c r="L287" s="199"/>
      <c r="M287" s="199"/>
      <c r="N287" s="200"/>
      <c r="O287" s="929"/>
    </row>
    <row r="288" spans="1:15" s="197" customFormat="1" ht="18" customHeight="1">
      <c r="A288" s="914"/>
      <c r="B288" s="917"/>
      <c r="C288" s="919"/>
      <c r="D288" s="922"/>
      <c r="E288" s="908"/>
      <c r="F288" s="925"/>
      <c r="G288" s="201"/>
      <c r="H288" s="227"/>
      <c r="I288" s="202"/>
      <c r="J288" s="202"/>
      <c r="K288" s="202"/>
      <c r="L288" s="202"/>
      <c r="M288" s="202"/>
      <c r="N288" s="203"/>
      <c r="O288" s="929"/>
    </row>
    <row r="289" spans="1:15" s="197" customFormat="1" ht="18" customHeight="1">
      <c r="A289" s="914"/>
      <c r="B289" s="917"/>
      <c r="C289" s="919"/>
      <c r="D289" s="922"/>
      <c r="E289" s="908" t="s">
        <v>88</v>
      </c>
      <c r="F289" s="931"/>
      <c r="G289" s="201"/>
      <c r="H289" s="227"/>
      <c r="I289" s="202"/>
      <c r="J289" s="202"/>
      <c r="K289" s="202"/>
      <c r="L289" s="202"/>
      <c r="M289" s="202"/>
      <c r="N289" s="203"/>
      <c r="O289" s="929"/>
    </row>
    <row r="290" spans="1:15" s="197" customFormat="1" ht="18" customHeight="1">
      <c r="A290" s="914"/>
      <c r="B290" s="917"/>
      <c r="C290" s="919"/>
      <c r="D290" s="922"/>
      <c r="E290" s="930"/>
      <c r="F290" s="927"/>
      <c r="G290" s="201"/>
      <c r="H290" s="227"/>
      <c r="I290" s="202"/>
      <c r="J290" s="202"/>
      <c r="K290" s="202"/>
      <c r="L290" s="202"/>
      <c r="M290" s="202"/>
      <c r="N290" s="203"/>
      <c r="O290" s="929"/>
    </row>
    <row r="291" spans="1:15" s="197" customFormat="1" ht="18" customHeight="1">
      <c r="A291" s="914"/>
      <c r="B291" s="917"/>
      <c r="C291" s="919"/>
      <c r="D291" s="922"/>
      <c r="E291" s="930"/>
      <c r="F291" s="925"/>
      <c r="G291" s="201"/>
      <c r="H291" s="227"/>
      <c r="I291" s="202"/>
      <c r="J291" s="202"/>
      <c r="K291" s="202"/>
      <c r="L291" s="202"/>
      <c r="M291" s="202"/>
      <c r="N291" s="203"/>
      <c r="O291" s="929"/>
    </row>
    <row r="292" spans="1:15" s="197" customFormat="1" ht="17.25" customHeight="1">
      <c r="A292" s="914"/>
      <c r="B292" s="917"/>
      <c r="C292" s="919"/>
      <c r="D292" s="922"/>
      <c r="E292" s="908" t="s">
        <v>89</v>
      </c>
      <c r="F292" s="931">
        <v>0.3735</v>
      </c>
      <c r="G292" s="201">
        <v>0.3735</v>
      </c>
      <c r="H292" s="551">
        <v>328.68</v>
      </c>
      <c r="I292" s="550">
        <v>0</v>
      </c>
      <c r="J292" s="202"/>
      <c r="K292" s="202"/>
      <c r="L292" s="202" t="s">
        <v>209</v>
      </c>
      <c r="M292" s="202" t="s">
        <v>183</v>
      </c>
      <c r="N292" s="203">
        <v>0</v>
      </c>
      <c r="O292" s="929"/>
    </row>
    <row r="293" spans="1:15" s="197" customFormat="1" ht="19.5" customHeight="1">
      <c r="A293" s="914"/>
      <c r="B293" s="917"/>
      <c r="C293" s="919"/>
      <c r="D293" s="922"/>
      <c r="E293" s="932"/>
      <c r="F293" s="927"/>
      <c r="G293" s="201"/>
      <c r="H293" s="551"/>
      <c r="I293" s="202"/>
      <c r="J293" s="202"/>
      <c r="K293" s="202"/>
      <c r="L293" s="202"/>
      <c r="M293" s="202"/>
      <c r="N293" s="203"/>
      <c r="O293" s="929"/>
    </row>
    <row r="294" spans="1:15" s="197" customFormat="1" ht="15" customHeight="1" thickBot="1">
      <c r="A294" s="914"/>
      <c r="B294" s="917"/>
      <c r="C294" s="920"/>
      <c r="D294" s="923"/>
      <c r="E294" s="932"/>
      <c r="F294" s="927"/>
      <c r="G294" s="201"/>
      <c r="H294" s="551"/>
      <c r="I294" s="202"/>
      <c r="J294" s="202"/>
      <c r="K294" s="202"/>
      <c r="L294" s="202"/>
      <c r="M294" s="202"/>
      <c r="N294" s="203"/>
      <c r="O294" s="929"/>
    </row>
    <row r="295" spans="1:15" ht="23.25" customHeight="1" thickBot="1">
      <c r="A295" s="938" t="s">
        <v>56</v>
      </c>
      <c r="B295" s="939"/>
      <c r="C295" s="206">
        <v>31</v>
      </c>
      <c r="D295" s="206">
        <v>28</v>
      </c>
      <c r="E295" s="207"/>
      <c r="F295" s="206">
        <v>150.77468999999999</v>
      </c>
      <c r="G295" s="206">
        <v>150.77468999999999</v>
      </c>
      <c r="H295" s="211">
        <f>SUM(H7:H294)</f>
        <v>76558.118999999992</v>
      </c>
      <c r="I295" s="208">
        <f>SUM(I7:I294)</f>
        <v>69266.188999999998</v>
      </c>
      <c r="J295" s="208">
        <v>90000</v>
      </c>
      <c r="K295" s="208">
        <v>23</v>
      </c>
      <c r="L295" s="209"/>
      <c r="M295" s="209"/>
      <c r="N295" s="208"/>
      <c r="O295" s="210"/>
    </row>
  </sheetData>
  <mergeCells count="372">
    <mergeCell ref="A295:B295"/>
    <mergeCell ref="F286:F288"/>
    <mergeCell ref="O286:O294"/>
    <mergeCell ref="E289:E291"/>
    <mergeCell ref="F289:F291"/>
    <mergeCell ref="E292:E294"/>
    <mergeCell ref="F292:F294"/>
    <mergeCell ref="O277:O285"/>
    <mergeCell ref="E280:E282"/>
    <mergeCell ref="F280:F282"/>
    <mergeCell ref="E283:E285"/>
    <mergeCell ref="F283:F285"/>
    <mergeCell ref="A286:A294"/>
    <mergeCell ref="B286:B294"/>
    <mergeCell ref="C286:C294"/>
    <mergeCell ref="D286:D294"/>
    <mergeCell ref="E286:E288"/>
    <mergeCell ref="A277:A285"/>
    <mergeCell ref="B277:B285"/>
    <mergeCell ref="C277:C285"/>
    <mergeCell ref="D277:D285"/>
    <mergeCell ref="E277:E279"/>
    <mergeCell ref="F277:F279"/>
    <mergeCell ref="F268:F270"/>
    <mergeCell ref="O268:O276"/>
    <mergeCell ref="E271:E273"/>
    <mergeCell ref="F271:F273"/>
    <mergeCell ref="E274:E276"/>
    <mergeCell ref="F274:F276"/>
    <mergeCell ref="O259:O267"/>
    <mergeCell ref="E262:E264"/>
    <mergeCell ref="F262:F264"/>
    <mergeCell ref="E265:E267"/>
    <mergeCell ref="F265:F267"/>
    <mergeCell ref="F259:F261"/>
    <mergeCell ref="A268:A276"/>
    <mergeCell ref="B268:B276"/>
    <mergeCell ref="C268:C276"/>
    <mergeCell ref="D268:D276"/>
    <mergeCell ref="E268:E270"/>
    <mergeCell ref="A259:A267"/>
    <mergeCell ref="B259:B267"/>
    <mergeCell ref="C259:C267"/>
    <mergeCell ref="D259:D267"/>
    <mergeCell ref="E259:E261"/>
    <mergeCell ref="F250:F252"/>
    <mergeCell ref="O250:O258"/>
    <mergeCell ref="E253:E255"/>
    <mergeCell ref="F253:F255"/>
    <mergeCell ref="E256:E258"/>
    <mergeCell ref="F256:F258"/>
    <mergeCell ref="O241:O249"/>
    <mergeCell ref="E244:E246"/>
    <mergeCell ref="F244:F246"/>
    <mergeCell ref="E247:E249"/>
    <mergeCell ref="F247:F249"/>
    <mergeCell ref="F241:F243"/>
    <mergeCell ref="A250:A258"/>
    <mergeCell ref="B250:B258"/>
    <mergeCell ref="C250:C258"/>
    <mergeCell ref="D250:D258"/>
    <mergeCell ref="E250:E252"/>
    <mergeCell ref="A241:A249"/>
    <mergeCell ref="B241:B249"/>
    <mergeCell ref="C241:C249"/>
    <mergeCell ref="D241:D249"/>
    <mergeCell ref="E241:E243"/>
    <mergeCell ref="F232:F234"/>
    <mergeCell ref="O232:O240"/>
    <mergeCell ref="E235:E237"/>
    <mergeCell ref="F235:F237"/>
    <mergeCell ref="E238:E240"/>
    <mergeCell ref="F238:F240"/>
    <mergeCell ref="O223:O231"/>
    <mergeCell ref="E226:E228"/>
    <mergeCell ref="F226:F228"/>
    <mergeCell ref="E229:E231"/>
    <mergeCell ref="F229:F231"/>
    <mergeCell ref="F223:F225"/>
    <mergeCell ref="A232:A240"/>
    <mergeCell ref="B232:B240"/>
    <mergeCell ref="C232:C240"/>
    <mergeCell ref="D232:D240"/>
    <mergeCell ref="E232:E234"/>
    <mergeCell ref="A223:A231"/>
    <mergeCell ref="B223:B231"/>
    <mergeCell ref="C223:C231"/>
    <mergeCell ref="D223:D231"/>
    <mergeCell ref="E223:E225"/>
    <mergeCell ref="F214:F216"/>
    <mergeCell ref="O214:O222"/>
    <mergeCell ref="E217:E219"/>
    <mergeCell ref="F217:F219"/>
    <mergeCell ref="E220:E222"/>
    <mergeCell ref="F220:F222"/>
    <mergeCell ref="O205:O213"/>
    <mergeCell ref="E208:E210"/>
    <mergeCell ref="F208:F210"/>
    <mergeCell ref="E211:E213"/>
    <mergeCell ref="F211:F213"/>
    <mergeCell ref="F205:F207"/>
    <mergeCell ref="A214:A222"/>
    <mergeCell ref="B214:B222"/>
    <mergeCell ref="C214:C222"/>
    <mergeCell ref="D214:D222"/>
    <mergeCell ref="E214:E216"/>
    <mergeCell ref="A205:A213"/>
    <mergeCell ref="B205:B213"/>
    <mergeCell ref="C205:C213"/>
    <mergeCell ref="D205:D213"/>
    <mergeCell ref="E205:E207"/>
    <mergeCell ref="F196:F198"/>
    <mergeCell ref="O196:O204"/>
    <mergeCell ref="E199:E201"/>
    <mergeCell ref="F199:F201"/>
    <mergeCell ref="E202:E204"/>
    <mergeCell ref="F202:F204"/>
    <mergeCell ref="O187:O195"/>
    <mergeCell ref="E190:E192"/>
    <mergeCell ref="F190:F192"/>
    <mergeCell ref="E193:E195"/>
    <mergeCell ref="F193:F195"/>
    <mergeCell ref="F187:F189"/>
    <mergeCell ref="A196:A204"/>
    <mergeCell ref="B196:B204"/>
    <mergeCell ref="C196:C204"/>
    <mergeCell ref="D196:D204"/>
    <mergeCell ref="E196:E198"/>
    <mergeCell ref="A187:A195"/>
    <mergeCell ref="B187:B195"/>
    <mergeCell ref="C187:C195"/>
    <mergeCell ref="D187:D195"/>
    <mergeCell ref="E187:E189"/>
    <mergeCell ref="F178:F180"/>
    <mergeCell ref="O178:O186"/>
    <mergeCell ref="E181:E183"/>
    <mergeCell ref="F181:F183"/>
    <mergeCell ref="E184:E186"/>
    <mergeCell ref="F184:F186"/>
    <mergeCell ref="O169:O177"/>
    <mergeCell ref="E172:E174"/>
    <mergeCell ref="F172:F174"/>
    <mergeCell ref="E175:E177"/>
    <mergeCell ref="F175:F177"/>
    <mergeCell ref="F169:F171"/>
    <mergeCell ref="A178:A186"/>
    <mergeCell ref="B178:B186"/>
    <mergeCell ref="C178:C186"/>
    <mergeCell ref="D178:D186"/>
    <mergeCell ref="E178:E180"/>
    <mergeCell ref="A169:A177"/>
    <mergeCell ref="B169:B177"/>
    <mergeCell ref="C169:C177"/>
    <mergeCell ref="D169:D177"/>
    <mergeCell ref="E169:E171"/>
    <mergeCell ref="F160:F162"/>
    <mergeCell ref="O160:O168"/>
    <mergeCell ref="E163:E165"/>
    <mergeCell ref="F163:F165"/>
    <mergeCell ref="E166:E168"/>
    <mergeCell ref="F166:F168"/>
    <mergeCell ref="O151:O159"/>
    <mergeCell ref="E154:E156"/>
    <mergeCell ref="F154:F156"/>
    <mergeCell ref="E157:E159"/>
    <mergeCell ref="F157:F159"/>
    <mergeCell ref="F151:F153"/>
    <mergeCell ref="A160:A168"/>
    <mergeCell ref="B160:B168"/>
    <mergeCell ref="C160:C168"/>
    <mergeCell ref="D160:D168"/>
    <mergeCell ref="E160:E162"/>
    <mergeCell ref="A151:A159"/>
    <mergeCell ref="B151:B159"/>
    <mergeCell ref="C151:C159"/>
    <mergeCell ref="D151:D159"/>
    <mergeCell ref="E151:E153"/>
    <mergeCell ref="F142:F144"/>
    <mergeCell ref="O142:O150"/>
    <mergeCell ref="E145:E147"/>
    <mergeCell ref="F145:F147"/>
    <mergeCell ref="E148:E150"/>
    <mergeCell ref="F148:F150"/>
    <mergeCell ref="O133:O141"/>
    <mergeCell ref="E136:E138"/>
    <mergeCell ref="F136:F138"/>
    <mergeCell ref="E139:E141"/>
    <mergeCell ref="F139:F141"/>
    <mergeCell ref="F133:F135"/>
    <mergeCell ref="A142:A150"/>
    <mergeCell ref="B142:B150"/>
    <mergeCell ref="C142:C150"/>
    <mergeCell ref="D142:D150"/>
    <mergeCell ref="E142:E144"/>
    <mergeCell ref="A133:A141"/>
    <mergeCell ref="B133:B141"/>
    <mergeCell ref="C133:C141"/>
    <mergeCell ref="D133:D141"/>
    <mergeCell ref="E133:E135"/>
    <mergeCell ref="F124:F126"/>
    <mergeCell ref="O124:O132"/>
    <mergeCell ref="E127:E129"/>
    <mergeCell ref="F127:F129"/>
    <mergeCell ref="E130:E132"/>
    <mergeCell ref="F130:F132"/>
    <mergeCell ref="O115:O123"/>
    <mergeCell ref="E118:E120"/>
    <mergeCell ref="F118:F120"/>
    <mergeCell ref="E121:E123"/>
    <mergeCell ref="F121:F123"/>
    <mergeCell ref="F115:F117"/>
    <mergeCell ref="A124:A132"/>
    <mergeCell ref="B124:B132"/>
    <mergeCell ref="C124:C132"/>
    <mergeCell ref="D124:D132"/>
    <mergeCell ref="E124:E126"/>
    <mergeCell ref="A115:A123"/>
    <mergeCell ref="B115:B123"/>
    <mergeCell ref="C115:C123"/>
    <mergeCell ref="D115:D123"/>
    <mergeCell ref="E115:E117"/>
    <mergeCell ref="F106:F108"/>
    <mergeCell ref="O106:O114"/>
    <mergeCell ref="E109:E111"/>
    <mergeCell ref="F109:F111"/>
    <mergeCell ref="E112:E114"/>
    <mergeCell ref="F112:F114"/>
    <mergeCell ref="O97:O105"/>
    <mergeCell ref="E100:E102"/>
    <mergeCell ref="F100:F102"/>
    <mergeCell ref="E103:E105"/>
    <mergeCell ref="F103:F105"/>
    <mergeCell ref="F97:F99"/>
    <mergeCell ref="A106:A114"/>
    <mergeCell ref="B106:B114"/>
    <mergeCell ref="C106:C114"/>
    <mergeCell ref="D106:D114"/>
    <mergeCell ref="E106:E108"/>
    <mergeCell ref="A97:A105"/>
    <mergeCell ref="B97:B105"/>
    <mergeCell ref="C97:C105"/>
    <mergeCell ref="D97:D105"/>
    <mergeCell ref="E97:E99"/>
    <mergeCell ref="F88:F90"/>
    <mergeCell ref="O88:O96"/>
    <mergeCell ref="E91:E93"/>
    <mergeCell ref="F91:F93"/>
    <mergeCell ref="E94:E96"/>
    <mergeCell ref="F94:F96"/>
    <mergeCell ref="O79:O87"/>
    <mergeCell ref="E82:E84"/>
    <mergeCell ref="F82:F84"/>
    <mergeCell ref="E85:E87"/>
    <mergeCell ref="F85:F87"/>
    <mergeCell ref="F79:F81"/>
    <mergeCell ref="A88:A96"/>
    <mergeCell ref="B88:B96"/>
    <mergeCell ref="C88:C96"/>
    <mergeCell ref="D88:D96"/>
    <mergeCell ref="E88:E90"/>
    <mergeCell ref="A79:A87"/>
    <mergeCell ref="B79:B87"/>
    <mergeCell ref="C79:C87"/>
    <mergeCell ref="D79:D87"/>
    <mergeCell ref="E79:E81"/>
    <mergeCell ref="F70:F72"/>
    <mergeCell ref="O70:O78"/>
    <mergeCell ref="E73:E75"/>
    <mergeCell ref="F73:F75"/>
    <mergeCell ref="E76:E78"/>
    <mergeCell ref="F76:F78"/>
    <mergeCell ref="O61:O69"/>
    <mergeCell ref="E64:E66"/>
    <mergeCell ref="F64:F66"/>
    <mergeCell ref="E67:E69"/>
    <mergeCell ref="F67:F69"/>
    <mergeCell ref="F61:F63"/>
    <mergeCell ref="A70:A78"/>
    <mergeCell ref="B70:B78"/>
    <mergeCell ref="C70:C78"/>
    <mergeCell ref="D70:D78"/>
    <mergeCell ref="E70:E72"/>
    <mergeCell ref="A61:A69"/>
    <mergeCell ref="B61:B69"/>
    <mergeCell ref="C61:C69"/>
    <mergeCell ref="D61:D69"/>
    <mergeCell ref="E61:E63"/>
    <mergeCell ref="F52:F54"/>
    <mergeCell ref="O52:O60"/>
    <mergeCell ref="E55:E57"/>
    <mergeCell ref="F55:F57"/>
    <mergeCell ref="E58:E60"/>
    <mergeCell ref="F58:F60"/>
    <mergeCell ref="O43:O51"/>
    <mergeCell ref="E46:E48"/>
    <mergeCell ref="F46:F48"/>
    <mergeCell ref="E49:E51"/>
    <mergeCell ref="F49:F51"/>
    <mergeCell ref="F43:F45"/>
    <mergeCell ref="A52:A60"/>
    <mergeCell ref="B52:B60"/>
    <mergeCell ref="C52:C60"/>
    <mergeCell ref="D52:D60"/>
    <mergeCell ref="E52:E54"/>
    <mergeCell ref="A43:A51"/>
    <mergeCell ref="B43:B51"/>
    <mergeCell ref="C43:C51"/>
    <mergeCell ref="D43:D51"/>
    <mergeCell ref="E43:E45"/>
    <mergeCell ref="F34:F36"/>
    <mergeCell ref="O34:O42"/>
    <mergeCell ref="E37:E39"/>
    <mergeCell ref="F37:F39"/>
    <mergeCell ref="E40:E42"/>
    <mergeCell ref="F40:F42"/>
    <mergeCell ref="O25:O33"/>
    <mergeCell ref="E28:E30"/>
    <mergeCell ref="F28:F30"/>
    <mergeCell ref="E31:E33"/>
    <mergeCell ref="F31:F33"/>
    <mergeCell ref="F25:F27"/>
    <mergeCell ref="A34:A42"/>
    <mergeCell ref="B34:B42"/>
    <mergeCell ref="C34:C42"/>
    <mergeCell ref="D34:D42"/>
    <mergeCell ref="E34:E36"/>
    <mergeCell ref="A25:A33"/>
    <mergeCell ref="B25:B33"/>
    <mergeCell ref="C25:C33"/>
    <mergeCell ref="D25:D33"/>
    <mergeCell ref="E25:E27"/>
    <mergeCell ref="F16:F18"/>
    <mergeCell ref="O16:O24"/>
    <mergeCell ref="E19:E21"/>
    <mergeCell ref="F19:F21"/>
    <mergeCell ref="E22:E24"/>
    <mergeCell ref="F22:F24"/>
    <mergeCell ref="O7:O15"/>
    <mergeCell ref="E10:E12"/>
    <mergeCell ref="F10:F12"/>
    <mergeCell ref="E13:E15"/>
    <mergeCell ref="F13:F15"/>
    <mergeCell ref="F7:F9"/>
    <mergeCell ref="A16:A24"/>
    <mergeCell ref="B16:B24"/>
    <mergeCell ref="C16:C24"/>
    <mergeCell ref="D16:D24"/>
    <mergeCell ref="E16:E18"/>
    <mergeCell ref="A7:A15"/>
    <mergeCell ref="B7:B15"/>
    <mergeCell ref="C7:C15"/>
    <mergeCell ref="D7:D15"/>
    <mergeCell ref="E7:E9"/>
    <mergeCell ref="M3:N3"/>
    <mergeCell ref="O3:O5"/>
    <mergeCell ref="E4:E5"/>
    <mergeCell ref="F4:F5"/>
    <mergeCell ref="G4:G5"/>
    <mergeCell ref="H4:H5"/>
    <mergeCell ref="I4:I5"/>
    <mergeCell ref="M4:M5"/>
    <mergeCell ref="N4:N5"/>
    <mergeCell ref="A2:L2"/>
    <mergeCell ref="A3:A5"/>
    <mergeCell ref="B3:B5"/>
    <mergeCell ref="C3:C5"/>
    <mergeCell ref="D3:D5"/>
    <mergeCell ref="E3:G3"/>
    <mergeCell ref="H3:I3"/>
    <mergeCell ref="J3:J5"/>
    <mergeCell ref="K3:K5"/>
    <mergeCell ref="L3:L5"/>
  </mergeCells>
  <pageMargins left="0" right="0" top="0.75" bottom="0.5" header="0" footer="0.3"/>
  <pageSetup paperSize="9" scale="80" orientation="landscape" r:id="rId1"/>
  <ignoredErrors>
    <ignoredError sqref="H295:I29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
  <sheetViews>
    <sheetView topLeftCell="E1" zoomScaleNormal="100" zoomScaleSheetLayoutView="75" workbookViewId="0">
      <selection activeCell="I63" sqref="I63"/>
    </sheetView>
  </sheetViews>
  <sheetFormatPr defaultRowHeight="15.75"/>
  <cols>
    <col min="1" max="1" width="4.5703125" style="212" customWidth="1"/>
    <col min="2" max="2" width="21" style="212" customWidth="1"/>
    <col min="3" max="3" width="20.42578125" style="212" customWidth="1"/>
    <col min="4" max="4" width="19.28515625" style="212" customWidth="1"/>
    <col min="5" max="5" width="23.140625" style="212" customWidth="1"/>
    <col min="6" max="6" width="14.85546875" style="212" customWidth="1"/>
    <col min="7" max="7" width="16.140625" style="212" customWidth="1"/>
    <col min="8" max="8" width="23" style="212" customWidth="1"/>
    <col min="9" max="9" width="23.28515625" style="212" customWidth="1"/>
    <col min="10" max="10" width="18.7109375" style="212" customWidth="1"/>
    <col min="11" max="11" width="11" style="212" customWidth="1"/>
    <col min="12" max="12" width="34.42578125" style="212" customWidth="1"/>
    <col min="13" max="13" width="46.5703125" style="212" customWidth="1"/>
    <col min="14" max="14" width="14.42578125" style="212" customWidth="1"/>
    <col min="15" max="15" width="68" style="212" customWidth="1"/>
    <col min="16" max="256" width="9.140625" style="212"/>
    <col min="257" max="257" width="4.5703125" style="212" customWidth="1"/>
    <col min="258" max="258" width="21" style="212" customWidth="1"/>
    <col min="259" max="259" width="20.42578125" style="212" customWidth="1"/>
    <col min="260" max="260" width="19.28515625" style="212" customWidth="1"/>
    <col min="261" max="261" width="23.140625" style="212" customWidth="1"/>
    <col min="262" max="262" width="14.85546875" style="212" customWidth="1"/>
    <col min="263" max="263" width="16.140625" style="212" customWidth="1"/>
    <col min="264" max="264" width="23" style="212" customWidth="1"/>
    <col min="265" max="265" width="23.28515625" style="212" customWidth="1"/>
    <col min="266" max="266" width="18.7109375" style="212" customWidth="1"/>
    <col min="267" max="267" width="11" style="212" customWidth="1"/>
    <col min="268" max="268" width="34.42578125" style="212" customWidth="1"/>
    <col min="269" max="269" width="46.5703125" style="212" customWidth="1"/>
    <col min="270" max="270" width="14.42578125" style="212" customWidth="1"/>
    <col min="271" max="271" width="68" style="212" customWidth="1"/>
    <col min="272" max="512" width="9.140625" style="212"/>
    <col min="513" max="513" width="4.5703125" style="212" customWidth="1"/>
    <col min="514" max="514" width="21" style="212" customWidth="1"/>
    <col min="515" max="515" width="20.42578125" style="212" customWidth="1"/>
    <col min="516" max="516" width="19.28515625" style="212" customWidth="1"/>
    <col min="517" max="517" width="23.140625" style="212" customWidth="1"/>
    <col min="518" max="518" width="14.85546875" style="212" customWidth="1"/>
    <col min="519" max="519" width="16.140625" style="212" customWidth="1"/>
    <col min="520" max="520" width="23" style="212" customWidth="1"/>
    <col min="521" max="521" width="23.28515625" style="212" customWidth="1"/>
    <col min="522" max="522" width="18.7109375" style="212" customWidth="1"/>
    <col min="523" max="523" width="11" style="212" customWidth="1"/>
    <col min="524" max="524" width="34.42578125" style="212" customWidth="1"/>
    <col min="525" max="525" width="46.5703125" style="212" customWidth="1"/>
    <col min="526" max="526" width="14.42578125" style="212" customWidth="1"/>
    <col min="527" max="527" width="68" style="212" customWidth="1"/>
    <col min="528" max="768" width="9.140625" style="212"/>
    <col min="769" max="769" width="4.5703125" style="212" customWidth="1"/>
    <col min="770" max="770" width="21" style="212" customWidth="1"/>
    <col min="771" max="771" width="20.42578125" style="212" customWidth="1"/>
    <col min="772" max="772" width="19.28515625" style="212" customWidth="1"/>
    <col min="773" max="773" width="23.140625" style="212" customWidth="1"/>
    <col min="774" max="774" width="14.85546875" style="212" customWidth="1"/>
    <col min="775" max="775" width="16.140625" style="212" customWidth="1"/>
    <col min="776" max="776" width="23" style="212" customWidth="1"/>
    <col min="777" max="777" width="23.28515625" style="212" customWidth="1"/>
    <col min="778" max="778" width="18.7109375" style="212" customWidth="1"/>
    <col min="779" max="779" width="11" style="212" customWidth="1"/>
    <col min="780" max="780" width="34.42578125" style="212" customWidth="1"/>
    <col min="781" max="781" width="46.5703125" style="212" customWidth="1"/>
    <col min="782" max="782" width="14.42578125" style="212" customWidth="1"/>
    <col min="783" max="783" width="68" style="212" customWidth="1"/>
    <col min="784" max="1024" width="9.140625" style="212"/>
    <col min="1025" max="1025" width="4.5703125" style="212" customWidth="1"/>
    <col min="1026" max="1026" width="21" style="212" customWidth="1"/>
    <col min="1027" max="1027" width="20.42578125" style="212" customWidth="1"/>
    <col min="1028" max="1028" width="19.28515625" style="212" customWidth="1"/>
    <col min="1029" max="1029" width="23.140625" style="212" customWidth="1"/>
    <col min="1030" max="1030" width="14.85546875" style="212" customWidth="1"/>
    <col min="1031" max="1031" width="16.140625" style="212" customWidth="1"/>
    <col min="1032" max="1032" width="23" style="212" customWidth="1"/>
    <col min="1033" max="1033" width="23.28515625" style="212" customWidth="1"/>
    <col min="1034" max="1034" width="18.7109375" style="212" customWidth="1"/>
    <col min="1035" max="1035" width="11" style="212" customWidth="1"/>
    <col min="1036" max="1036" width="34.42578125" style="212" customWidth="1"/>
    <col min="1037" max="1037" width="46.5703125" style="212" customWidth="1"/>
    <col min="1038" max="1038" width="14.42578125" style="212" customWidth="1"/>
    <col min="1039" max="1039" width="68" style="212" customWidth="1"/>
    <col min="1040" max="1280" width="9.140625" style="212"/>
    <col min="1281" max="1281" width="4.5703125" style="212" customWidth="1"/>
    <col min="1282" max="1282" width="21" style="212" customWidth="1"/>
    <col min="1283" max="1283" width="20.42578125" style="212" customWidth="1"/>
    <col min="1284" max="1284" width="19.28515625" style="212" customWidth="1"/>
    <col min="1285" max="1285" width="23.140625" style="212" customWidth="1"/>
    <col min="1286" max="1286" width="14.85546875" style="212" customWidth="1"/>
    <col min="1287" max="1287" width="16.140625" style="212" customWidth="1"/>
    <col min="1288" max="1288" width="23" style="212" customWidth="1"/>
    <col min="1289" max="1289" width="23.28515625" style="212" customWidth="1"/>
    <col min="1290" max="1290" width="18.7109375" style="212" customWidth="1"/>
    <col min="1291" max="1291" width="11" style="212" customWidth="1"/>
    <col min="1292" max="1292" width="34.42578125" style="212" customWidth="1"/>
    <col min="1293" max="1293" width="46.5703125" style="212" customWidth="1"/>
    <col min="1294" max="1294" width="14.42578125" style="212" customWidth="1"/>
    <col min="1295" max="1295" width="68" style="212" customWidth="1"/>
    <col min="1296" max="1536" width="9.140625" style="212"/>
    <col min="1537" max="1537" width="4.5703125" style="212" customWidth="1"/>
    <col min="1538" max="1538" width="21" style="212" customWidth="1"/>
    <col min="1539" max="1539" width="20.42578125" style="212" customWidth="1"/>
    <col min="1540" max="1540" width="19.28515625" style="212" customWidth="1"/>
    <col min="1541" max="1541" width="23.140625" style="212" customWidth="1"/>
    <col min="1542" max="1542" width="14.85546875" style="212" customWidth="1"/>
    <col min="1543" max="1543" width="16.140625" style="212" customWidth="1"/>
    <col min="1544" max="1544" width="23" style="212" customWidth="1"/>
    <col min="1545" max="1545" width="23.28515625" style="212" customWidth="1"/>
    <col min="1546" max="1546" width="18.7109375" style="212" customWidth="1"/>
    <col min="1547" max="1547" width="11" style="212" customWidth="1"/>
    <col min="1548" max="1548" width="34.42578125" style="212" customWidth="1"/>
    <col min="1549" max="1549" width="46.5703125" style="212" customWidth="1"/>
    <col min="1550" max="1550" width="14.42578125" style="212" customWidth="1"/>
    <col min="1551" max="1551" width="68" style="212" customWidth="1"/>
    <col min="1552" max="1792" width="9.140625" style="212"/>
    <col min="1793" max="1793" width="4.5703125" style="212" customWidth="1"/>
    <col min="1794" max="1794" width="21" style="212" customWidth="1"/>
    <col min="1795" max="1795" width="20.42578125" style="212" customWidth="1"/>
    <col min="1796" max="1796" width="19.28515625" style="212" customWidth="1"/>
    <col min="1797" max="1797" width="23.140625" style="212" customWidth="1"/>
    <col min="1798" max="1798" width="14.85546875" style="212" customWidth="1"/>
    <col min="1799" max="1799" width="16.140625" style="212" customWidth="1"/>
    <col min="1800" max="1800" width="23" style="212" customWidth="1"/>
    <col min="1801" max="1801" width="23.28515625" style="212" customWidth="1"/>
    <col min="1802" max="1802" width="18.7109375" style="212" customWidth="1"/>
    <col min="1803" max="1803" width="11" style="212" customWidth="1"/>
    <col min="1804" max="1804" width="34.42578125" style="212" customWidth="1"/>
    <col min="1805" max="1805" width="46.5703125" style="212" customWidth="1"/>
    <col min="1806" max="1806" width="14.42578125" style="212" customWidth="1"/>
    <col min="1807" max="1807" width="68" style="212" customWidth="1"/>
    <col min="1808" max="2048" width="9.140625" style="212"/>
    <col min="2049" max="2049" width="4.5703125" style="212" customWidth="1"/>
    <col min="2050" max="2050" width="21" style="212" customWidth="1"/>
    <col min="2051" max="2051" width="20.42578125" style="212" customWidth="1"/>
    <col min="2052" max="2052" width="19.28515625" style="212" customWidth="1"/>
    <col min="2053" max="2053" width="23.140625" style="212" customWidth="1"/>
    <col min="2054" max="2054" width="14.85546875" style="212" customWidth="1"/>
    <col min="2055" max="2055" width="16.140625" style="212" customWidth="1"/>
    <col min="2056" max="2056" width="23" style="212" customWidth="1"/>
    <col min="2057" max="2057" width="23.28515625" style="212" customWidth="1"/>
    <col min="2058" max="2058" width="18.7109375" style="212" customWidth="1"/>
    <col min="2059" max="2059" width="11" style="212" customWidth="1"/>
    <col min="2060" max="2060" width="34.42578125" style="212" customWidth="1"/>
    <col min="2061" max="2061" width="46.5703125" style="212" customWidth="1"/>
    <col min="2062" max="2062" width="14.42578125" style="212" customWidth="1"/>
    <col min="2063" max="2063" width="68" style="212" customWidth="1"/>
    <col min="2064" max="2304" width="9.140625" style="212"/>
    <col min="2305" max="2305" width="4.5703125" style="212" customWidth="1"/>
    <col min="2306" max="2306" width="21" style="212" customWidth="1"/>
    <col min="2307" max="2307" width="20.42578125" style="212" customWidth="1"/>
    <col min="2308" max="2308" width="19.28515625" style="212" customWidth="1"/>
    <col min="2309" max="2309" width="23.140625" style="212" customWidth="1"/>
    <col min="2310" max="2310" width="14.85546875" style="212" customWidth="1"/>
    <col min="2311" max="2311" width="16.140625" style="212" customWidth="1"/>
    <col min="2312" max="2312" width="23" style="212" customWidth="1"/>
    <col min="2313" max="2313" width="23.28515625" style="212" customWidth="1"/>
    <col min="2314" max="2314" width="18.7109375" style="212" customWidth="1"/>
    <col min="2315" max="2315" width="11" style="212" customWidth="1"/>
    <col min="2316" max="2316" width="34.42578125" style="212" customWidth="1"/>
    <col min="2317" max="2317" width="46.5703125" style="212" customWidth="1"/>
    <col min="2318" max="2318" width="14.42578125" style="212" customWidth="1"/>
    <col min="2319" max="2319" width="68" style="212" customWidth="1"/>
    <col min="2320" max="2560" width="9.140625" style="212"/>
    <col min="2561" max="2561" width="4.5703125" style="212" customWidth="1"/>
    <col min="2562" max="2562" width="21" style="212" customWidth="1"/>
    <col min="2563" max="2563" width="20.42578125" style="212" customWidth="1"/>
    <col min="2564" max="2564" width="19.28515625" style="212" customWidth="1"/>
    <col min="2565" max="2565" width="23.140625" style="212" customWidth="1"/>
    <col min="2566" max="2566" width="14.85546875" style="212" customWidth="1"/>
    <col min="2567" max="2567" width="16.140625" style="212" customWidth="1"/>
    <col min="2568" max="2568" width="23" style="212" customWidth="1"/>
    <col min="2569" max="2569" width="23.28515625" style="212" customWidth="1"/>
    <col min="2570" max="2570" width="18.7109375" style="212" customWidth="1"/>
    <col min="2571" max="2571" width="11" style="212" customWidth="1"/>
    <col min="2572" max="2572" width="34.42578125" style="212" customWidth="1"/>
    <col min="2573" max="2573" width="46.5703125" style="212" customWidth="1"/>
    <col min="2574" max="2574" width="14.42578125" style="212" customWidth="1"/>
    <col min="2575" max="2575" width="68" style="212" customWidth="1"/>
    <col min="2576" max="2816" width="9.140625" style="212"/>
    <col min="2817" max="2817" width="4.5703125" style="212" customWidth="1"/>
    <col min="2818" max="2818" width="21" style="212" customWidth="1"/>
    <col min="2819" max="2819" width="20.42578125" style="212" customWidth="1"/>
    <col min="2820" max="2820" width="19.28515625" style="212" customWidth="1"/>
    <col min="2821" max="2821" width="23.140625" style="212" customWidth="1"/>
    <col min="2822" max="2822" width="14.85546875" style="212" customWidth="1"/>
    <col min="2823" max="2823" width="16.140625" style="212" customWidth="1"/>
    <col min="2824" max="2824" width="23" style="212" customWidth="1"/>
    <col min="2825" max="2825" width="23.28515625" style="212" customWidth="1"/>
    <col min="2826" max="2826" width="18.7109375" style="212" customWidth="1"/>
    <col min="2827" max="2827" width="11" style="212" customWidth="1"/>
    <col min="2828" max="2828" width="34.42578125" style="212" customWidth="1"/>
    <col min="2829" max="2829" width="46.5703125" style="212" customWidth="1"/>
    <col min="2830" max="2830" width="14.42578125" style="212" customWidth="1"/>
    <col min="2831" max="2831" width="68" style="212" customWidth="1"/>
    <col min="2832" max="3072" width="9.140625" style="212"/>
    <col min="3073" max="3073" width="4.5703125" style="212" customWidth="1"/>
    <col min="3074" max="3074" width="21" style="212" customWidth="1"/>
    <col min="3075" max="3075" width="20.42578125" style="212" customWidth="1"/>
    <col min="3076" max="3076" width="19.28515625" style="212" customWidth="1"/>
    <col min="3077" max="3077" width="23.140625" style="212" customWidth="1"/>
    <col min="3078" max="3078" width="14.85546875" style="212" customWidth="1"/>
    <col min="3079" max="3079" width="16.140625" style="212" customWidth="1"/>
    <col min="3080" max="3080" width="23" style="212" customWidth="1"/>
    <col min="3081" max="3081" width="23.28515625" style="212" customWidth="1"/>
    <col min="3082" max="3082" width="18.7109375" style="212" customWidth="1"/>
    <col min="3083" max="3083" width="11" style="212" customWidth="1"/>
    <col min="3084" max="3084" width="34.42578125" style="212" customWidth="1"/>
    <col min="3085" max="3085" width="46.5703125" style="212" customWidth="1"/>
    <col min="3086" max="3086" width="14.42578125" style="212" customWidth="1"/>
    <col min="3087" max="3087" width="68" style="212" customWidth="1"/>
    <col min="3088" max="3328" width="9.140625" style="212"/>
    <col min="3329" max="3329" width="4.5703125" style="212" customWidth="1"/>
    <col min="3330" max="3330" width="21" style="212" customWidth="1"/>
    <col min="3331" max="3331" width="20.42578125" style="212" customWidth="1"/>
    <col min="3332" max="3332" width="19.28515625" style="212" customWidth="1"/>
    <col min="3333" max="3333" width="23.140625" style="212" customWidth="1"/>
    <col min="3334" max="3334" width="14.85546875" style="212" customWidth="1"/>
    <col min="3335" max="3335" width="16.140625" style="212" customWidth="1"/>
    <col min="3336" max="3336" width="23" style="212" customWidth="1"/>
    <col min="3337" max="3337" width="23.28515625" style="212" customWidth="1"/>
    <col min="3338" max="3338" width="18.7109375" style="212" customWidth="1"/>
    <col min="3339" max="3339" width="11" style="212" customWidth="1"/>
    <col min="3340" max="3340" width="34.42578125" style="212" customWidth="1"/>
    <col min="3341" max="3341" width="46.5703125" style="212" customWidth="1"/>
    <col min="3342" max="3342" width="14.42578125" style="212" customWidth="1"/>
    <col min="3343" max="3343" width="68" style="212" customWidth="1"/>
    <col min="3344" max="3584" width="9.140625" style="212"/>
    <col min="3585" max="3585" width="4.5703125" style="212" customWidth="1"/>
    <col min="3586" max="3586" width="21" style="212" customWidth="1"/>
    <col min="3587" max="3587" width="20.42578125" style="212" customWidth="1"/>
    <col min="3588" max="3588" width="19.28515625" style="212" customWidth="1"/>
    <col min="3589" max="3589" width="23.140625" style="212" customWidth="1"/>
    <col min="3590" max="3590" width="14.85546875" style="212" customWidth="1"/>
    <col min="3591" max="3591" width="16.140625" style="212" customWidth="1"/>
    <col min="3592" max="3592" width="23" style="212" customWidth="1"/>
    <col min="3593" max="3593" width="23.28515625" style="212" customWidth="1"/>
    <col min="3594" max="3594" width="18.7109375" style="212" customWidth="1"/>
    <col min="3595" max="3595" width="11" style="212" customWidth="1"/>
    <col min="3596" max="3596" width="34.42578125" style="212" customWidth="1"/>
    <col min="3597" max="3597" width="46.5703125" style="212" customWidth="1"/>
    <col min="3598" max="3598" width="14.42578125" style="212" customWidth="1"/>
    <col min="3599" max="3599" width="68" style="212" customWidth="1"/>
    <col min="3600" max="3840" width="9.140625" style="212"/>
    <col min="3841" max="3841" width="4.5703125" style="212" customWidth="1"/>
    <col min="3842" max="3842" width="21" style="212" customWidth="1"/>
    <col min="3843" max="3843" width="20.42578125" style="212" customWidth="1"/>
    <col min="3844" max="3844" width="19.28515625" style="212" customWidth="1"/>
    <col min="3845" max="3845" width="23.140625" style="212" customWidth="1"/>
    <col min="3846" max="3846" width="14.85546875" style="212" customWidth="1"/>
    <col min="3847" max="3847" width="16.140625" style="212" customWidth="1"/>
    <col min="3848" max="3848" width="23" style="212" customWidth="1"/>
    <col min="3849" max="3849" width="23.28515625" style="212" customWidth="1"/>
    <col min="3850" max="3850" width="18.7109375" style="212" customWidth="1"/>
    <col min="3851" max="3851" width="11" style="212" customWidth="1"/>
    <col min="3852" max="3852" width="34.42578125" style="212" customWidth="1"/>
    <col min="3853" max="3853" width="46.5703125" style="212" customWidth="1"/>
    <col min="3854" max="3854" width="14.42578125" style="212" customWidth="1"/>
    <col min="3855" max="3855" width="68" style="212" customWidth="1"/>
    <col min="3856" max="4096" width="9.140625" style="212"/>
    <col min="4097" max="4097" width="4.5703125" style="212" customWidth="1"/>
    <col min="4098" max="4098" width="21" style="212" customWidth="1"/>
    <col min="4099" max="4099" width="20.42578125" style="212" customWidth="1"/>
    <col min="4100" max="4100" width="19.28515625" style="212" customWidth="1"/>
    <col min="4101" max="4101" width="23.140625" style="212" customWidth="1"/>
    <col min="4102" max="4102" width="14.85546875" style="212" customWidth="1"/>
    <col min="4103" max="4103" width="16.140625" style="212" customWidth="1"/>
    <col min="4104" max="4104" width="23" style="212" customWidth="1"/>
    <col min="4105" max="4105" width="23.28515625" style="212" customWidth="1"/>
    <col min="4106" max="4106" width="18.7109375" style="212" customWidth="1"/>
    <col min="4107" max="4107" width="11" style="212" customWidth="1"/>
    <col min="4108" max="4108" width="34.42578125" style="212" customWidth="1"/>
    <col min="4109" max="4109" width="46.5703125" style="212" customWidth="1"/>
    <col min="4110" max="4110" width="14.42578125" style="212" customWidth="1"/>
    <col min="4111" max="4111" width="68" style="212" customWidth="1"/>
    <col min="4112" max="4352" width="9.140625" style="212"/>
    <col min="4353" max="4353" width="4.5703125" style="212" customWidth="1"/>
    <col min="4354" max="4354" width="21" style="212" customWidth="1"/>
    <col min="4355" max="4355" width="20.42578125" style="212" customWidth="1"/>
    <col min="4356" max="4356" width="19.28515625" style="212" customWidth="1"/>
    <col min="4357" max="4357" width="23.140625" style="212" customWidth="1"/>
    <col min="4358" max="4358" width="14.85546875" style="212" customWidth="1"/>
    <col min="4359" max="4359" width="16.140625" style="212" customWidth="1"/>
    <col min="4360" max="4360" width="23" style="212" customWidth="1"/>
    <col min="4361" max="4361" width="23.28515625" style="212" customWidth="1"/>
    <col min="4362" max="4362" width="18.7109375" style="212" customWidth="1"/>
    <col min="4363" max="4363" width="11" style="212" customWidth="1"/>
    <col min="4364" max="4364" width="34.42578125" style="212" customWidth="1"/>
    <col min="4365" max="4365" width="46.5703125" style="212" customWidth="1"/>
    <col min="4366" max="4366" width="14.42578125" style="212" customWidth="1"/>
    <col min="4367" max="4367" width="68" style="212" customWidth="1"/>
    <col min="4368" max="4608" width="9.140625" style="212"/>
    <col min="4609" max="4609" width="4.5703125" style="212" customWidth="1"/>
    <col min="4610" max="4610" width="21" style="212" customWidth="1"/>
    <col min="4611" max="4611" width="20.42578125" style="212" customWidth="1"/>
    <col min="4612" max="4612" width="19.28515625" style="212" customWidth="1"/>
    <col min="4613" max="4613" width="23.140625" style="212" customWidth="1"/>
    <col min="4614" max="4614" width="14.85546875" style="212" customWidth="1"/>
    <col min="4615" max="4615" width="16.140625" style="212" customWidth="1"/>
    <col min="4616" max="4616" width="23" style="212" customWidth="1"/>
    <col min="4617" max="4617" width="23.28515625" style="212" customWidth="1"/>
    <col min="4618" max="4618" width="18.7109375" style="212" customWidth="1"/>
    <col min="4619" max="4619" width="11" style="212" customWidth="1"/>
    <col min="4620" max="4620" width="34.42578125" style="212" customWidth="1"/>
    <col min="4621" max="4621" width="46.5703125" style="212" customWidth="1"/>
    <col min="4622" max="4622" width="14.42578125" style="212" customWidth="1"/>
    <col min="4623" max="4623" width="68" style="212" customWidth="1"/>
    <col min="4624" max="4864" width="9.140625" style="212"/>
    <col min="4865" max="4865" width="4.5703125" style="212" customWidth="1"/>
    <col min="4866" max="4866" width="21" style="212" customWidth="1"/>
    <col min="4867" max="4867" width="20.42578125" style="212" customWidth="1"/>
    <col min="4868" max="4868" width="19.28515625" style="212" customWidth="1"/>
    <col min="4869" max="4869" width="23.140625" style="212" customWidth="1"/>
    <col min="4870" max="4870" width="14.85546875" style="212" customWidth="1"/>
    <col min="4871" max="4871" width="16.140625" style="212" customWidth="1"/>
    <col min="4872" max="4872" width="23" style="212" customWidth="1"/>
    <col min="4873" max="4873" width="23.28515625" style="212" customWidth="1"/>
    <col min="4874" max="4874" width="18.7109375" style="212" customWidth="1"/>
    <col min="4875" max="4875" width="11" style="212" customWidth="1"/>
    <col min="4876" max="4876" width="34.42578125" style="212" customWidth="1"/>
    <col min="4877" max="4877" width="46.5703125" style="212" customWidth="1"/>
    <col min="4878" max="4878" width="14.42578125" style="212" customWidth="1"/>
    <col min="4879" max="4879" width="68" style="212" customWidth="1"/>
    <col min="4880" max="5120" width="9.140625" style="212"/>
    <col min="5121" max="5121" width="4.5703125" style="212" customWidth="1"/>
    <col min="5122" max="5122" width="21" style="212" customWidth="1"/>
    <col min="5123" max="5123" width="20.42578125" style="212" customWidth="1"/>
    <col min="5124" max="5124" width="19.28515625" style="212" customWidth="1"/>
    <col min="5125" max="5125" width="23.140625" style="212" customWidth="1"/>
    <col min="5126" max="5126" width="14.85546875" style="212" customWidth="1"/>
    <col min="5127" max="5127" width="16.140625" style="212" customWidth="1"/>
    <col min="5128" max="5128" width="23" style="212" customWidth="1"/>
    <col min="5129" max="5129" width="23.28515625" style="212" customWidth="1"/>
    <col min="5130" max="5130" width="18.7109375" style="212" customWidth="1"/>
    <col min="5131" max="5131" width="11" style="212" customWidth="1"/>
    <col min="5132" max="5132" width="34.42578125" style="212" customWidth="1"/>
    <col min="5133" max="5133" width="46.5703125" style="212" customWidth="1"/>
    <col min="5134" max="5134" width="14.42578125" style="212" customWidth="1"/>
    <col min="5135" max="5135" width="68" style="212" customWidth="1"/>
    <col min="5136" max="5376" width="9.140625" style="212"/>
    <col min="5377" max="5377" width="4.5703125" style="212" customWidth="1"/>
    <col min="5378" max="5378" width="21" style="212" customWidth="1"/>
    <col min="5379" max="5379" width="20.42578125" style="212" customWidth="1"/>
    <col min="5380" max="5380" width="19.28515625" style="212" customWidth="1"/>
    <col min="5381" max="5381" width="23.140625" style="212" customWidth="1"/>
    <col min="5382" max="5382" width="14.85546875" style="212" customWidth="1"/>
    <col min="5383" max="5383" width="16.140625" style="212" customWidth="1"/>
    <col min="5384" max="5384" width="23" style="212" customWidth="1"/>
    <col min="5385" max="5385" width="23.28515625" style="212" customWidth="1"/>
    <col min="5386" max="5386" width="18.7109375" style="212" customWidth="1"/>
    <col min="5387" max="5387" width="11" style="212" customWidth="1"/>
    <col min="5388" max="5388" width="34.42578125" style="212" customWidth="1"/>
    <col min="5389" max="5389" width="46.5703125" style="212" customWidth="1"/>
    <col min="5390" max="5390" width="14.42578125" style="212" customWidth="1"/>
    <col min="5391" max="5391" width="68" style="212" customWidth="1"/>
    <col min="5392" max="5632" width="9.140625" style="212"/>
    <col min="5633" max="5633" width="4.5703125" style="212" customWidth="1"/>
    <col min="5634" max="5634" width="21" style="212" customWidth="1"/>
    <col min="5635" max="5635" width="20.42578125" style="212" customWidth="1"/>
    <col min="5636" max="5636" width="19.28515625" style="212" customWidth="1"/>
    <col min="5637" max="5637" width="23.140625" style="212" customWidth="1"/>
    <col min="5638" max="5638" width="14.85546875" style="212" customWidth="1"/>
    <col min="5639" max="5639" width="16.140625" style="212" customWidth="1"/>
    <col min="5640" max="5640" width="23" style="212" customWidth="1"/>
    <col min="5641" max="5641" width="23.28515625" style="212" customWidth="1"/>
    <col min="5642" max="5642" width="18.7109375" style="212" customWidth="1"/>
    <col min="5643" max="5643" width="11" style="212" customWidth="1"/>
    <col min="5644" max="5644" width="34.42578125" style="212" customWidth="1"/>
    <col min="5645" max="5645" width="46.5703125" style="212" customWidth="1"/>
    <col min="5646" max="5646" width="14.42578125" style="212" customWidth="1"/>
    <col min="5647" max="5647" width="68" style="212" customWidth="1"/>
    <col min="5648" max="5888" width="9.140625" style="212"/>
    <col min="5889" max="5889" width="4.5703125" style="212" customWidth="1"/>
    <col min="5890" max="5890" width="21" style="212" customWidth="1"/>
    <col min="5891" max="5891" width="20.42578125" style="212" customWidth="1"/>
    <col min="5892" max="5892" width="19.28515625" style="212" customWidth="1"/>
    <col min="5893" max="5893" width="23.140625" style="212" customWidth="1"/>
    <col min="5894" max="5894" width="14.85546875" style="212" customWidth="1"/>
    <col min="5895" max="5895" width="16.140625" style="212" customWidth="1"/>
    <col min="5896" max="5896" width="23" style="212" customWidth="1"/>
    <col min="5897" max="5897" width="23.28515625" style="212" customWidth="1"/>
    <col min="5898" max="5898" width="18.7109375" style="212" customWidth="1"/>
    <col min="5899" max="5899" width="11" style="212" customWidth="1"/>
    <col min="5900" max="5900" width="34.42578125" style="212" customWidth="1"/>
    <col min="5901" max="5901" width="46.5703125" style="212" customWidth="1"/>
    <col min="5902" max="5902" width="14.42578125" style="212" customWidth="1"/>
    <col min="5903" max="5903" width="68" style="212" customWidth="1"/>
    <col min="5904" max="6144" width="9.140625" style="212"/>
    <col min="6145" max="6145" width="4.5703125" style="212" customWidth="1"/>
    <col min="6146" max="6146" width="21" style="212" customWidth="1"/>
    <col min="6147" max="6147" width="20.42578125" style="212" customWidth="1"/>
    <col min="6148" max="6148" width="19.28515625" style="212" customWidth="1"/>
    <col min="6149" max="6149" width="23.140625" style="212" customWidth="1"/>
    <col min="6150" max="6150" width="14.85546875" style="212" customWidth="1"/>
    <col min="6151" max="6151" width="16.140625" style="212" customWidth="1"/>
    <col min="6152" max="6152" width="23" style="212" customWidth="1"/>
    <col min="6153" max="6153" width="23.28515625" style="212" customWidth="1"/>
    <col min="6154" max="6154" width="18.7109375" style="212" customWidth="1"/>
    <col min="6155" max="6155" width="11" style="212" customWidth="1"/>
    <col min="6156" max="6156" width="34.42578125" style="212" customWidth="1"/>
    <col min="6157" max="6157" width="46.5703125" style="212" customWidth="1"/>
    <col min="6158" max="6158" width="14.42578125" style="212" customWidth="1"/>
    <col min="6159" max="6159" width="68" style="212" customWidth="1"/>
    <col min="6160" max="6400" width="9.140625" style="212"/>
    <col min="6401" max="6401" width="4.5703125" style="212" customWidth="1"/>
    <col min="6402" max="6402" width="21" style="212" customWidth="1"/>
    <col min="6403" max="6403" width="20.42578125" style="212" customWidth="1"/>
    <col min="6404" max="6404" width="19.28515625" style="212" customWidth="1"/>
    <col min="6405" max="6405" width="23.140625" style="212" customWidth="1"/>
    <col min="6406" max="6406" width="14.85546875" style="212" customWidth="1"/>
    <col min="6407" max="6407" width="16.140625" style="212" customWidth="1"/>
    <col min="6408" max="6408" width="23" style="212" customWidth="1"/>
    <col min="6409" max="6409" width="23.28515625" style="212" customWidth="1"/>
    <col min="6410" max="6410" width="18.7109375" style="212" customWidth="1"/>
    <col min="6411" max="6411" width="11" style="212" customWidth="1"/>
    <col min="6412" max="6412" width="34.42578125" style="212" customWidth="1"/>
    <col min="6413" max="6413" width="46.5703125" style="212" customWidth="1"/>
    <col min="6414" max="6414" width="14.42578125" style="212" customWidth="1"/>
    <col min="6415" max="6415" width="68" style="212" customWidth="1"/>
    <col min="6416" max="6656" width="9.140625" style="212"/>
    <col min="6657" max="6657" width="4.5703125" style="212" customWidth="1"/>
    <col min="6658" max="6658" width="21" style="212" customWidth="1"/>
    <col min="6659" max="6659" width="20.42578125" style="212" customWidth="1"/>
    <col min="6660" max="6660" width="19.28515625" style="212" customWidth="1"/>
    <col min="6661" max="6661" width="23.140625" style="212" customWidth="1"/>
    <col min="6662" max="6662" width="14.85546875" style="212" customWidth="1"/>
    <col min="6663" max="6663" width="16.140625" style="212" customWidth="1"/>
    <col min="6664" max="6664" width="23" style="212" customWidth="1"/>
    <col min="6665" max="6665" width="23.28515625" style="212" customWidth="1"/>
    <col min="6666" max="6666" width="18.7109375" style="212" customWidth="1"/>
    <col min="6667" max="6667" width="11" style="212" customWidth="1"/>
    <col min="6668" max="6668" width="34.42578125" style="212" customWidth="1"/>
    <col min="6669" max="6669" width="46.5703125" style="212" customWidth="1"/>
    <col min="6670" max="6670" width="14.42578125" style="212" customWidth="1"/>
    <col min="6671" max="6671" width="68" style="212" customWidth="1"/>
    <col min="6672" max="6912" width="9.140625" style="212"/>
    <col min="6913" max="6913" width="4.5703125" style="212" customWidth="1"/>
    <col min="6914" max="6914" width="21" style="212" customWidth="1"/>
    <col min="6915" max="6915" width="20.42578125" style="212" customWidth="1"/>
    <col min="6916" max="6916" width="19.28515625" style="212" customWidth="1"/>
    <col min="6917" max="6917" width="23.140625" style="212" customWidth="1"/>
    <col min="6918" max="6918" width="14.85546875" style="212" customWidth="1"/>
    <col min="6919" max="6919" width="16.140625" style="212" customWidth="1"/>
    <col min="6920" max="6920" width="23" style="212" customWidth="1"/>
    <col min="6921" max="6921" width="23.28515625" style="212" customWidth="1"/>
    <col min="6922" max="6922" width="18.7109375" style="212" customWidth="1"/>
    <col min="6923" max="6923" width="11" style="212" customWidth="1"/>
    <col min="6924" max="6924" width="34.42578125" style="212" customWidth="1"/>
    <col min="6925" max="6925" width="46.5703125" style="212" customWidth="1"/>
    <col min="6926" max="6926" width="14.42578125" style="212" customWidth="1"/>
    <col min="6927" max="6927" width="68" style="212" customWidth="1"/>
    <col min="6928" max="7168" width="9.140625" style="212"/>
    <col min="7169" max="7169" width="4.5703125" style="212" customWidth="1"/>
    <col min="7170" max="7170" width="21" style="212" customWidth="1"/>
    <col min="7171" max="7171" width="20.42578125" style="212" customWidth="1"/>
    <col min="7172" max="7172" width="19.28515625" style="212" customWidth="1"/>
    <col min="7173" max="7173" width="23.140625" style="212" customWidth="1"/>
    <col min="7174" max="7174" width="14.85546875" style="212" customWidth="1"/>
    <col min="7175" max="7175" width="16.140625" style="212" customWidth="1"/>
    <col min="7176" max="7176" width="23" style="212" customWidth="1"/>
    <col min="7177" max="7177" width="23.28515625" style="212" customWidth="1"/>
    <col min="7178" max="7178" width="18.7109375" style="212" customWidth="1"/>
    <col min="7179" max="7179" width="11" style="212" customWidth="1"/>
    <col min="7180" max="7180" width="34.42578125" style="212" customWidth="1"/>
    <col min="7181" max="7181" width="46.5703125" style="212" customWidth="1"/>
    <col min="7182" max="7182" width="14.42578125" style="212" customWidth="1"/>
    <col min="7183" max="7183" width="68" style="212" customWidth="1"/>
    <col min="7184" max="7424" width="9.140625" style="212"/>
    <col min="7425" max="7425" width="4.5703125" style="212" customWidth="1"/>
    <col min="7426" max="7426" width="21" style="212" customWidth="1"/>
    <col min="7427" max="7427" width="20.42578125" style="212" customWidth="1"/>
    <col min="7428" max="7428" width="19.28515625" style="212" customWidth="1"/>
    <col min="7429" max="7429" width="23.140625" style="212" customWidth="1"/>
    <col min="7430" max="7430" width="14.85546875" style="212" customWidth="1"/>
    <col min="7431" max="7431" width="16.140625" style="212" customWidth="1"/>
    <col min="7432" max="7432" width="23" style="212" customWidth="1"/>
    <col min="7433" max="7433" width="23.28515625" style="212" customWidth="1"/>
    <col min="7434" max="7434" width="18.7109375" style="212" customWidth="1"/>
    <col min="7435" max="7435" width="11" style="212" customWidth="1"/>
    <col min="7436" max="7436" width="34.42578125" style="212" customWidth="1"/>
    <col min="7437" max="7437" width="46.5703125" style="212" customWidth="1"/>
    <col min="7438" max="7438" width="14.42578125" style="212" customWidth="1"/>
    <col min="7439" max="7439" width="68" style="212" customWidth="1"/>
    <col min="7440" max="7680" width="9.140625" style="212"/>
    <col min="7681" max="7681" width="4.5703125" style="212" customWidth="1"/>
    <col min="7682" max="7682" width="21" style="212" customWidth="1"/>
    <col min="7683" max="7683" width="20.42578125" style="212" customWidth="1"/>
    <col min="7684" max="7684" width="19.28515625" style="212" customWidth="1"/>
    <col min="7685" max="7685" width="23.140625" style="212" customWidth="1"/>
    <col min="7686" max="7686" width="14.85546875" style="212" customWidth="1"/>
    <col min="7687" max="7687" width="16.140625" style="212" customWidth="1"/>
    <col min="7688" max="7688" width="23" style="212" customWidth="1"/>
    <col min="7689" max="7689" width="23.28515625" style="212" customWidth="1"/>
    <col min="7690" max="7690" width="18.7109375" style="212" customWidth="1"/>
    <col min="7691" max="7691" width="11" style="212" customWidth="1"/>
    <col min="7692" max="7692" width="34.42578125" style="212" customWidth="1"/>
    <col min="7693" max="7693" width="46.5703125" style="212" customWidth="1"/>
    <col min="7694" max="7694" width="14.42578125" style="212" customWidth="1"/>
    <col min="7695" max="7695" width="68" style="212" customWidth="1"/>
    <col min="7696" max="7936" width="9.140625" style="212"/>
    <col min="7937" max="7937" width="4.5703125" style="212" customWidth="1"/>
    <col min="7938" max="7938" width="21" style="212" customWidth="1"/>
    <col min="7939" max="7939" width="20.42578125" style="212" customWidth="1"/>
    <col min="7940" max="7940" width="19.28515625" style="212" customWidth="1"/>
    <col min="7941" max="7941" width="23.140625" style="212" customWidth="1"/>
    <col min="7942" max="7942" width="14.85546875" style="212" customWidth="1"/>
    <col min="7943" max="7943" width="16.140625" style="212" customWidth="1"/>
    <col min="7944" max="7944" width="23" style="212" customWidth="1"/>
    <col min="7945" max="7945" width="23.28515625" style="212" customWidth="1"/>
    <col min="7946" max="7946" width="18.7109375" style="212" customWidth="1"/>
    <col min="7947" max="7947" width="11" style="212" customWidth="1"/>
    <col min="7948" max="7948" width="34.42578125" style="212" customWidth="1"/>
    <col min="7949" max="7949" width="46.5703125" style="212" customWidth="1"/>
    <col min="7950" max="7950" width="14.42578125" style="212" customWidth="1"/>
    <col min="7951" max="7951" width="68" style="212" customWidth="1"/>
    <col min="7952" max="8192" width="9.140625" style="212"/>
    <col min="8193" max="8193" width="4.5703125" style="212" customWidth="1"/>
    <col min="8194" max="8194" width="21" style="212" customWidth="1"/>
    <col min="8195" max="8195" width="20.42578125" style="212" customWidth="1"/>
    <col min="8196" max="8196" width="19.28515625" style="212" customWidth="1"/>
    <col min="8197" max="8197" width="23.140625" style="212" customWidth="1"/>
    <col min="8198" max="8198" width="14.85546875" style="212" customWidth="1"/>
    <col min="8199" max="8199" width="16.140625" style="212" customWidth="1"/>
    <col min="8200" max="8200" width="23" style="212" customWidth="1"/>
    <col min="8201" max="8201" width="23.28515625" style="212" customWidth="1"/>
    <col min="8202" max="8202" width="18.7109375" style="212" customWidth="1"/>
    <col min="8203" max="8203" width="11" style="212" customWidth="1"/>
    <col min="8204" max="8204" width="34.42578125" style="212" customWidth="1"/>
    <col min="8205" max="8205" width="46.5703125" style="212" customWidth="1"/>
    <col min="8206" max="8206" width="14.42578125" style="212" customWidth="1"/>
    <col min="8207" max="8207" width="68" style="212" customWidth="1"/>
    <col min="8208" max="8448" width="9.140625" style="212"/>
    <col min="8449" max="8449" width="4.5703125" style="212" customWidth="1"/>
    <col min="8450" max="8450" width="21" style="212" customWidth="1"/>
    <col min="8451" max="8451" width="20.42578125" style="212" customWidth="1"/>
    <col min="8452" max="8452" width="19.28515625" style="212" customWidth="1"/>
    <col min="8453" max="8453" width="23.140625" style="212" customWidth="1"/>
    <col min="8454" max="8454" width="14.85546875" style="212" customWidth="1"/>
    <col min="8455" max="8455" width="16.140625" style="212" customWidth="1"/>
    <col min="8456" max="8456" width="23" style="212" customWidth="1"/>
    <col min="8457" max="8457" width="23.28515625" style="212" customWidth="1"/>
    <col min="8458" max="8458" width="18.7109375" style="212" customWidth="1"/>
    <col min="8459" max="8459" width="11" style="212" customWidth="1"/>
    <col min="8460" max="8460" width="34.42578125" style="212" customWidth="1"/>
    <col min="8461" max="8461" width="46.5703125" style="212" customWidth="1"/>
    <col min="8462" max="8462" width="14.42578125" style="212" customWidth="1"/>
    <col min="8463" max="8463" width="68" style="212" customWidth="1"/>
    <col min="8464" max="8704" width="9.140625" style="212"/>
    <col min="8705" max="8705" width="4.5703125" style="212" customWidth="1"/>
    <col min="8706" max="8706" width="21" style="212" customWidth="1"/>
    <col min="8707" max="8707" width="20.42578125" style="212" customWidth="1"/>
    <col min="8708" max="8708" width="19.28515625" style="212" customWidth="1"/>
    <col min="8709" max="8709" width="23.140625" style="212" customWidth="1"/>
    <col min="8710" max="8710" width="14.85546875" style="212" customWidth="1"/>
    <col min="8711" max="8711" width="16.140625" style="212" customWidth="1"/>
    <col min="8712" max="8712" width="23" style="212" customWidth="1"/>
    <col min="8713" max="8713" width="23.28515625" style="212" customWidth="1"/>
    <col min="8714" max="8714" width="18.7109375" style="212" customWidth="1"/>
    <col min="8715" max="8715" width="11" style="212" customWidth="1"/>
    <col min="8716" max="8716" width="34.42578125" style="212" customWidth="1"/>
    <col min="8717" max="8717" width="46.5703125" style="212" customWidth="1"/>
    <col min="8718" max="8718" width="14.42578125" style="212" customWidth="1"/>
    <col min="8719" max="8719" width="68" style="212" customWidth="1"/>
    <col min="8720" max="8960" width="9.140625" style="212"/>
    <col min="8961" max="8961" width="4.5703125" style="212" customWidth="1"/>
    <col min="8962" max="8962" width="21" style="212" customWidth="1"/>
    <col min="8963" max="8963" width="20.42578125" style="212" customWidth="1"/>
    <col min="8964" max="8964" width="19.28515625" style="212" customWidth="1"/>
    <col min="8965" max="8965" width="23.140625" style="212" customWidth="1"/>
    <col min="8966" max="8966" width="14.85546875" style="212" customWidth="1"/>
    <col min="8967" max="8967" width="16.140625" style="212" customWidth="1"/>
    <col min="8968" max="8968" width="23" style="212" customWidth="1"/>
    <col min="8969" max="8969" width="23.28515625" style="212" customWidth="1"/>
    <col min="8970" max="8970" width="18.7109375" style="212" customWidth="1"/>
    <col min="8971" max="8971" width="11" style="212" customWidth="1"/>
    <col min="8972" max="8972" width="34.42578125" style="212" customWidth="1"/>
    <col min="8973" max="8973" width="46.5703125" style="212" customWidth="1"/>
    <col min="8974" max="8974" width="14.42578125" style="212" customWidth="1"/>
    <col min="8975" max="8975" width="68" style="212" customWidth="1"/>
    <col min="8976" max="9216" width="9.140625" style="212"/>
    <col min="9217" max="9217" width="4.5703125" style="212" customWidth="1"/>
    <col min="9218" max="9218" width="21" style="212" customWidth="1"/>
    <col min="9219" max="9219" width="20.42578125" style="212" customWidth="1"/>
    <col min="9220" max="9220" width="19.28515625" style="212" customWidth="1"/>
    <col min="9221" max="9221" width="23.140625" style="212" customWidth="1"/>
    <col min="9222" max="9222" width="14.85546875" style="212" customWidth="1"/>
    <col min="9223" max="9223" width="16.140625" style="212" customWidth="1"/>
    <col min="9224" max="9224" width="23" style="212" customWidth="1"/>
    <col min="9225" max="9225" width="23.28515625" style="212" customWidth="1"/>
    <col min="9226" max="9226" width="18.7109375" style="212" customWidth="1"/>
    <col min="9227" max="9227" width="11" style="212" customWidth="1"/>
    <col min="9228" max="9228" width="34.42578125" style="212" customWidth="1"/>
    <col min="9229" max="9229" width="46.5703125" style="212" customWidth="1"/>
    <col min="9230" max="9230" width="14.42578125" style="212" customWidth="1"/>
    <col min="9231" max="9231" width="68" style="212" customWidth="1"/>
    <col min="9232" max="9472" width="9.140625" style="212"/>
    <col min="9473" max="9473" width="4.5703125" style="212" customWidth="1"/>
    <col min="9474" max="9474" width="21" style="212" customWidth="1"/>
    <col min="9475" max="9475" width="20.42578125" style="212" customWidth="1"/>
    <col min="9476" max="9476" width="19.28515625" style="212" customWidth="1"/>
    <col min="9477" max="9477" width="23.140625" style="212" customWidth="1"/>
    <col min="9478" max="9478" width="14.85546875" style="212" customWidth="1"/>
    <col min="9479" max="9479" width="16.140625" style="212" customWidth="1"/>
    <col min="9480" max="9480" width="23" style="212" customWidth="1"/>
    <col min="9481" max="9481" width="23.28515625" style="212" customWidth="1"/>
    <col min="9482" max="9482" width="18.7109375" style="212" customWidth="1"/>
    <col min="9483" max="9483" width="11" style="212" customWidth="1"/>
    <col min="9484" max="9484" width="34.42578125" style="212" customWidth="1"/>
    <col min="9485" max="9485" width="46.5703125" style="212" customWidth="1"/>
    <col min="9486" max="9486" width="14.42578125" style="212" customWidth="1"/>
    <col min="9487" max="9487" width="68" style="212" customWidth="1"/>
    <col min="9488" max="9728" width="9.140625" style="212"/>
    <col min="9729" max="9729" width="4.5703125" style="212" customWidth="1"/>
    <col min="9730" max="9730" width="21" style="212" customWidth="1"/>
    <col min="9731" max="9731" width="20.42578125" style="212" customWidth="1"/>
    <col min="9732" max="9732" width="19.28515625" style="212" customWidth="1"/>
    <col min="9733" max="9733" width="23.140625" style="212" customWidth="1"/>
    <col min="9734" max="9734" width="14.85546875" style="212" customWidth="1"/>
    <col min="9735" max="9735" width="16.140625" style="212" customWidth="1"/>
    <col min="9736" max="9736" width="23" style="212" customWidth="1"/>
    <col min="9737" max="9737" width="23.28515625" style="212" customWidth="1"/>
    <col min="9738" max="9738" width="18.7109375" style="212" customWidth="1"/>
    <col min="9739" max="9739" width="11" style="212" customWidth="1"/>
    <col min="9740" max="9740" width="34.42578125" style="212" customWidth="1"/>
    <col min="9741" max="9741" width="46.5703125" style="212" customWidth="1"/>
    <col min="9742" max="9742" width="14.42578125" style="212" customWidth="1"/>
    <col min="9743" max="9743" width="68" style="212" customWidth="1"/>
    <col min="9744" max="9984" width="9.140625" style="212"/>
    <col min="9985" max="9985" width="4.5703125" style="212" customWidth="1"/>
    <col min="9986" max="9986" width="21" style="212" customWidth="1"/>
    <col min="9987" max="9987" width="20.42578125" style="212" customWidth="1"/>
    <col min="9988" max="9988" width="19.28515625" style="212" customWidth="1"/>
    <col min="9989" max="9989" width="23.140625" style="212" customWidth="1"/>
    <col min="9990" max="9990" width="14.85546875" style="212" customWidth="1"/>
    <col min="9991" max="9991" width="16.140625" style="212" customWidth="1"/>
    <col min="9992" max="9992" width="23" style="212" customWidth="1"/>
    <col min="9993" max="9993" width="23.28515625" style="212" customWidth="1"/>
    <col min="9994" max="9994" width="18.7109375" style="212" customWidth="1"/>
    <col min="9995" max="9995" width="11" style="212" customWidth="1"/>
    <col min="9996" max="9996" width="34.42578125" style="212" customWidth="1"/>
    <col min="9997" max="9997" width="46.5703125" style="212" customWidth="1"/>
    <col min="9998" max="9998" width="14.42578125" style="212" customWidth="1"/>
    <col min="9999" max="9999" width="68" style="212" customWidth="1"/>
    <col min="10000" max="10240" width="9.140625" style="212"/>
    <col min="10241" max="10241" width="4.5703125" style="212" customWidth="1"/>
    <col min="10242" max="10242" width="21" style="212" customWidth="1"/>
    <col min="10243" max="10243" width="20.42578125" style="212" customWidth="1"/>
    <col min="10244" max="10244" width="19.28515625" style="212" customWidth="1"/>
    <col min="10245" max="10245" width="23.140625" style="212" customWidth="1"/>
    <col min="10246" max="10246" width="14.85546875" style="212" customWidth="1"/>
    <col min="10247" max="10247" width="16.140625" style="212" customWidth="1"/>
    <col min="10248" max="10248" width="23" style="212" customWidth="1"/>
    <col min="10249" max="10249" width="23.28515625" style="212" customWidth="1"/>
    <col min="10250" max="10250" width="18.7109375" style="212" customWidth="1"/>
    <col min="10251" max="10251" width="11" style="212" customWidth="1"/>
    <col min="10252" max="10252" width="34.42578125" style="212" customWidth="1"/>
    <col min="10253" max="10253" width="46.5703125" style="212" customWidth="1"/>
    <col min="10254" max="10254" width="14.42578125" style="212" customWidth="1"/>
    <col min="10255" max="10255" width="68" style="212" customWidth="1"/>
    <col min="10256" max="10496" width="9.140625" style="212"/>
    <col min="10497" max="10497" width="4.5703125" style="212" customWidth="1"/>
    <col min="10498" max="10498" width="21" style="212" customWidth="1"/>
    <col min="10499" max="10499" width="20.42578125" style="212" customWidth="1"/>
    <col min="10500" max="10500" width="19.28515625" style="212" customWidth="1"/>
    <col min="10501" max="10501" width="23.140625" style="212" customWidth="1"/>
    <col min="10502" max="10502" width="14.85546875" style="212" customWidth="1"/>
    <col min="10503" max="10503" width="16.140625" style="212" customWidth="1"/>
    <col min="10504" max="10504" width="23" style="212" customWidth="1"/>
    <col min="10505" max="10505" width="23.28515625" style="212" customWidth="1"/>
    <col min="10506" max="10506" width="18.7109375" style="212" customWidth="1"/>
    <col min="10507" max="10507" width="11" style="212" customWidth="1"/>
    <col min="10508" max="10508" width="34.42578125" style="212" customWidth="1"/>
    <col min="10509" max="10509" width="46.5703125" style="212" customWidth="1"/>
    <col min="10510" max="10510" width="14.42578125" style="212" customWidth="1"/>
    <col min="10511" max="10511" width="68" style="212" customWidth="1"/>
    <col min="10512" max="10752" width="9.140625" style="212"/>
    <col min="10753" max="10753" width="4.5703125" style="212" customWidth="1"/>
    <col min="10754" max="10754" width="21" style="212" customWidth="1"/>
    <col min="10755" max="10755" width="20.42578125" style="212" customWidth="1"/>
    <col min="10756" max="10756" width="19.28515625" style="212" customWidth="1"/>
    <col min="10757" max="10757" width="23.140625" style="212" customWidth="1"/>
    <col min="10758" max="10758" width="14.85546875" style="212" customWidth="1"/>
    <col min="10759" max="10759" width="16.140625" style="212" customWidth="1"/>
    <col min="10760" max="10760" width="23" style="212" customWidth="1"/>
    <col min="10761" max="10761" width="23.28515625" style="212" customWidth="1"/>
    <col min="10762" max="10762" width="18.7109375" style="212" customWidth="1"/>
    <col min="10763" max="10763" width="11" style="212" customWidth="1"/>
    <col min="10764" max="10764" width="34.42578125" style="212" customWidth="1"/>
    <col min="10765" max="10765" width="46.5703125" style="212" customWidth="1"/>
    <col min="10766" max="10766" width="14.42578125" style="212" customWidth="1"/>
    <col min="10767" max="10767" width="68" style="212" customWidth="1"/>
    <col min="10768" max="11008" width="9.140625" style="212"/>
    <col min="11009" max="11009" width="4.5703125" style="212" customWidth="1"/>
    <col min="11010" max="11010" width="21" style="212" customWidth="1"/>
    <col min="11011" max="11011" width="20.42578125" style="212" customWidth="1"/>
    <col min="11012" max="11012" width="19.28515625" style="212" customWidth="1"/>
    <col min="11013" max="11013" width="23.140625" style="212" customWidth="1"/>
    <col min="11014" max="11014" width="14.85546875" style="212" customWidth="1"/>
    <col min="11015" max="11015" width="16.140625" style="212" customWidth="1"/>
    <col min="11016" max="11016" width="23" style="212" customWidth="1"/>
    <col min="11017" max="11017" width="23.28515625" style="212" customWidth="1"/>
    <col min="11018" max="11018" width="18.7109375" style="212" customWidth="1"/>
    <col min="11019" max="11019" width="11" style="212" customWidth="1"/>
    <col min="11020" max="11020" width="34.42578125" style="212" customWidth="1"/>
    <col min="11021" max="11021" width="46.5703125" style="212" customWidth="1"/>
    <col min="11022" max="11022" width="14.42578125" style="212" customWidth="1"/>
    <col min="11023" max="11023" width="68" style="212" customWidth="1"/>
    <col min="11024" max="11264" width="9.140625" style="212"/>
    <col min="11265" max="11265" width="4.5703125" style="212" customWidth="1"/>
    <col min="11266" max="11266" width="21" style="212" customWidth="1"/>
    <col min="11267" max="11267" width="20.42578125" style="212" customWidth="1"/>
    <col min="11268" max="11268" width="19.28515625" style="212" customWidth="1"/>
    <col min="11269" max="11269" width="23.140625" style="212" customWidth="1"/>
    <col min="11270" max="11270" width="14.85546875" style="212" customWidth="1"/>
    <col min="11271" max="11271" width="16.140625" style="212" customWidth="1"/>
    <col min="11272" max="11272" width="23" style="212" customWidth="1"/>
    <col min="11273" max="11273" width="23.28515625" style="212" customWidth="1"/>
    <col min="11274" max="11274" width="18.7109375" style="212" customWidth="1"/>
    <col min="11275" max="11275" width="11" style="212" customWidth="1"/>
    <col min="11276" max="11276" width="34.42578125" style="212" customWidth="1"/>
    <col min="11277" max="11277" width="46.5703125" style="212" customWidth="1"/>
    <col min="11278" max="11278" width="14.42578125" style="212" customWidth="1"/>
    <col min="11279" max="11279" width="68" style="212" customWidth="1"/>
    <col min="11280" max="11520" width="9.140625" style="212"/>
    <col min="11521" max="11521" width="4.5703125" style="212" customWidth="1"/>
    <col min="11522" max="11522" width="21" style="212" customWidth="1"/>
    <col min="11523" max="11523" width="20.42578125" style="212" customWidth="1"/>
    <col min="11524" max="11524" width="19.28515625" style="212" customWidth="1"/>
    <col min="11525" max="11525" width="23.140625" style="212" customWidth="1"/>
    <col min="11526" max="11526" width="14.85546875" style="212" customWidth="1"/>
    <col min="11527" max="11527" width="16.140625" style="212" customWidth="1"/>
    <col min="11528" max="11528" width="23" style="212" customWidth="1"/>
    <col min="11529" max="11529" width="23.28515625" style="212" customWidth="1"/>
    <col min="11530" max="11530" width="18.7109375" style="212" customWidth="1"/>
    <col min="11531" max="11531" width="11" style="212" customWidth="1"/>
    <col min="11532" max="11532" width="34.42578125" style="212" customWidth="1"/>
    <col min="11533" max="11533" width="46.5703125" style="212" customWidth="1"/>
    <col min="11534" max="11534" width="14.42578125" style="212" customWidth="1"/>
    <col min="11535" max="11535" width="68" style="212" customWidth="1"/>
    <col min="11536" max="11776" width="9.140625" style="212"/>
    <col min="11777" max="11777" width="4.5703125" style="212" customWidth="1"/>
    <col min="11778" max="11778" width="21" style="212" customWidth="1"/>
    <col min="11779" max="11779" width="20.42578125" style="212" customWidth="1"/>
    <col min="11780" max="11780" width="19.28515625" style="212" customWidth="1"/>
    <col min="11781" max="11781" width="23.140625" style="212" customWidth="1"/>
    <col min="11782" max="11782" width="14.85546875" style="212" customWidth="1"/>
    <col min="11783" max="11783" width="16.140625" style="212" customWidth="1"/>
    <col min="11784" max="11784" width="23" style="212" customWidth="1"/>
    <col min="11785" max="11785" width="23.28515625" style="212" customWidth="1"/>
    <col min="11786" max="11786" width="18.7109375" style="212" customWidth="1"/>
    <col min="11787" max="11787" width="11" style="212" customWidth="1"/>
    <col min="11788" max="11788" width="34.42578125" style="212" customWidth="1"/>
    <col min="11789" max="11789" width="46.5703125" style="212" customWidth="1"/>
    <col min="11790" max="11790" width="14.42578125" style="212" customWidth="1"/>
    <col min="11791" max="11791" width="68" style="212" customWidth="1"/>
    <col min="11792" max="12032" width="9.140625" style="212"/>
    <col min="12033" max="12033" width="4.5703125" style="212" customWidth="1"/>
    <col min="12034" max="12034" width="21" style="212" customWidth="1"/>
    <col min="12035" max="12035" width="20.42578125" style="212" customWidth="1"/>
    <col min="12036" max="12036" width="19.28515625" style="212" customWidth="1"/>
    <col min="12037" max="12037" width="23.140625" style="212" customWidth="1"/>
    <col min="12038" max="12038" width="14.85546875" style="212" customWidth="1"/>
    <col min="12039" max="12039" width="16.140625" style="212" customWidth="1"/>
    <col min="12040" max="12040" width="23" style="212" customWidth="1"/>
    <col min="12041" max="12041" width="23.28515625" style="212" customWidth="1"/>
    <col min="12042" max="12042" width="18.7109375" style="212" customWidth="1"/>
    <col min="12043" max="12043" width="11" style="212" customWidth="1"/>
    <col min="12044" max="12044" width="34.42578125" style="212" customWidth="1"/>
    <col min="12045" max="12045" width="46.5703125" style="212" customWidth="1"/>
    <col min="12046" max="12046" width="14.42578125" style="212" customWidth="1"/>
    <col min="12047" max="12047" width="68" style="212" customWidth="1"/>
    <col min="12048" max="12288" width="9.140625" style="212"/>
    <col min="12289" max="12289" width="4.5703125" style="212" customWidth="1"/>
    <col min="12290" max="12290" width="21" style="212" customWidth="1"/>
    <col min="12291" max="12291" width="20.42578125" style="212" customWidth="1"/>
    <col min="12292" max="12292" width="19.28515625" style="212" customWidth="1"/>
    <col min="12293" max="12293" width="23.140625" style="212" customWidth="1"/>
    <col min="12294" max="12294" width="14.85546875" style="212" customWidth="1"/>
    <col min="12295" max="12295" width="16.140625" style="212" customWidth="1"/>
    <col min="12296" max="12296" width="23" style="212" customWidth="1"/>
    <col min="12297" max="12297" width="23.28515625" style="212" customWidth="1"/>
    <col min="12298" max="12298" width="18.7109375" style="212" customWidth="1"/>
    <col min="12299" max="12299" width="11" style="212" customWidth="1"/>
    <col min="12300" max="12300" width="34.42578125" style="212" customWidth="1"/>
    <col min="12301" max="12301" width="46.5703125" style="212" customWidth="1"/>
    <col min="12302" max="12302" width="14.42578125" style="212" customWidth="1"/>
    <col min="12303" max="12303" width="68" style="212" customWidth="1"/>
    <col min="12304" max="12544" width="9.140625" style="212"/>
    <col min="12545" max="12545" width="4.5703125" style="212" customWidth="1"/>
    <col min="12546" max="12546" width="21" style="212" customWidth="1"/>
    <col min="12547" max="12547" width="20.42578125" style="212" customWidth="1"/>
    <col min="12548" max="12548" width="19.28515625" style="212" customWidth="1"/>
    <col min="12549" max="12549" width="23.140625" style="212" customWidth="1"/>
    <col min="12550" max="12550" width="14.85546875" style="212" customWidth="1"/>
    <col min="12551" max="12551" width="16.140625" style="212" customWidth="1"/>
    <col min="12552" max="12552" width="23" style="212" customWidth="1"/>
    <col min="12553" max="12553" width="23.28515625" style="212" customWidth="1"/>
    <col min="12554" max="12554" width="18.7109375" style="212" customWidth="1"/>
    <col min="12555" max="12555" width="11" style="212" customWidth="1"/>
    <col min="12556" max="12556" width="34.42578125" style="212" customWidth="1"/>
    <col min="12557" max="12557" width="46.5703125" style="212" customWidth="1"/>
    <col min="12558" max="12558" width="14.42578125" style="212" customWidth="1"/>
    <col min="12559" max="12559" width="68" style="212" customWidth="1"/>
    <col min="12560" max="12800" width="9.140625" style="212"/>
    <col min="12801" max="12801" width="4.5703125" style="212" customWidth="1"/>
    <col min="12802" max="12802" width="21" style="212" customWidth="1"/>
    <col min="12803" max="12803" width="20.42578125" style="212" customWidth="1"/>
    <col min="12804" max="12804" width="19.28515625" style="212" customWidth="1"/>
    <col min="12805" max="12805" width="23.140625" style="212" customWidth="1"/>
    <col min="12806" max="12806" width="14.85546875" style="212" customWidth="1"/>
    <col min="12807" max="12807" width="16.140625" style="212" customWidth="1"/>
    <col min="12808" max="12808" width="23" style="212" customWidth="1"/>
    <col min="12809" max="12809" width="23.28515625" style="212" customWidth="1"/>
    <col min="12810" max="12810" width="18.7109375" style="212" customWidth="1"/>
    <col min="12811" max="12811" width="11" style="212" customWidth="1"/>
    <col min="12812" max="12812" width="34.42578125" style="212" customWidth="1"/>
    <col min="12813" max="12813" width="46.5703125" style="212" customWidth="1"/>
    <col min="12814" max="12814" width="14.42578125" style="212" customWidth="1"/>
    <col min="12815" max="12815" width="68" style="212" customWidth="1"/>
    <col min="12816" max="13056" width="9.140625" style="212"/>
    <col min="13057" max="13057" width="4.5703125" style="212" customWidth="1"/>
    <col min="13058" max="13058" width="21" style="212" customWidth="1"/>
    <col min="13059" max="13059" width="20.42578125" style="212" customWidth="1"/>
    <col min="13060" max="13060" width="19.28515625" style="212" customWidth="1"/>
    <col min="13061" max="13061" width="23.140625" style="212" customWidth="1"/>
    <col min="13062" max="13062" width="14.85546875" style="212" customWidth="1"/>
    <col min="13063" max="13063" width="16.140625" style="212" customWidth="1"/>
    <col min="13064" max="13064" width="23" style="212" customWidth="1"/>
    <col min="13065" max="13065" width="23.28515625" style="212" customWidth="1"/>
    <col min="13066" max="13066" width="18.7109375" style="212" customWidth="1"/>
    <col min="13067" max="13067" width="11" style="212" customWidth="1"/>
    <col min="13068" max="13068" width="34.42578125" style="212" customWidth="1"/>
    <col min="13069" max="13069" width="46.5703125" style="212" customWidth="1"/>
    <col min="13070" max="13070" width="14.42578125" style="212" customWidth="1"/>
    <col min="13071" max="13071" width="68" style="212" customWidth="1"/>
    <col min="13072" max="13312" width="9.140625" style="212"/>
    <col min="13313" max="13313" width="4.5703125" style="212" customWidth="1"/>
    <col min="13314" max="13314" width="21" style="212" customWidth="1"/>
    <col min="13315" max="13315" width="20.42578125" style="212" customWidth="1"/>
    <col min="13316" max="13316" width="19.28515625" style="212" customWidth="1"/>
    <col min="13317" max="13317" width="23.140625" style="212" customWidth="1"/>
    <col min="13318" max="13318" width="14.85546875" style="212" customWidth="1"/>
    <col min="13319" max="13319" width="16.140625" style="212" customWidth="1"/>
    <col min="13320" max="13320" width="23" style="212" customWidth="1"/>
    <col min="13321" max="13321" width="23.28515625" style="212" customWidth="1"/>
    <col min="13322" max="13322" width="18.7109375" style="212" customWidth="1"/>
    <col min="13323" max="13323" width="11" style="212" customWidth="1"/>
    <col min="13324" max="13324" width="34.42578125" style="212" customWidth="1"/>
    <col min="13325" max="13325" width="46.5703125" style="212" customWidth="1"/>
    <col min="13326" max="13326" width="14.42578125" style="212" customWidth="1"/>
    <col min="13327" max="13327" width="68" style="212" customWidth="1"/>
    <col min="13328" max="13568" width="9.140625" style="212"/>
    <col min="13569" max="13569" width="4.5703125" style="212" customWidth="1"/>
    <col min="13570" max="13570" width="21" style="212" customWidth="1"/>
    <col min="13571" max="13571" width="20.42578125" style="212" customWidth="1"/>
    <col min="13572" max="13572" width="19.28515625" style="212" customWidth="1"/>
    <col min="13573" max="13573" width="23.140625" style="212" customWidth="1"/>
    <col min="13574" max="13574" width="14.85546875" style="212" customWidth="1"/>
    <col min="13575" max="13575" width="16.140625" style="212" customWidth="1"/>
    <col min="13576" max="13576" width="23" style="212" customWidth="1"/>
    <col min="13577" max="13577" width="23.28515625" style="212" customWidth="1"/>
    <col min="13578" max="13578" width="18.7109375" style="212" customWidth="1"/>
    <col min="13579" max="13579" width="11" style="212" customWidth="1"/>
    <col min="13580" max="13580" width="34.42578125" style="212" customWidth="1"/>
    <col min="13581" max="13581" width="46.5703125" style="212" customWidth="1"/>
    <col min="13582" max="13582" width="14.42578125" style="212" customWidth="1"/>
    <col min="13583" max="13583" width="68" style="212" customWidth="1"/>
    <col min="13584" max="13824" width="9.140625" style="212"/>
    <col min="13825" max="13825" width="4.5703125" style="212" customWidth="1"/>
    <col min="13826" max="13826" width="21" style="212" customWidth="1"/>
    <col min="13827" max="13827" width="20.42578125" style="212" customWidth="1"/>
    <col min="13828" max="13828" width="19.28515625" style="212" customWidth="1"/>
    <col min="13829" max="13829" width="23.140625" style="212" customWidth="1"/>
    <col min="13830" max="13830" width="14.85546875" style="212" customWidth="1"/>
    <col min="13831" max="13831" width="16.140625" style="212" customWidth="1"/>
    <col min="13832" max="13832" width="23" style="212" customWidth="1"/>
    <col min="13833" max="13833" width="23.28515625" style="212" customWidth="1"/>
    <col min="13834" max="13834" width="18.7109375" style="212" customWidth="1"/>
    <col min="13835" max="13835" width="11" style="212" customWidth="1"/>
    <col min="13836" max="13836" width="34.42578125" style="212" customWidth="1"/>
    <col min="13837" max="13837" width="46.5703125" style="212" customWidth="1"/>
    <col min="13838" max="13838" width="14.42578125" style="212" customWidth="1"/>
    <col min="13839" max="13839" width="68" style="212" customWidth="1"/>
    <col min="13840" max="14080" width="9.140625" style="212"/>
    <col min="14081" max="14081" width="4.5703125" style="212" customWidth="1"/>
    <col min="14082" max="14082" width="21" style="212" customWidth="1"/>
    <col min="14083" max="14083" width="20.42578125" style="212" customWidth="1"/>
    <col min="14084" max="14084" width="19.28515625" style="212" customWidth="1"/>
    <col min="14085" max="14085" width="23.140625" style="212" customWidth="1"/>
    <col min="14086" max="14086" width="14.85546875" style="212" customWidth="1"/>
    <col min="14087" max="14087" width="16.140625" style="212" customWidth="1"/>
    <col min="14088" max="14088" width="23" style="212" customWidth="1"/>
    <col min="14089" max="14089" width="23.28515625" style="212" customWidth="1"/>
    <col min="14090" max="14090" width="18.7109375" style="212" customWidth="1"/>
    <col min="14091" max="14091" width="11" style="212" customWidth="1"/>
    <col min="14092" max="14092" width="34.42578125" style="212" customWidth="1"/>
    <col min="14093" max="14093" width="46.5703125" style="212" customWidth="1"/>
    <col min="14094" max="14094" width="14.42578125" style="212" customWidth="1"/>
    <col min="14095" max="14095" width="68" style="212" customWidth="1"/>
    <col min="14096" max="14336" width="9.140625" style="212"/>
    <col min="14337" max="14337" width="4.5703125" style="212" customWidth="1"/>
    <col min="14338" max="14338" width="21" style="212" customWidth="1"/>
    <col min="14339" max="14339" width="20.42578125" style="212" customWidth="1"/>
    <col min="14340" max="14340" width="19.28515625" style="212" customWidth="1"/>
    <col min="14341" max="14341" width="23.140625" style="212" customWidth="1"/>
    <col min="14342" max="14342" width="14.85546875" style="212" customWidth="1"/>
    <col min="14343" max="14343" width="16.140625" style="212" customWidth="1"/>
    <col min="14344" max="14344" width="23" style="212" customWidth="1"/>
    <col min="14345" max="14345" width="23.28515625" style="212" customWidth="1"/>
    <col min="14346" max="14346" width="18.7109375" style="212" customWidth="1"/>
    <col min="14347" max="14347" width="11" style="212" customWidth="1"/>
    <col min="14348" max="14348" width="34.42578125" style="212" customWidth="1"/>
    <col min="14349" max="14349" width="46.5703125" style="212" customWidth="1"/>
    <col min="14350" max="14350" width="14.42578125" style="212" customWidth="1"/>
    <col min="14351" max="14351" width="68" style="212" customWidth="1"/>
    <col min="14352" max="14592" width="9.140625" style="212"/>
    <col min="14593" max="14593" width="4.5703125" style="212" customWidth="1"/>
    <col min="14594" max="14594" width="21" style="212" customWidth="1"/>
    <col min="14595" max="14595" width="20.42578125" style="212" customWidth="1"/>
    <col min="14596" max="14596" width="19.28515625" style="212" customWidth="1"/>
    <col min="14597" max="14597" width="23.140625" style="212" customWidth="1"/>
    <col min="14598" max="14598" width="14.85546875" style="212" customWidth="1"/>
    <col min="14599" max="14599" width="16.140625" style="212" customWidth="1"/>
    <col min="14600" max="14600" width="23" style="212" customWidth="1"/>
    <col min="14601" max="14601" width="23.28515625" style="212" customWidth="1"/>
    <col min="14602" max="14602" width="18.7109375" style="212" customWidth="1"/>
    <col min="14603" max="14603" width="11" style="212" customWidth="1"/>
    <col min="14604" max="14604" width="34.42578125" style="212" customWidth="1"/>
    <col min="14605" max="14605" width="46.5703125" style="212" customWidth="1"/>
    <col min="14606" max="14606" width="14.42578125" style="212" customWidth="1"/>
    <col min="14607" max="14607" width="68" style="212" customWidth="1"/>
    <col min="14608" max="14848" width="9.140625" style="212"/>
    <col min="14849" max="14849" width="4.5703125" style="212" customWidth="1"/>
    <col min="14850" max="14850" width="21" style="212" customWidth="1"/>
    <col min="14851" max="14851" width="20.42578125" style="212" customWidth="1"/>
    <col min="14852" max="14852" width="19.28515625" style="212" customWidth="1"/>
    <col min="14853" max="14853" width="23.140625" style="212" customWidth="1"/>
    <col min="14854" max="14854" width="14.85546875" style="212" customWidth="1"/>
    <col min="14855" max="14855" width="16.140625" style="212" customWidth="1"/>
    <col min="14856" max="14856" width="23" style="212" customWidth="1"/>
    <col min="14857" max="14857" width="23.28515625" style="212" customWidth="1"/>
    <col min="14858" max="14858" width="18.7109375" style="212" customWidth="1"/>
    <col min="14859" max="14859" width="11" style="212" customWidth="1"/>
    <col min="14860" max="14860" width="34.42578125" style="212" customWidth="1"/>
    <col min="14861" max="14861" width="46.5703125" style="212" customWidth="1"/>
    <col min="14862" max="14862" width="14.42578125" style="212" customWidth="1"/>
    <col min="14863" max="14863" width="68" style="212" customWidth="1"/>
    <col min="14864" max="15104" width="9.140625" style="212"/>
    <col min="15105" max="15105" width="4.5703125" style="212" customWidth="1"/>
    <col min="15106" max="15106" width="21" style="212" customWidth="1"/>
    <col min="15107" max="15107" width="20.42578125" style="212" customWidth="1"/>
    <col min="15108" max="15108" width="19.28515625" style="212" customWidth="1"/>
    <col min="15109" max="15109" width="23.140625" style="212" customWidth="1"/>
    <col min="15110" max="15110" width="14.85546875" style="212" customWidth="1"/>
    <col min="15111" max="15111" width="16.140625" style="212" customWidth="1"/>
    <col min="15112" max="15112" width="23" style="212" customWidth="1"/>
    <col min="15113" max="15113" width="23.28515625" style="212" customWidth="1"/>
    <col min="15114" max="15114" width="18.7109375" style="212" customWidth="1"/>
    <col min="15115" max="15115" width="11" style="212" customWidth="1"/>
    <col min="15116" max="15116" width="34.42578125" style="212" customWidth="1"/>
    <col min="15117" max="15117" width="46.5703125" style="212" customWidth="1"/>
    <col min="15118" max="15118" width="14.42578125" style="212" customWidth="1"/>
    <col min="15119" max="15119" width="68" style="212" customWidth="1"/>
    <col min="15120" max="15360" width="9.140625" style="212"/>
    <col min="15361" max="15361" width="4.5703125" style="212" customWidth="1"/>
    <col min="15362" max="15362" width="21" style="212" customWidth="1"/>
    <col min="15363" max="15363" width="20.42578125" style="212" customWidth="1"/>
    <col min="15364" max="15364" width="19.28515625" style="212" customWidth="1"/>
    <col min="15365" max="15365" width="23.140625" style="212" customWidth="1"/>
    <col min="15366" max="15366" width="14.85546875" style="212" customWidth="1"/>
    <col min="15367" max="15367" width="16.140625" style="212" customWidth="1"/>
    <col min="15368" max="15368" width="23" style="212" customWidth="1"/>
    <col min="15369" max="15369" width="23.28515625" style="212" customWidth="1"/>
    <col min="15370" max="15370" width="18.7109375" style="212" customWidth="1"/>
    <col min="15371" max="15371" width="11" style="212" customWidth="1"/>
    <col min="15372" max="15372" width="34.42578125" style="212" customWidth="1"/>
    <col min="15373" max="15373" width="46.5703125" style="212" customWidth="1"/>
    <col min="15374" max="15374" width="14.42578125" style="212" customWidth="1"/>
    <col min="15375" max="15375" width="68" style="212" customWidth="1"/>
    <col min="15376" max="15616" width="9.140625" style="212"/>
    <col min="15617" max="15617" width="4.5703125" style="212" customWidth="1"/>
    <col min="15618" max="15618" width="21" style="212" customWidth="1"/>
    <col min="15619" max="15619" width="20.42578125" style="212" customWidth="1"/>
    <col min="15620" max="15620" width="19.28515625" style="212" customWidth="1"/>
    <col min="15621" max="15621" width="23.140625" style="212" customWidth="1"/>
    <col min="15622" max="15622" width="14.85546875" style="212" customWidth="1"/>
    <col min="15623" max="15623" width="16.140625" style="212" customWidth="1"/>
    <col min="15624" max="15624" width="23" style="212" customWidth="1"/>
    <col min="15625" max="15625" width="23.28515625" style="212" customWidth="1"/>
    <col min="15626" max="15626" width="18.7109375" style="212" customWidth="1"/>
    <col min="15627" max="15627" width="11" style="212" customWidth="1"/>
    <col min="15628" max="15628" width="34.42578125" style="212" customWidth="1"/>
    <col min="15629" max="15629" width="46.5703125" style="212" customWidth="1"/>
    <col min="15630" max="15630" width="14.42578125" style="212" customWidth="1"/>
    <col min="15631" max="15631" width="68" style="212" customWidth="1"/>
    <col min="15632" max="15872" width="9.140625" style="212"/>
    <col min="15873" max="15873" width="4.5703125" style="212" customWidth="1"/>
    <col min="15874" max="15874" width="21" style="212" customWidth="1"/>
    <col min="15875" max="15875" width="20.42578125" style="212" customWidth="1"/>
    <col min="15876" max="15876" width="19.28515625" style="212" customWidth="1"/>
    <col min="15877" max="15877" width="23.140625" style="212" customWidth="1"/>
    <col min="15878" max="15878" width="14.85546875" style="212" customWidth="1"/>
    <col min="15879" max="15879" width="16.140625" style="212" customWidth="1"/>
    <col min="15880" max="15880" width="23" style="212" customWidth="1"/>
    <col min="15881" max="15881" width="23.28515625" style="212" customWidth="1"/>
    <col min="15882" max="15882" width="18.7109375" style="212" customWidth="1"/>
    <col min="15883" max="15883" width="11" style="212" customWidth="1"/>
    <col min="15884" max="15884" width="34.42578125" style="212" customWidth="1"/>
    <col min="15885" max="15885" width="46.5703125" style="212" customWidth="1"/>
    <col min="15886" max="15886" width="14.42578125" style="212" customWidth="1"/>
    <col min="15887" max="15887" width="68" style="212" customWidth="1"/>
    <col min="15888" max="16128" width="9.140625" style="212"/>
    <col min="16129" max="16129" width="4.5703125" style="212" customWidth="1"/>
    <col min="16130" max="16130" width="21" style="212" customWidth="1"/>
    <col min="16131" max="16131" width="20.42578125" style="212" customWidth="1"/>
    <col min="16132" max="16132" width="19.28515625" style="212" customWidth="1"/>
    <col min="16133" max="16133" width="23.140625" style="212" customWidth="1"/>
    <col min="16134" max="16134" width="14.85546875" style="212" customWidth="1"/>
    <col min="16135" max="16135" width="16.140625" style="212" customWidth="1"/>
    <col min="16136" max="16136" width="23" style="212" customWidth="1"/>
    <col min="16137" max="16137" width="23.28515625" style="212" customWidth="1"/>
    <col min="16138" max="16138" width="18.7109375" style="212" customWidth="1"/>
    <col min="16139" max="16139" width="11" style="212" customWidth="1"/>
    <col min="16140" max="16140" width="34.42578125" style="212" customWidth="1"/>
    <col min="16141" max="16141" width="46.5703125" style="212" customWidth="1"/>
    <col min="16142" max="16142" width="14.42578125" style="212" customWidth="1"/>
    <col min="16143" max="16143" width="68" style="212" customWidth="1"/>
    <col min="16144" max="16384" width="9.140625" style="212"/>
  </cols>
  <sheetData>
    <row r="1" spans="1:15" ht="18.75" customHeight="1">
      <c r="L1" s="213" t="s">
        <v>62</v>
      </c>
    </row>
    <row r="2" spans="1:15" ht="75" customHeight="1" thickBot="1">
      <c r="A2" s="940" t="s">
        <v>210</v>
      </c>
      <c r="B2" s="940"/>
      <c r="C2" s="940"/>
      <c r="D2" s="940"/>
      <c r="E2" s="940"/>
      <c r="F2" s="940"/>
      <c r="G2" s="940"/>
      <c r="H2" s="940"/>
      <c r="I2" s="940"/>
      <c r="J2" s="940"/>
      <c r="K2" s="940"/>
      <c r="L2" s="940"/>
    </row>
    <row r="3" spans="1:15" s="187" customFormat="1" ht="62.25" customHeight="1">
      <c r="A3" s="695" t="s">
        <v>63</v>
      </c>
      <c r="B3" s="698" t="s">
        <v>64</v>
      </c>
      <c r="C3" s="892" t="s">
        <v>211</v>
      </c>
      <c r="D3" s="894" t="s">
        <v>66</v>
      </c>
      <c r="E3" s="698" t="s">
        <v>67</v>
      </c>
      <c r="F3" s="698"/>
      <c r="G3" s="698"/>
      <c r="H3" s="897" t="s">
        <v>2</v>
      </c>
      <c r="I3" s="897"/>
      <c r="J3" s="898" t="s">
        <v>68</v>
      </c>
      <c r="K3" s="898" t="s">
        <v>69</v>
      </c>
      <c r="L3" s="898" t="s">
        <v>70</v>
      </c>
      <c r="M3" s="897" t="s">
        <v>71</v>
      </c>
      <c r="N3" s="900"/>
      <c r="O3" s="901" t="s">
        <v>212</v>
      </c>
    </row>
    <row r="4" spans="1:15" s="187" customFormat="1" ht="15" customHeight="1">
      <c r="A4" s="696"/>
      <c r="B4" s="699"/>
      <c r="C4" s="893"/>
      <c r="D4" s="895"/>
      <c r="E4" s="904" t="s">
        <v>73</v>
      </c>
      <c r="F4" s="904" t="s">
        <v>74</v>
      </c>
      <c r="G4" s="904" t="s">
        <v>46</v>
      </c>
      <c r="H4" s="906" t="s">
        <v>17</v>
      </c>
      <c r="I4" s="906" t="s">
        <v>213</v>
      </c>
      <c r="J4" s="899"/>
      <c r="K4" s="899"/>
      <c r="L4" s="899"/>
      <c r="M4" s="908" t="s">
        <v>75</v>
      </c>
      <c r="N4" s="941" t="s">
        <v>76</v>
      </c>
      <c r="O4" s="902"/>
    </row>
    <row r="5" spans="1:15" s="187" customFormat="1" ht="113.25" customHeight="1" thickBot="1">
      <c r="A5" s="890"/>
      <c r="B5" s="891"/>
      <c r="C5" s="893"/>
      <c r="D5" s="896"/>
      <c r="E5" s="905"/>
      <c r="F5" s="905"/>
      <c r="G5" s="905"/>
      <c r="H5" s="907"/>
      <c r="I5" s="907"/>
      <c r="J5" s="899"/>
      <c r="K5" s="899"/>
      <c r="L5" s="899"/>
      <c r="M5" s="909"/>
      <c r="N5" s="942"/>
      <c r="O5" s="903"/>
    </row>
    <row r="6" spans="1:15" s="187" customFormat="1" ht="18.75" customHeight="1" thickBot="1">
      <c r="A6" s="257">
        <v>1</v>
      </c>
      <c r="B6" s="258">
        <v>2</v>
      </c>
      <c r="C6" s="214">
        <v>3</v>
      </c>
      <c r="D6" s="214">
        <v>4</v>
      </c>
      <c r="E6" s="214">
        <v>5</v>
      </c>
      <c r="F6" s="214">
        <v>6</v>
      </c>
      <c r="G6" s="214">
        <v>7</v>
      </c>
      <c r="H6" s="259">
        <v>8</v>
      </c>
      <c r="I6" s="259">
        <v>9</v>
      </c>
      <c r="J6" s="214">
        <v>10</v>
      </c>
      <c r="K6" s="214">
        <v>11</v>
      </c>
      <c r="L6" s="214">
        <v>12</v>
      </c>
      <c r="M6" s="214">
        <v>13</v>
      </c>
      <c r="N6" s="215">
        <v>14</v>
      </c>
      <c r="O6" s="260">
        <v>15</v>
      </c>
    </row>
    <row r="7" spans="1:15" s="220" customFormat="1" ht="17.25" customHeight="1">
      <c r="A7" s="912">
        <v>1</v>
      </c>
      <c r="B7" s="915" t="s">
        <v>214</v>
      </c>
      <c r="C7" s="921" t="s">
        <v>215</v>
      </c>
      <c r="D7" s="947" t="s">
        <v>216</v>
      </c>
      <c r="E7" s="924" t="s">
        <v>80</v>
      </c>
      <c r="F7" s="926">
        <f>G7+G8+G9</f>
        <v>0</v>
      </c>
      <c r="G7" s="216"/>
      <c r="H7" s="217"/>
      <c r="I7" s="218"/>
      <c r="J7" s="218"/>
      <c r="K7" s="218"/>
      <c r="L7" s="195"/>
      <c r="M7" s="218"/>
      <c r="N7" s="261"/>
      <c r="O7" s="950" t="s">
        <v>217</v>
      </c>
    </row>
    <row r="8" spans="1:15" s="220" customFormat="1" ht="17.25" customHeight="1">
      <c r="A8" s="913"/>
      <c r="B8" s="916"/>
      <c r="C8" s="945"/>
      <c r="D8" s="948"/>
      <c r="E8" s="925"/>
      <c r="F8" s="927"/>
      <c r="G8" s="221"/>
      <c r="H8" s="222"/>
      <c r="I8" s="223"/>
      <c r="J8" s="224"/>
      <c r="K8" s="223"/>
      <c r="L8" s="202"/>
      <c r="M8" s="204"/>
      <c r="N8" s="219"/>
      <c r="O8" s="951"/>
    </row>
    <row r="9" spans="1:15" s="220" customFormat="1" ht="17.25" customHeight="1">
      <c r="A9" s="914"/>
      <c r="B9" s="917"/>
      <c r="C9" s="945"/>
      <c r="D9" s="930"/>
      <c r="E9" s="908"/>
      <c r="F9" s="925"/>
      <c r="G9" s="225"/>
      <c r="H9" s="226"/>
      <c r="I9" s="204"/>
      <c r="J9" s="204"/>
      <c r="K9" s="204"/>
      <c r="L9" s="202"/>
      <c r="M9" s="204"/>
      <c r="N9" s="219"/>
      <c r="O9" s="951"/>
    </row>
    <row r="10" spans="1:15" s="220" customFormat="1" ht="18" customHeight="1">
      <c r="A10" s="914"/>
      <c r="B10" s="917"/>
      <c r="C10" s="945"/>
      <c r="D10" s="930"/>
      <c r="E10" s="934" t="s">
        <v>82</v>
      </c>
      <c r="F10" s="931">
        <f>G10+G11+G12</f>
        <v>0</v>
      </c>
      <c r="G10" s="225"/>
      <c r="H10" s="227"/>
      <c r="I10" s="204"/>
      <c r="J10" s="228"/>
      <c r="K10" s="204"/>
      <c r="L10" s="202"/>
      <c r="M10" s="204"/>
      <c r="N10" s="219"/>
      <c r="O10" s="951"/>
    </row>
    <row r="11" spans="1:15" s="220" customFormat="1" ht="18" customHeight="1">
      <c r="A11" s="914"/>
      <c r="B11" s="917"/>
      <c r="C11" s="945"/>
      <c r="D11" s="930"/>
      <c r="E11" s="935"/>
      <c r="F11" s="927"/>
      <c r="G11" s="225"/>
      <c r="H11" s="227"/>
      <c r="I11" s="204">
        <v>0</v>
      </c>
      <c r="J11" s="202"/>
      <c r="K11" s="204">
        <v>0</v>
      </c>
      <c r="L11" s="202"/>
      <c r="M11" s="204"/>
      <c r="N11" s="219"/>
      <c r="O11" s="951"/>
    </row>
    <row r="12" spans="1:15" s="220" customFormat="1" ht="18" customHeight="1">
      <c r="A12" s="914"/>
      <c r="B12" s="917"/>
      <c r="C12" s="945"/>
      <c r="D12" s="930"/>
      <c r="E12" s="935"/>
      <c r="F12" s="925"/>
      <c r="G12" s="225"/>
      <c r="H12" s="227"/>
      <c r="I12" s="204"/>
      <c r="J12" s="199"/>
      <c r="K12" s="204"/>
      <c r="L12" s="202"/>
      <c r="M12" s="204"/>
      <c r="N12" s="219"/>
      <c r="O12" s="951"/>
    </row>
    <row r="13" spans="1:15" s="220" customFormat="1" ht="16.5" customHeight="1">
      <c r="A13" s="914"/>
      <c r="B13" s="917"/>
      <c r="C13" s="945"/>
      <c r="D13" s="930"/>
      <c r="E13" s="934" t="s">
        <v>83</v>
      </c>
      <c r="F13" s="931">
        <f>G13+G14+G15</f>
        <v>0.3488</v>
      </c>
      <c r="G13" s="225"/>
      <c r="H13" s="222"/>
      <c r="I13" s="204"/>
      <c r="J13" s="204"/>
      <c r="K13" s="204"/>
      <c r="L13" s="955" t="s">
        <v>218</v>
      </c>
      <c r="M13" s="204"/>
      <c r="N13" s="219"/>
      <c r="O13" s="951"/>
    </row>
    <row r="14" spans="1:15" s="220" customFormat="1" ht="16.5" customHeight="1">
      <c r="A14" s="914"/>
      <c r="B14" s="917"/>
      <c r="C14" s="945"/>
      <c r="D14" s="930"/>
      <c r="E14" s="935"/>
      <c r="F14" s="927"/>
      <c r="G14" s="204">
        <v>0.3488</v>
      </c>
      <c r="H14" s="229">
        <v>3628.4</v>
      </c>
      <c r="I14" s="229">
        <v>3628.4</v>
      </c>
      <c r="J14" s="204">
        <v>70000</v>
      </c>
      <c r="K14" s="204">
        <v>20</v>
      </c>
      <c r="L14" s="922"/>
      <c r="M14" s="204" t="s">
        <v>219</v>
      </c>
      <c r="N14" s="219">
        <v>70</v>
      </c>
      <c r="O14" s="951"/>
    </row>
    <row r="15" spans="1:15" s="220" customFormat="1" ht="16.5" customHeight="1" thickBot="1">
      <c r="A15" s="943"/>
      <c r="B15" s="944"/>
      <c r="C15" s="946"/>
      <c r="D15" s="949"/>
      <c r="E15" s="953"/>
      <c r="F15" s="954"/>
      <c r="G15" s="262"/>
      <c r="H15" s="263"/>
      <c r="I15" s="230"/>
      <c r="J15" s="230"/>
      <c r="K15" s="230"/>
      <c r="L15" s="923"/>
      <c r="M15" s="230"/>
      <c r="N15" s="264"/>
      <c r="O15" s="952"/>
    </row>
    <row r="16" spans="1:15" s="220" customFormat="1" ht="16.5" customHeight="1">
      <c r="A16" s="912">
        <v>2</v>
      </c>
      <c r="B16" s="915" t="s">
        <v>220</v>
      </c>
      <c r="C16" s="947" t="s">
        <v>221</v>
      </c>
      <c r="D16" s="947" t="s">
        <v>222</v>
      </c>
      <c r="E16" s="924" t="s">
        <v>80</v>
      </c>
      <c r="F16" s="926">
        <f>G16+G17+G18</f>
        <v>0</v>
      </c>
      <c r="G16" s="216"/>
      <c r="H16" s="217"/>
      <c r="I16" s="218"/>
      <c r="J16" s="218"/>
      <c r="K16" s="218"/>
      <c r="L16" s="195"/>
      <c r="M16" s="218"/>
      <c r="N16" s="237"/>
      <c r="O16" s="950" t="s">
        <v>223</v>
      </c>
    </row>
    <row r="17" spans="1:15" s="220" customFormat="1" ht="16.5" customHeight="1">
      <c r="A17" s="913"/>
      <c r="B17" s="916"/>
      <c r="C17" s="948"/>
      <c r="D17" s="948"/>
      <c r="E17" s="925"/>
      <c r="F17" s="927"/>
      <c r="G17" s="232"/>
      <c r="H17" s="222"/>
      <c r="I17" s="223"/>
      <c r="J17" s="224"/>
      <c r="K17" s="223"/>
      <c r="L17" s="202"/>
      <c r="M17" s="204"/>
      <c r="N17" s="231"/>
      <c r="O17" s="951"/>
    </row>
    <row r="18" spans="1:15" s="220" customFormat="1" ht="16.5" customHeight="1">
      <c r="A18" s="914"/>
      <c r="B18" s="917"/>
      <c r="C18" s="930"/>
      <c r="D18" s="930"/>
      <c r="E18" s="908"/>
      <c r="F18" s="925"/>
      <c r="G18" s="225"/>
      <c r="H18" s="226"/>
      <c r="I18" s="204"/>
      <c r="J18" s="204"/>
      <c r="K18" s="204"/>
      <c r="L18" s="202"/>
      <c r="M18" s="204"/>
      <c r="N18" s="233"/>
      <c r="O18" s="929"/>
    </row>
    <row r="19" spans="1:15" s="220" customFormat="1" ht="16.5" customHeight="1">
      <c r="A19" s="914"/>
      <c r="B19" s="917"/>
      <c r="C19" s="930"/>
      <c r="D19" s="930"/>
      <c r="E19" s="934" t="s">
        <v>82</v>
      </c>
      <c r="F19" s="931">
        <f>G19+G20+G21</f>
        <v>0</v>
      </c>
      <c r="G19" s="225"/>
      <c r="H19" s="227"/>
      <c r="I19" s="204"/>
      <c r="J19" s="228"/>
      <c r="K19" s="204"/>
      <c r="L19" s="202"/>
      <c r="M19" s="204"/>
      <c r="N19" s="233"/>
      <c r="O19" s="929"/>
    </row>
    <row r="20" spans="1:15" s="220" customFormat="1" ht="16.5" customHeight="1">
      <c r="A20" s="914"/>
      <c r="B20" s="917"/>
      <c r="C20" s="930"/>
      <c r="D20" s="930"/>
      <c r="E20" s="935"/>
      <c r="F20" s="927"/>
      <c r="G20" s="225"/>
      <c r="H20" s="227"/>
      <c r="I20" s="204"/>
      <c r="J20" s="234"/>
      <c r="K20" s="204"/>
      <c r="L20" s="202"/>
      <c r="M20" s="204"/>
      <c r="N20" s="233"/>
      <c r="O20" s="929"/>
    </row>
    <row r="21" spans="1:15" s="220" customFormat="1" ht="16.5" customHeight="1">
      <c r="A21" s="914"/>
      <c r="B21" s="917"/>
      <c r="C21" s="930"/>
      <c r="D21" s="930"/>
      <c r="E21" s="935"/>
      <c r="F21" s="925"/>
      <c r="G21" s="225"/>
      <c r="H21" s="227"/>
      <c r="I21" s="204"/>
      <c r="J21" s="199"/>
      <c r="K21" s="204"/>
      <c r="L21" s="202"/>
      <c r="M21" s="204"/>
      <c r="N21" s="233"/>
      <c r="O21" s="929"/>
    </row>
    <row r="22" spans="1:15" s="220" customFormat="1" ht="16.5" customHeight="1">
      <c r="A22" s="914"/>
      <c r="B22" s="917"/>
      <c r="C22" s="930"/>
      <c r="D22" s="930"/>
      <c r="E22" s="934" t="s">
        <v>83</v>
      </c>
      <c r="F22" s="931">
        <f>G22+G23+G24</f>
        <v>0.19289999999999999</v>
      </c>
      <c r="G22" s="225"/>
      <c r="H22" s="957" t="s">
        <v>224</v>
      </c>
      <c r="I22" s="204"/>
      <c r="J22" s="204"/>
      <c r="K22" s="204"/>
      <c r="L22" s="955" t="s">
        <v>225</v>
      </c>
      <c r="M22" s="204"/>
      <c r="N22" s="233"/>
      <c r="O22" s="929"/>
    </row>
    <row r="23" spans="1:15" s="220" customFormat="1" ht="16.5" customHeight="1">
      <c r="A23" s="914"/>
      <c r="B23" s="917"/>
      <c r="C23" s="930"/>
      <c r="D23" s="930"/>
      <c r="E23" s="935"/>
      <c r="F23" s="927"/>
      <c r="G23" s="235">
        <v>0.19289999999999999</v>
      </c>
      <c r="H23" s="957"/>
      <c r="I23" s="236"/>
      <c r="J23" s="236">
        <v>15000</v>
      </c>
      <c r="K23" s="204">
        <v>6</v>
      </c>
      <c r="L23" s="922"/>
      <c r="M23" s="204" t="s">
        <v>219</v>
      </c>
      <c r="N23" s="233">
        <v>80</v>
      </c>
      <c r="O23" s="929"/>
    </row>
    <row r="24" spans="1:15" s="220" customFormat="1" ht="16.5" customHeight="1" thickBot="1">
      <c r="A24" s="943"/>
      <c r="B24" s="944"/>
      <c r="C24" s="949"/>
      <c r="D24" s="949"/>
      <c r="E24" s="953"/>
      <c r="F24" s="954"/>
      <c r="G24" s="262"/>
      <c r="H24" s="958"/>
      <c r="I24" s="230"/>
      <c r="J24" s="230"/>
      <c r="K24" s="230"/>
      <c r="L24" s="923"/>
      <c r="M24" s="230"/>
      <c r="N24" s="265"/>
      <c r="O24" s="956"/>
    </row>
    <row r="25" spans="1:15" s="220" customFormat="1" ht="16.5" customHeight="1">
      <c r="A25" s="913">
        <v>3</v>
      </c>
      <c r="B25" s="916" t="s">
        <v>214</v>
      </c>
      <c r="C25" s="961" t="s">
        <v>226</v>
      </c>
      <c r="D25" s="948" t="s">
        <v>227</v>
      </c>
      <c r="E25" s="925" t="s">
        <v>80</v>
      </c>
      <c r="F25" s="927">
        <f>G25+G26+G27</f>
        <v>0</v>
      </c>
      <c r="G25" s="221"/>
      <c r="H25" s="222"/>
      <c r="I25" s="223"/>
      <c r="J25" s="223"/>
      <c r="K25" s="223"/>
      <c r="L25" s="199"/>
      <c r="M25" s="223"/>
      <c r="N25" s="231"/>
      <c r="O25" s="951" t="s">
        <v>223</v>
      </c>
    </row>
    <row r="26" spans="1:15" s="220" customFormat="1" ht="16.5" customHeight="1">
      <c r="A26" s="913"/>
      <c r="B26" s="916"/>
      <c r="C26" s="961"/>
      <c r="D26" s="948"/>
      <c r="E26" s="925"/>
      <c r="F26" s="927"/>
      <c r="G26" s="232"/>
      <c r="H26" s="222"/>
      <c r="I26" s="223"/>
      <c r="J26" s="224"/>
      <c r="K26" s="223"/>
      <c r="L26" s="202"/>
      <c r="M26" s="204"/>
      <c r="N26" s="231"/>
      <c r="O26" s="951"/>
    </row>
    <row r="27" spans="1:15" s="220" customFormat="1" ht="16.5" customHeight="1">
      <c r="A27" s="914"/>
      <c r="B27" s="917"/>
      <c r="C27" s="962"/>
      <c r="D27" s="930"/>
      <c r="E27" s="908"/>
      <c r="F27" s="925"/>
      <c r="G27" s="225"/>
      <c r="H27" s="226"/>
      <c r="I27" s="204"/>
      <c r="J27" s="204"/>
      <c r="K27" s="204"/>
      <c r="L27" s="202"/>
      <c r="M27" s="204"/>
      <c r="N27" s="233"/>
      <c r="O27" s="929"/>
    </row>
    <row r="28" spans="1:15" s="220" customFormat="1" ht="16.5" customHeight="1">
      <c r="A28" s="914"/>
      <c r="B28" s="917"/>
      <c r="C28" s="962"/>
      <c r="D28" s="930"/>
      <c r="E28" s="934" t="s">
        <v>82</v>
      </c>
      <c r="F28" s="931">
        <f>G28+G29+G30</f>
        <v>0</v>
      </c>
      <c r="G28" s="225"/>
      <c r="H28" s="226"/>
      <c r="I28" s="204"/>
      <c r="J28" s="204"/>
      <c r="K28" s="204"/>
      <c r="L28" s="223"/>
      <c r="M28" s="204"/>
      <c r="N28" s="233"/>
      <c r="O28" s="929"/>
    </row>
    <row r="29" spans="1:15" s="220" customFormat="1" ht="16.5" customHeight="1">
      <c r="A29" s="914"/>
      <c r="B29" s="917"/>
      <c r="C29" s="962"/>
      <c r="D29" s="930"/>
      <c r="E29" s="935"/>
      <c r="F29" s="927"/>
      <c r="G29" s="225"/>
      <c r="H29" s="226"/>
      <c r="I29" s="204"/>
      <c r="J29" s="204"/>
      <c r="K29" s="204"/>
      <c r="L29" s="204"/>
      <c r="M29" s="204"/>
      <c r="N29" s="233"/>
      <c r="O29" s="929"/>
    </row>
    <row r="30" spans="1:15" s="220" customFormat="1" ht="16.5" customHeight="1">
      <c r="A30" s="914"/>
      <c r="B30" s="917"/>
      <c r="C30" s="962"/>
      <c r="D30" s="930"/>
      <c r="E30" s="935"/>
      <c r="F30" s="925"/>
      <c r="G30" s="225"/>
      <c r="H30" s="226"/>
      <c r="I30" s="204"/>
      <c r="J30" s="204"/>
      <c r="K30" s="204"/>
      <c r="L30" s="204"/>
      <c r="M30" s="204"/>
      <c r="N30" s="233"/>
      <c r="O30" s="929"/>
    </row>
    <row r="31" spans="1:15" s="220" customFormat="1" ht="16.5" customHeight="1">
      <c r="A31" s="914"/>
      <c r="B31" s="917"/>
      <c r="C31" s="962"/>
      <c r="D31" s="930"/>
      <c r="E31" s="934" t="s">
        <v>83</v>
      </c>
      <c r="F31" s="931">
        <f>G31+G32+G33</f>
        <v>5.6</v>
      </c>
      <c r="G31" s="225"/>
      <c r="H31" s="957" t="s">
        <v>224</v>
      </c>
      <c r="I31" s="204"/>
      <c r="J31" s="204"/>
      <c r="K31" s="204"/>
      <c r="L31" s="955" t="s">
        <v>228</v>
      </c>
      <c r="M31" s="204"/>
      <c r="N31" s="233"/>
      <c r="O31" s="929"/>
    </row>
    <row r="32" spans="1:15" s="220" customFormat="1" ht="16.5" customHeight="1">
      <c r="A32" s="914"/>
      <c r="B32" s="917"/>
      <c r="C32" s="962"/>
      <c r="D32" s="930"/>
      <c r="E32" s="935"/>
      <c r="F32" s="927"/>
      <c r="G32" s="238">
        <v>5.6</v>
      </c>
      <c r="H32" s="957"/>
      <c r="I32" s="204">
        <v>0</v>
      </c>
      <c r="J32" s="236">
        <v>55000</v>
      </c>
      <c r="K32" s="204">
        <v>30</v>
      </c>
      <c r="L32" s="922"/>
      <c r="M32" s="204" t="s">
        <v>219</v>
      </c>
      <c r="N32" s="233">
        <v>60</v>
      </c>
      <c r="O32" s="929"/>
    </row>
    <row r="33" spans="1:15" s="220" customFormat="1" ht="16.5" customHeight="1" thickBot="1">
      <c r="A33" s="959"/>
      <c r="B33" s="960"/>
      <c r="C33" s="963"/>
      <c r="D33" s="955"/>
      <c r="E33" s="964"/>
      <c r="F33" s="927"/>
      <c r="G33" s="266"/>
      <c r="H33" s="957"/>
      <c r="I33" s="267"/>
      <c r="J33" s="267"/>
      <c r="K33" s="267"/>
      <c r="L33" s="922"/>
      <c r="M33" s="267"/>
      <c r="N33" s="268"/>
      <c r="O33" s="929"/>
    </row>
    <row r="34" spans="1:15" s="220" customFormat="1" ht="16.5" customHeight="1">
      <c r="A34" s="912">
        <v>4</v>
      </c>
      <c r="B34" s="915" t="s">
        <v>229</v>
      </c>
      <c r="C34" s="947" t="s">
        <v>230</v>
      </c>
      <c r="D34" s="947" t="s">
        <v>231</v>
      </c>
      <c r="E34" s="924" t="s">
        <v>80</v>
      </c>
      <c r="F34" s="926">
        <f>G34+G35+G36</f>
        <v>0</v>
      </c>
      <c r="G34" s="216"/>
      <c r="H34" s="217"/>
      <c r="I34" s="218"/>
      <c r="J34" s="218"/>
      <c r="K34" s="218"/>
      <c r="L34" s="218"/>
      <c r="M34" s="218"/>
      <c r="N34" s="237"/>
      <c r="O34" s="933" t="s">
        <v>232</v>
      </c>
    </row>
    <row r="35" spans="1:15" s="220" customFormat="1" ht="16.5" customHeight="1">
      <c r="A35" s="913"/>
      <c r="B35" s="916"/>
      <c r="C35" s="948"/>
      <c r="D35" s="948"/>
      <c r="E35" s="925"/>
      <c r="F35" s="927"/>
      <c r="G35" s="221"/>
      <c r="H35" s="222"/>
      <c r="I35" s="223"/>
      <c r="J35" s="223"/>
      <c r="K35" s="223"/>
      <c r="L35" s="223"/>
      <c r="M35" s="223"/>
      <c r="N35" s="231"/>
      <c r="O35" s="929"/>
    </row>
    <row r="36" spans="1:15" s="220" customFormat="1" ht="16.5" customHeight="1">
      <c r="A36" s="914"/>
      <c r="B36" s="917"/>
      <c r="C36" s="930"/>
      <c r="D36" s="930"/>
      <c r="E36" s="908"/>
      <c r="F36" s="925"/>
      <c r="G36" s="225"/>
      <c r="H36" s="226"/>
      <c r="I36" s="204"/>
      <c r="J36" s="204"/>
      <c r="K36" s="204"/>
      <c r="L36" s="204"/>
      <c r="M36" s="204"/>
      <c r="N36" s="233"/>
      <c r="O36" s="929"/>
    </row>
    <row r="37" spans="1:15" s="220" customFormat="1" ht="16.5" customHeight="1">
      <c r="A37" s="914"/>
      <c r="B37" s="917"/>
      <c r="C37" s="930"/>
      <c r="D37" s="930"/>
      <c r="E37" s="934" t="s">
        <v>82</v>
      </c>
      <c r="F37" s="931">
        <f>G37+G38+G39</f>
        <v>1.5810000000000001E-2</v>
      </c>
      <c r="G37" s="225">
        <v>7.8100000000000001E-3</v>
      </c>
      <c r="H37" s="965" t="s">
        <v>224</v>
      </c>
      <c r="I37" s="204"/>
      <c r="J37" s="228"/>
      <c r="K37" s="204"/>
      <c r="L37" s="955" t="s">
        <v>233</v>
      </c>
      <c r="M37" s="204"/>
      <c r="N37" s="233"/>
      <c r="O37" s="929"/>
    </row>
    <row r="38" spans="1:15" s="220" customFormat="1" ht="16.5" customHeight="1">
      <c r="A38" s="914"/>
      <c r="B38" s="917"/>
      <c r="C38" s="930"/>
      <c r="D38" s="930"/>
      <c r="E38" s="935"/>
      <c r="F38" s="927"/>
      <c r="G38" s="239">
        <v>8.0000000000000002E-3</v>
      </c>
      <c r="H38" s="965"/>
      <c r="I38" s="204"/>
      <c r="J38" s="202"/>
      <c r="K38" s="204"/>
      <c r="L38" s="922"/>
      <c r="M38" s="204" t="s">
        <v>234</v>
      </c>
      <c r="N38" s="233">
        <v>100</v>
      </c>
      <c r="O38" s="929"/>
    </row>
    <row r="39" spans="1:15" s="220" customFormat="1" ht="16.5" customHeight="1">
      <c r="A39" s="914"/>
      <c r="B39" s="917"/>
      <c r="C39" s="930"/>
      <c r="D39" s="930"/>
      <c r="E39" s="935"/>
      <c r="F39" s="925"/>
      <c r="G39" s="225"/>
      <c r="H39" s="965"/>
      <c r="I39" s="204"/>
      <c r="J39" s="199"/>
      <c r="K39" s="204"/>
      <c r="L39" s="948"/>
      <c r="M39" s="204"/>
      <c r="N39" s="233"/>
      <c r="O39" s="929"/>
    </row>
    <row r="40" spans="1:15" s="220" customFormat="1" ht="16.5" customHeight="1">
      <c r="A40" s="914"/>
      <c r="B40" s="917"/>
      <c r="C40" s="930"/>
      <c r="D40" s="930"/>
      <c r="E40" s="934" t="s">
        <v>83</v>
      </c>
      <c r="F40" s="931">
        <f>G40+G41+G42</f>
        <v>0</v>
      </c>
      <c r="G40" s="225"/>
      <c r="H40" s="269"/>
      <c r="I40" s="204"/>
      <c r="J40" s="204"/>
      <c r="K40" s="204"/>
      <c r="L40" s="241"/>
      <c r="M40" s="204"/>
      <c r="N40" s="233"/>
      <c r="O40" s="929"/>
    </row>
    <row r="41" spans="1:15" s="220" customFormat="1" ht="16.5" customHeight="1">
      <c r="A41" s="914"/>
      <c r="B41" s="917"/>
      <c r="C41" s="930"/>
      <c r="D41" s="930"/>
      <c r="E41" s="935"/>
      <c r="F41" s="927"/>
      <c r="G41" s="242"/>
      <c r="H41" s="227"/>
      <c r="I41" s="204"/>
      <c r="J41" s="204"/>
      <c r="K41" s="204"/>
      <c r="L41" s="202"/>
      <c r="M41" s="243"/>
      <c r="N41" s="233"/>
      <c r="O41" s="929"/>
    </row>
    <row r="42" spans="1:15" s="220" customFormat="1" ht="16.5" customHeight="1" thickBot="1">
      <c r="A42" s="943"/>
      <c r="B42" s="944"/>
      <c r="C42" s="949"/>
      <c r="D42" s="949"/>
      <c r="E42" s="953"/>
      <c r="F42" s="954"/>
      <c r="G42" s="262"/>
      <c r="H42" s="244"/>
      <c r="I42" s="230"/>
      <c r="J42" s="230"/>
      <c r="K42" s="230"/>
      <c r="L42" s="245"/>
      <c r="M42" s="230"/>
      <c r="N42" s="265"/>
      <c r="O42" s="956"/>
    </row>
    <row r="43" spans="1:15" s="220" customFormat="1" ht="16.5" customHeight="1">
      <c r="A43" s="913">
        <v>5</v>
      </c>
      <c r="B43" s="916" t="s">
        <v>235</v>
      </c>
      <c r="C43" s="948" t="s">
        <v>236</v>
      </c>
      <c r="D43" s="948" t="s">
        <v>237</v>
      </c>
      <c r="E43" s="925" t="s">
        <v>80</v>
      </c>
      <c r="F43" s="927">
        <f>G43+G44+G45</f>
        <v>0</v>
      </c>
      <c r="G43" s="221"/>
      <c r="H43" s="222"/>
      <c r="I43" s="223"/>
      <c r="J43" s="223"/>
      <c r="K43" s="223"/>
      <c r="L43" s="199"/>
      <c r="M43" s="223"/>
      <c r="N43" s="231"/>
      <c r="O43" s="951" t="s">
        <v>217</v>
      </c>
    </row>
    <row r="44" spans="1:15" s="220" customFormat="1" ht="16.5" customHeight="1">
      <c r="A44" s="913"/>
      <c r="B44" s="916"/>
      <c r="C44" s="948"/>
      <c r="D44" s="948"/>
      <c r="E44" s="925"/>
      <c r="F44" s="927"/>
      <c r="G44" s="232"/>
      <c r="H44" s="222"/>
      <c r="I44" s="223"/>
      <c r="J44" s="223"/>
      <c r="K44" s="223"/>
      <c r="L44" s="202"/>
      <c r="M44" s="204"/>
      <c r="N44" s="231"/>
      <c r="O44" s="951"/>
    </row>
    <row r="45" spans="1:15" s="220" customFormat="1" ht="16.5" customHeight="1">
      <c r="A45" s="914"/>
      <c r="B45" s="917"/>
      <c r="C45" s="930"/>
      <c r="D45" s="930"/>
      <c r="E45" s="908"/>
      <c r="F45" s="925"/>
      <c r="G45" s="225"/>
      <c r="H45" s="226"/>
      <c r="I45" s="204"/>
      <c r="J45" s="204"/>
      <c r="K45" s="204"/>
      <c r="L45" s="202"/>
      <c r="M45" s="204"/>
      <c r="N45" s="233"/>
      <c r="O45" s="951"/>
    </row>
    <row r="46" spans="1:15" s="220" customFormat="1" ht="16.5" customHeight="1">
      <c r="A46" s="914"/>
      <c r="B46" s="917"/>
      <c r="C46" s="930"/>
      <c r="D46" s="930"/>
      <c r="E46" s="934" t="s">
        <v>82</v>
      </c>
      <c r="F46" s="931">
        <f>G46+G47+G48</f>
        <v>0</v>
      </c>
      <c r="G46" s="225"/>
      <c r="H46" s="226"/>
      <c r="I46" s="204"/>
      <c r="J46" s="204"/>
      <c r="K46" s="204"/>
      <c r="L46" s="202"/>
      <c r="M46" s="204"/>
      <c r="N46" s="233"/>
      <c r="O46" s="951"/>
    </row>
    <row r="47" spans="1:15" s="220" customFormat="1" ht="16.5" customHeight="1">
      <c r="A47" s="914"/>
      <c r="B47" s="917"/>
      <c r="C47" s="930"/>
      <c r="D47" s="930"/>
      <c r="E47" s="935"/>
      <c r="F47" s="927"/>
      <c r="G47" s="225"/>
      <c r="H47" s="226"/>
      <c r="I47" s="204"/>
      <c r="J47" s="236"/>
      <c r="K47" s="204"/>
      <c r="L47" s="202"/>
      <c r="M47" s="204"/>
      <c r="N47" s="233"/>
      <c r="O47" s="951"/>
    </row>
    <row r="48" spans="1:15" s="220" customFormat="1" ht="16.5" customHeight="1">
      <c r="A48" s="914"/>
      <c r="B48" s="917"/>
      <c r="C48" s="930"/>
      <c r="D48" s="930"/>
      <c r="E48" s="935"/>
      <c r="F48" s="925"/>
      <c r="G48" s="225"/>
      <c r="H48" s="246"/>
      <c r="I48" s="204"/>
      <c r="J48" s="204"/>
      <c r="K48" s="204"/>
      <c r="L48" s="202"/>
      <c r="M48" s="204"/>
      <c r="N48" s="233"/>
      <c r="O48" s="951"/>
    </row>
    <row r="49" spans="1:15" s="220" customFormat="1" ht="16.5" customHeight="1">
      <c r="A49" s="914"/>
      <c r="B49" s="917"/>
      <c r="C49" s="930"/>
      <c r="D49" s="930"/>
      <c r="E49" s="934" t="s">
        <v>83</v>
      </c>
      <c r="F49" s="966">
        <f>G49+G50+G51</f>
        <v>0.23269999999999999</v>
      </c>
      <c r="G49" s="225"/>
      <c r="H49" s="227"/>
      <c r="I49" s="204"/>
      <c r="J49" s="204"/>
      <c r="K49" s="204"/>
      <c r="L49" s="955" t="s">
        <v>218</v>
      </c>
      <c r="M49" s="204"/>
      <c r="N49" s="233"/>
      <c r="O49" s="951"/>
    </row>
    <row r="50" spans="1:15" s="220" customFormat="1" ht="16.5" customHeight="1">
      <c r="A50" s="914"/>
      <c r="B50" s="917"/>
      <c r="C50" s="930"/>
      <c r="D50" s="930"/>
      <c r="E50" s="935"/>
      <c r="F50" s="967"/>
      <c r="G50" s="225">
        <v>0.23269999999999999</v>
      </c>
      <c r="H50" s="238">
        <v>1171.7</v>
      </c>
      <c r="I50" s="238">
        <v>1171.7</v>
      </c>
      <c r="J50" s="204">
        <v>0</v>
      </c>
      <c r="K50" s="204">
        <v>0</v>
      </c>
      <c r="L50" s="922"/>
      <c r="M50" s="204" t="s">
        <v>238</v>
      </c>
      <c r="N50" s="233">
        <v>10</v>
      </c>
      <c r="O50" s="951"/>
    </row>
    <row r="51" spans="1:15" s="220" customFormat="1" ht="16.5" customHeight="1" thickBot="1">
      <c r="A51" s="959"/>
      <c r="B51" s="960"/>
      <c r="C51" s="955"/>
      <c r="D51" s="955"/>
      <c r="E51" s="964"/>
      <c r="F51" s="967"/>
      <c r="G51" s="266"/>
      <c r="H51" s="240"/>
      <c r="I51" s="267"/>
      <c r="J51" s="267"/>
      <c r="K51" s="267"/>
      <c r="L51" s="922"/>
      <c r="M51" s="267"/>
      <c r="N51" s="268"/>
      <c r="O51" s="951"/>
    </row>
    <row r="52" spans="1:15" s="220" customFormat="1" ht="16.5" customHeight="1">
      <c r="A52" s="912">
        <v>6</v>
      </c>
      <c r="B52" s="915" t="s">
        <v>239</v>
      </c>
      <c r="C52" s="947" t="s">
        <v>240</v>
      </c>
      <c r="D52" s="947" t="s">
        <v>241</v>
      </c>
      <c r="E52" s="924" t="s">
        <v>80</v>
      </c>
      <c r="F52" s="926">
        <f>G52+G53+G54</f>
        <v>5.7576000000000001</v>
      </c>
      <c r="G52" s="216"/>
      <c r="H52" s="970" t="s">
        <v>224</v>
      </c>
      <c r="I52" s="218"/>
      <c r="J52" s="218"/>
      <c r="K52" s="218"/>
      <c r="L52" s="218"/>
      <c r="M52" s="921" t="s">
        <v>242</v>
      </c>
      <c r="N52" s="972">
        <v>0</v>
      </c>
      <c r="O52" s="950" t="s">
        <v>243</v>
      </c>
    </row>
    <row r="53" spans="1:15" s="220" customFormat="1" ht="16.5" customHeight="1">
      <c r="A53" s="913"/>
      <c r="B53" s="916"/>
      <c r="C53" s="948"/>
      <c r="D53" s="948"/>
      <c r="E53" s="925"/>
      <c r="F53" s="927"/>
      <c r="G53" s="221">
        <v>5.7576000000000001</v>
      </c>
      <c r="H53" s="971"/>
      <c r="I53" s="223">
        <v>0</v>
      </c>
      <c r="J53" s="223">
        <v>0</v>
      </c>
      <c r="K53" s="223">
        <v>0</v>
      </c>
      <c r="L53" s="223"/>
      <c r="M53" s="922"/>
      <c r="N53" s="973"/>
      <c r="O53" s="951"/>
    </row>
    <row r="54" spans="1:15" s="220" customFormat="1" ht="16.5" customHeight="1">
      <c r="A54" s="914"/>
      <c r="B54" s="917"/>
      <c r="C54" s="930"/>
      <c r="D54" s="930"/>
      <c r="E54" s="908"/>
      <c r="F54" s="925"/>
      <c r="G54" s="225"/>
      <c r="H54" s="971"/>
      <c r="I54" s="204"/>
      <c r="J54" s="204"/>
      <c r="K54" s="204"/>
      <c r="L54" s="204"/>
      <c r="M54" s="922"/>
      <c r="N54" s="973"/>
      <c r="O54" s="951"/>
    </row>
    <row r="55" spans="1:15" s="220" customFormat="1" ht="16.5" customHeight="1">
      <c r="A55" s="914"/>
      <c r="B55" s="917"/>
      <c r="C55" s="930"/>
      <c r="D55" s="930"/>
      <c r="E55" s="934" t="s">
        <v>82</v>
      </c>
      <c r="F55" s="931">
        <f>G55+G56+G57</f>
        <v>0.64</v>
      </c>
      <c r="G55" s="225"/>
      <c r="H55" s="935" t="s">
        <v>224</v>
      </c>
      <c r="I55" s="204"/>
      <c r="J55" s="204"/>
      <c r="K55" s="204"/>
      <c r="L55" s="202"/>
      <c r="M55" s="922"/>
      <c r="N55" s="973"/>
      <c r="O55" s="951"/>
    </row>
    <row r="56" spans="1:15" s="220" customFormat="1" ht="16.5" customHeight="1">
      <c r="A56" s="914"/>
      <c r="B56" s="917"/>
      <c r="C56" s="930"/>
      <c r="D56" s="930"/>
      <c r="E56" s="935"/>
      <c r="F56" s="927"/>
      <c r="G56" s="225">
        <v>0.64</v>
      </c>
      <c r="H56" s="935"/>
      <c r="I56" s="204"/>
      <c r="J56" s="236"/>
      <c r="K56" s="204"/>
      <c r="L56" s="202"/>
      <c r="M56" s="922"/>
      <c r="N56" s="973"/>
      <c r="O56" s="951"/>
    </row>
    <row r="57" spans="1:15" s="220" customFormat="1" ht="16.5" customHeight="1">
      <c r="A57" s="914"/>
      <c r="B57" s="917"/>
      <c r="C57" s="930"/>
      <c r="D57" s="930"/>
      <c r="E57" s="935"/>
      <c r="F57" s="925"/>
      <c r="G57" s="225"/>
      <c r="H57" s="935"/>
      <c r="I57" s="204"/>
      <c r="J57" s="204"/>
      <c r="K57" s="204"/>
      <c r="L57" s="202"/>
      <c r="M57" s="948"/>
      <c r="N57" s="974"/>
      <c r="O57" s="951"/>
    </row>
    <row r="58" spans="1:15" s="220" customFormat="1" ht="16.5" customHeight="1">
      <c r="A58" s="914"/>
      <c r="B58" s="917"/>
      <c r="C58" s="930"/>
      <c r="D58" s="930"/>
      <c r="E58" s="934" t="s">
        <v>83</v>
      </c>
      <c r="F58" s="931">
        <f>G58+G59+G60</f>
        <v>0</v>
      </c>
      <c r="G58" s="225"/>
      <c r="H58" s="270"/>
      <c r="I58" s="204"/>
      <c r="J58" s="204"/>
      <c r="K58" s="204"/>
      <c r="L58" s="202"/>
      <c r="M58" s="243"/>
      <c r="N58" s="233"/>
      <c r="O58" s="951"/>
    </row>
    <row r="59" spans="1:15" s="220" customFormat="1" ht="16.5" customHeight="1">
      <c r="A59" s="914"/>
      <c r="B59" s="917"/>
      <c r="C59" s="930"/>
      <c r="D59" s="930"/>
      <c r="E59" s="935"/>
      <c r="F59" s="927"/>
      <c r="G59" s="242"/>
      <c r="H59" s="227"/>
      <c r="I59" s="204"/>
      <c r="J59" s="204">
        <v>0</v>
      </c>
      <c r="K59" s="204">
        <v>0</v>
      </c>
      <c r="L59" s="202"/>
      <c r="M59" s="243"/>
      <c r="N59" s="233"/>
      <c r="O59" s="951"/>
    </row>
    <row r="60" spans="1:15" s="220" customFormat="1" ht="16.5" customHeight="1" thickBot="1">
      <c r="A60" s="943"/>
      <c r="B60" s="944"/>
      <c r="C60" s="949"/>
      <c r="D60" s="949"/>
      <c r="E60" s="953"/>
      <c r="F60" s="954"/>
      <c r="G60" s="262"/>
      <c r="H60" s="247"/>
      <c r="I60" s="230"/>
      <c r="J60" s="230"/>
      <c r="K60" s="230"/>
      <c r="L60" s="248"/>
      <c r="M60" s="230"/>
      <c r="N60" s="265"/>
      <c r="O60" s="952"/>
    </row>
    <row r="61" spans="1:15" ht="31.5" customHeight="1" thickBot="1">
      <c r="A61" s="968" t="s">
        <v>56</v>
      </c>
      <c r="B61" s="969"/>
      <c r="C61" s="249"/>
      <c r="D61" s="249"/>
      <c r="E61" s="249"/>
      <c r="F61" s="250">
        <f t="shared" ref="F61:K61" si="0">SUM(F7:F60)</f>
        <v>12.78781</v>
      </c>
      <c r="G61" s="250">
        <f t="shared" si="0"/>
        <v>12.78781</v>
      </c>
      <c r="H61" s="251">
        <f t="shared" si="0"/>
        <v>4800.1000000000004</v>
      </c>
      <c r="I61" s="251">
        <f t="shared" si="0"/>
        <v>4800.1000000000004</v>
      </c>
      <c r="J61" s="252">
        <f t="shared" si="0"/>
        <v>140000</v>
      </c>
      <c r="K61" s="253">
        <f t="shared" si="0"/>
        <v>56</v>
      </c>
      <c r="L61" s="254"/>
      <c r="M61" s="254"/>
      <c r="N61" s="254"/>
      <c r="O61" s="255"/>
    </row>
    <row r="62" spans="1:15">
      <c r="B62" s="256"/>
      <c r="C62" s="256"/>
      <c r="D62" s="256"/>
      <c r="E62" s="256"/>
      <c r="F62" s="256"/>
      <c r="G62" s="256"/>
    </row>
    <row r="63" spans="1:15">
      <c r="B63" s="256"/>
      <c r="C63" s="256"/>
      <c r="D63" s="256"/>
      <c r="E63" s="256"/>
      <c r="F63" s="256"/>
      <c r="G63" s="256"/>
      <c r="I63" s="271"/>
    </row>
    <row r="64" spans="1:15">
      <c r="B64" s="256"/>
      <c r="C64" s="256"/>
      <c r="D64" s="256"/>
      <c r="E64" s="256"/>
      <c r="F64" s="256"/>
      <c r="G64" s="256"/>
    </row>
    <row r="65" spans="2:7">
      <c r="B65" s="256"/>
      <c r="C65" s="256"/>
      <c r="D65" s="256"/>
      <c r="E65" s="256"/>
      <c r="F65" s="256"/>
      <c r="G65" s="256"/>
    </row>
    <row r="66" spans="2:7">
      <c r="B66" s="256"/>
      <c r="C66" s="256"/>
      <c r="D66" s="256"/>
      <c r="E66" s="256"/>
      <c r="F66" s="256"/>
      <c r="G66" s="256"/>
    </row>
    <row r="67" spans="2:7">
      <c r="B67" s="256"/>
      <c r="C67" s="256"/>
      <c r="D67" s="256"/>
      <c r="E67" s="256"/>
      <c r="F67" s="256"/>
      <c r="G67" s="256"/>
    </row>
    <row r="68" spans="2:7">
      <c r="B68" s="256"/>
      <c r="C68" s="256"/>
      <c r="D68" s="256"/>
      <c r="E68" s="256"/>
      <c r="F68" s="256"/>
      <c r="G68" s="256"/>
    </row>
    <row r="69" spans="2:7">
      <c r="B69" s="256"/>
      <c r="C69" s="256"/>
      <c r="D69" s="256"/>
      <c r="E69" s="256"/>
      <c r="F69" s="256"/>
      <c r="G69" s="256"/>
    </row>
    <row r="70" spans="2:7">
      <c r="B70" s="256"/>
      <c r="C70" s="256"/>
      <c r="D70" s="256"/>
      <c r="E70" s="256"/>
      <c r="F70" s="256"/>
      <c r="G70" s="256"/>
    </row>
    <row r="71" spans="2:7">
      <c r="B71" s="256"/>
      <c r="C71" s="256"/>
      <c r="D71" s="256"/>
      <c r="E71" s="256"/>
      <c r="F71" s="256"/>
      <c r="G71" s="256"/>
    </row>
    <row r="72" spans="2:7">
      <c r="B72" s="256"/>
      <c r="C72" s="256"/>
      <c r="D72" s="256"/>
      <c r="E72" s="256"/>
      <c r="F72" s="256"/>
      <c r="G72" s="256"/>
    </row>
    <row r="73" spans="2:7">
      <c r="B73" s="256"/>
      <c r="C73" s="256"/>
      <c r="D73" s="256"/>
      <c r="E73" s="256"/>
      <c r="F73" s="256"/>
      <c r="G73" s="256"/>
    </row>
    <row r="74" spans="2:7">
      <c r="B74" s="256"/>
      <c r="C74" s="256"/>
      <c r="D74" s="256"/>
      <c r="E74" s="256"/>
      <c r="F74" s="256"/>
      <c r="G74" s="256"/>
    </row>
    <row r="75" spans="2:7">
      <c r="B75" s="256"/>
      <c r="C75" s="256"/>
      <c r="D75" s="256"/>
      <c r="E75" s="256"/>
      <c r="F75" s="256"/>
      <c r="G75" s="256"/>
    </row>
    <row r="76" spans="2:7">
      <c r="B76" s="256"/>
      <c r="C76" s="256"/>
      <c r="D76" s="256"/>
      <c r="E76" s="256"/>
      <c r="F76" s="256"/>
      <c r="G76" s="256"/>
    </row>
    <row r="77" spans="2:7">
      <c r="B77" s="256"/>
      <c r="C77" s="256"/>
      <c r="D77" s="256"/>
      <c r="E77" s="256"/>
      <c r="F77" s="256"/>
      <c r="G77" s="256"/>
    </row>
    <row r="78" spans="2:7">
      <c r="B78" s="256"/>
      <c r="C78" s="256"/>
      <c r="D78" s="256"/>
      <c r="E78" s="256"/>
      <c r="F78" s="256"/>
      <c r="G78" s="256"/>
    </row>
    <row r="79" spans="2:7">
      <c r="B79" s="256"/>
      <c r="C79" s="256"/>
      <c r="D79" s="256"/>
      <c r="E79" s="256"/>
      <c r="F79" s="256"/>
      <c r="G79" s="256"/>
    </row>
    <row r="80" spans="2:7">
      <c r="B80" s="256"/>
      <c r="C80" s="256"/>
      <c r="D80" s="256"/>
      <c r="E80" s="256"/>
      <c r="F80" s="256"/>
      <c r="G80" s="256"/>
    </row>
    <row r="81" spans="2:7">
      <c r="B81" s="256"/>
      <c r="C81" s="256"/>
      <c r="D81" s="256"/>
      <c r="E81" s="256"/>
      <c r="F81" s="256"/>
      <c r="G81" s="256"/>
    </row>
    <row r="82" spans="2:7">
      <c r="B82" s="256"/>
      <c r="C82" s="256"/>
      <c r="D82" s="256"/>
      <c r="E82" s="256"/>
      <c r="F82" s="256"/>
      <c r="G82" s="256"/>
    </row>
    <row r="83" spans="2:7">
      <c r="B83" s="256"/>
      <c r="C83" s="256"/>
      <c r="D83" s="256"/>
      <c r="E83" s="256"/>
      <c r="F83" s="256"/>
      <c r="G83" s="256"/>
    </row>
    <row r="84" spans="2:7">
      <c r="B84" s="256"/>
      <c r="C84" s="256"/>
      <c r="D84" s="256"/>
      <c r="E84" s="256"/>
      <c r="F84" s="256"/>
      <c r="G84" s="256"/>
    </row>
    <row r="85" spans="2:7">
      <c r="B85" s="256"/>
      <c r="C85" s="256"/>
      <c r="D85" s="256"/>
      <c r="E85" s="256"/>
      <c r="F85" s="256"/>
      <c r="G85" s="256"/>
    </row>
    <row r="86" spans="2:7">
      <c r="B86" s="256"/>
      <c r="C86" s="256"/>
      <c r="D86" s="256"/>
      <c r="E86" s="256"/>
      <c r="F86" s="256"/>
      <c r="G86" s="256"/>
    </row>
    <row r="87" spans="2:7">
      <c r="B87" s="256"/>
      <c r="C87" s="256"/>
      <c r="D87" s="256"/>
      <c r="E87" s="256"/>
      <c r="F87" s="256"/>
      <c r="G87" s="256"/>
    </row>
    <row r="88" spans="2:7">
      <c r="B88" s="256"/>
      <c r="C88" s="256"/>
      <c r="D88" s="256"/>
      <c r="E88" s="256"/>
      <c r="F88" s="256"/>
      <c r="G88" s="256"/>
    </row>
    <row r="89" spans="2:7">
      <c r="B89" s="256"/>
      <c r="C89" s="256"/>
      <c r="D89" s="256"/>
      <c r="E89" s="256"/>
      <c r="F89" s="256"/>
      <c r="G89" s="256"/>
    </row>
    <row r="90" spans="2:7">
      <c r="B90" s="256"/>
      <c r="C90" s="256"/>
      <c r="D90" s="256"/>
      <c r="E90" s="256"/>
      <c r="F90" s="256"/>
      <c r="G90" s="256"/>
    </row>
    <row r="91" spans="2:7">
      <c r="B91" s="256"/>
      <c r="C91" s="256"/>
      <c r="D91" s="256"/>
      <c r="E91" s="256"/>
      <c r="F91" s="256"/>
      <c r="G91" s="256"/>
    </row>
    <row r="92" spans="2:7">
      <c r="B92" s="256"/>
      <c r="C92" s="256"/>
      <c r="D92" s="256"/>
      <c r="E92" s="256"/>
      <c r="F92" s="256"/>
      <c r="G92" s="256"/>
    </row>
    <row r="93" spans="2:7">
      <c r="B93" s="256"/>
      <c r="C93" s="256"/>
      <c r="D93" s="256"/>
      <c r="E93" s="256"/>
      <c r="F93" s="256"/>
      <c r="G93" s="256"/>
    </row>
    <row r="94" spans="2:7">
      <c r="B94" s="256"/>
      <c r="C94" s="256"/>
      <c r="D94" s="256"/>
      <c r="E94" s="256"/>
      <c r="F94" s="256"/>
      <c r="G94" s="256"/>
    </row>
    <row r="95" spans="2:7">
      <c r="B95" s="256"/>
      <c r="C95" s="256"/>
      <c r="D95" s="256"/>
      <c r="E95" s="256"/>
      <c r="F95" s="256"/>
      <c r="G95" s="256"/>
    </row>
    <row r="96" spans="2:7">
      <c r="B96" s="256"/>
      <c r="C96" s="256"/>
      <c r="D96" s="256"/>
      <c r="E96" s="256"/>
      <c r="F96" s="256"/>
      <c r="G96" s="256"/>
    </row>
    <row r="97" spans="2:7">
      <c r="B97" s="256"/>
      <c r="C97" s="256"/>
      <c r="D97" s="256"/>
      <c r="E97" s="256"/>
      <c r="F97" s="256"/>
      <c r="G97" s="256"/>
    </row>
    <row r="98" spans="2:7">
      <c r="B98" s="256"/>
      <c r="C98" s="256"/>
      <c r="D98" s="256"/>
      <c r="E98" s="256"/>
      <c r="F98" s="256"/>
      <c r="G98" s="256"/>
    </row>
    <row r="99" spans="2:7">
      <c r="B99" s="256"/>
      <c r="C99" s="256"/>
      <c r="D99" s="256"/>
      <c r="E99" s="256"/>
      <c r="F99" s="256"/>
      <c r="G99" s="256"/>
    </row>
    <row r="100" spans="2:7">
      <c r="B100" s="256"/>
      <c r="C100" s="256"/>
      <c r="D100" s="256"/>
      <c r="E100" s="256"/>
      <c r="F100" s="256"/>
      <c r="G100" s="256"/>
    </row>
    <row r="101" spans="2:7">
      <c r="B101" s="256"/>
      <c r="C101" s="256"/>
      <c r="D101" s="256"/>
      <c r="E101" s="256"/>
      <c r="F101" s="256"/>
      <c r="G101" s="256"/>
    </row>
    <row r="102" spans="2:7">
      <c r="B102" s="256"/>
      <c r="C102" s="256"/>
      <c r="D102" s="256"/>
      <c r="E102" s="256"/>
      <c r="F102" s="256"/>
      <c r="G102" s="256"/>
    </row>
    <row r="103" spans="2:7">
      <c r="B103" s="256"/>
      <c r="C103" s="256"/>
      <c r="D103" s="256"/>
      <c r="E103" s="256"/>
      <c r="F103" s="256"/>
      <c r="G103" s="256"/>
    </row>
    <row r="104" spans="2:7">
      <c r="B104" s="256"/>
      <c r="C104" s="256"/>
      <c r="D104" s="256"/>
      <c r="E104" s="256"/>
      <c r="F104" s="256"/>
      <c r="G104" s="256"/>
    </row>
    <row r="105" spans="2:7">
      <c r="B105" s="256"/>
      <c r="C105" s="256"/>
      <c r="D105" s="256"/>
      <c r="E105" s="256"/>
      <c r="F105" s="256"/>
      <c r="G105" s="256"/>
    </row>
    <row r="106" spans="2:7">
      <c r="B106" s="256"/>
      <c r="C106" s="256"/>
      <c r="D106" s="256"/>
      <c r="E106" s="256"/>
      <c r="F106" s="256"/>
      <c r="G106" s="256"/>
    </row>
    <row r="107" spans="2:7">
      <c r="B107" s="256"/>
      <c r="C107" s="256"/>
      <c r="D107" s="256"/>
      <c r="E107" s="256"/>
      <c r="F107" s="256"/>
      <c r="G107" s="256"/>
    </row>
    <row r="108" spans="2:7">
      <c r="B108" s="256"/>
      <c r="C108" s="256"/>
      <c r="D108" s="256"/>
      <c r="E108" s="256"/>
      <c r="F108" s="256"/>
      <c r="G108" s="256"/>
    </row>
    <row r="109" spans="2:7">
      <c r="B109" s="256"/>
      <c r="C109" s="256"/>
      <c r="D109" s="256"/>
      <c r="E109" s="256"/>
      <c r="F109" s="256"/>
      <c r="G109" s="256"/>
    </row>
    <row r="110" spans="2:7">
      <c r="B110" s="256"/>
      <c r="C110" s="256"/>
      <c r="D110" s="256"/>
      <c r="E110" s="256"/>
      <c r="F110" s="256"/>
      <c r="G110" s="256"/>
    </row>
    <row r="111" spans="2:7">
      <c r="B111" s="256"/>
      <c r="C111" s="256"/>
      <c r="D111" s="256"/>
      <c r="E111" s="256"/>
      <c r="F111" s="256"/>
      <c r="G111" s="256"/>
    </row>
    <row r="112" spans="2:7">
      <c r="B112" s="256"/>
      <c r="C112" s="256"/>
      <c r="D112" s="256"/>
      <c r="E112" s="256"/>
      <c r="F112" s="256"/>
      <c r="G112" s="256"/>
    </row>
    <row r="113" spans="2:7">
      <c r="B113" s="256"/>
      <c r="C113" s="256"/>
      <c r="D113" s="256"/>
      <c r="E113" s="256"/>
      <c r="F113" s="256"/>
      <c r="G113" s="256"/>
    </row>
    <row r="114" spans="2:7">
      <c r="B114" s="256"/>
      <c r="C114" s="256"/>
      <c r="D114" s="256"/>
      <c r="E114" s="256"/>
      <c r="F114" s="256"/>
      <c r="G114" s="256"/>
    </row>
    <row r="115" spans="2:7">
      <c r="B115" s="256"/>
      <c r="C115" s="256"/>
      <c r="D115" s="256"/>
      <c r="E115" s="256"/>
      <c r="F115" s="256"/>
      <c r="G115" s="256"/>
    </row>
    <row r="116" spans="2:7">
      <c r="B116" s="256"/>
      <c r="C116" s="256"/>
      <c r="D116" s="256"/>
      <c r="E116" s="256"/>
      <c r="F116" s="256"/>
      <c r="G116" s="256"/>
    </row>
    <row r="117" spans="2:7">
      <c r="B117" s="256"/>
      <c r="C117" s="256"/>
      <c r="D117" s="256"/>
      <c r="E117" s="256"/>
      <c r="F117" s="256"/>
      <c r="G117" s="256"/>
    </row>
    <row r="118" spans="2:7">
      <c r="B118" s="256"/>
      <c r="C118" s="256"/>
      <c r="D118" s="256"/>
      <c r="E118" s="256"/>
      <c r="F118" s="256"/>
      <c r="G118" s="256"/>
    </row>
    <row r="119" spans="2:7">
      <c r="B119" s="256"/>
      <c r="C119" s="256"/>
      <c r="D119" s="256"/>
      <c r="E119" s="256"/>
      <c r="F119" s="256"/>
      <c r="G119" s="256"/>
    </row>
    <row r="120" spans="2:7">
      <c r="B120" s="256"/>
      <c r="C120" s="256"/>
      <c r="D120" s="256"/>
      <c r="E120" s="256"/>
      <c r="F120" s="256"/>
      <c r="G120" s="256"/>
    </row>
    <row r="121" spans="2:7">
      <c r="B121" s="256"/>
      <c r="C121" s="256"/>
      <c r="D121" s="256"/>
      <c r="E121" s="256"/>
      <c r="F121" s="256"/>
      <c r="G121" s="256"/>
    </row>
    <row r="122" spans="2:7">
      <c r="B122" s="256"/>
      <c r="C122" s="256"/>
      <c r="D122" s="256"/>
      <c r="E122" s="256"/>
      <c r="F122" s="256"/>
      <c r="G122" s="256"/>
    </row>
    <row r="123" spans="2:7">
      <c r="B123" s="256"/>
      <c r="C123" s="256"/>
      <c r="D123" s="256"/>
      <c r="E123" s="256"/>
      <c r="F123" s="256"/>
      <c r="G123" s="256"/>
    </row>
    <row r="124" spans="2:7">
      <c r="B124" s="256"/>
      <c r="C124" s="256"/>
      <c r="D124" s="256"/>
      <c r="E124" s="256"/>
      <c r="F124" s="256"/>
      <c r="G124" s="256"/>
    </row>
    <row r="125" spans="2:7">
      <c r="B125" s="256"/>
      <c r="C125" s="256"/>
      <c r="D125" s="256"/>
      <c r="E125" s="256"/>
      <c r="F125" s="256"/>
      <c r="G125" s="256"/>
    </row>
    <row r="126" spans="2:7">
      <c r="B126" s="256"/>
      <c r="C126" s="256"/>
      <c r="D126" s="256"/>
      <c r="E126" s="256"/>
      <c r="F126" s="256"/>
      <c r="G126" s="256"/>
    </row>
    <row r="127" spans="2:7">
      <c r="B127" s="256"/>
      <c r="C127" s="256"/>
      <c r="D127" s="256"/>
      <c r="E127" s="256"/>
      <c r="F127" s="256"/>
      <c r="G127" s="256"/>
    </row>
    <row r="128" spans="2:7">
      <c r="B128" s="256"/>
      <c r="C128" s="256"/>
      <c r="D128" s="256"/>
      <c r="E128" s="256"/>
      <c r="F128" s="256"/>
      <c r="G128" s="256"/>
    </row>
    <row r="129" spans="2:7">
      <c r="B129" s="256"/>
      <c r="C129" s="256"/>
      <c r="D129" s="256"/>
      <c r="E129" s="256"/>
      <c r="F129" s="256"/>
      <c r="G129" s="256"/>
    </row>
    <row r="130" spans="2:7">
      <c r="B130" s="256"/>
      <c r="C130" s="256"/>
      <c r="D130" s="256"/>
      <c r="E130" s="256"/>
      <c r="F130" s="256"/>
      <c r="G130" s="256"/>
    </row>
    <row r="131" spans="2:7">
      <c r="B131" s="256"/>
      <c r="C131" s="256"/>
      <c r="D131" s="256"/>
      <c r="E131" s="256"/>
      <c r="F131" s="256"/>
      <c r="G131" s="256"/>
    </row>
    <row r="132" spans="2:7">
      <c r="B132" s="256"/>
      <c r="C132" s="256"/>
      <c r="D132" s="256"/>
      <c r="E132" s="256"/>
      <c r="F132" s="256"/>
      <c r="G132" s="256"/>
    </row>
    <row r="133" spans="2:7">
      <c r="B133" s="256"/>
      <c r="C133" s="256"/>
      <c r="D133" s="256"/>
      <c r="E133" s="256"/>
      <c r="F133" s="256"/>
      <c r="G133" s="256"/>
    </row>
    <row r="134" spans="2:7">
      <c r="B134" s="256"/>
      <c r="C134" s="256"/>
      <c r="D134" s="256"/>
      <c r="E134" s="256"/>
      <c r="F134" s="256"/>
      <c r="G134" s="256"/>
    </row>
    <row r="135" spans="2:7">
      <c r="B135" s="256"/>
      <c r="C135" s="256"/>
      <c r="D135" s="256"/>
      <c r="E135" s="256"/>
      <c r="F135" s="256"/>
      <c r="G135" s="256"/>
    </row>
    <row r="136" spans="2:7">
      <c r="B136" s="256"/>
      <c r="C136" s="256"/>
      <c r="D136" s="256"/>
      <c r="E136" s="256"/>
      <c r="F136" s="256"/>
      <c r="G136" s="256"/>
    </row>
    <row r="137" spans="2:7">
      <c r="B137" s="256"/>
      <c r="C137" s="256"/>
      <c r="D137" s="256"/>
      <c r="E137" s="256"/>
      <c r="F137" s="256"/>
      <c r="G137" s="256"/>
    </row>
    <row r="138" spans="2:7">
      <c r="B138" s="256"/>
      <c r="C138" s="256"/>
      <c r="D138" s="256"/>
      <c r="E138" s="256"/>
      <c r="F138" s="256"/>
      <c r="G138" s="256"/>
    </row>
    <row r="139" spans="2:7">
      <c r="B139" s="256"/>
      <c r="C139" s="256"/>
      <c r="D139" s="256"/>
      <c r="E139" s="256"/>
      <c r="F139" s="256"/>
      <c r="G139" s="256"/>
    </row>
    <row r="140" spans="2:7">
      <c r="B140" s="256"/>
      <c r="C140" s="256"/>
      <c r="D140" s="256"/>
      <c r="E140" s="256"/>
      <c r="F140" s="256"/>
      <c r="G140" s="256"/>
    </row>
    <row r="141" spans="2:7">
      <c r="B141" s="256"/>
      <c r="C141" s="256"/>
      <c r="D141" s="256"/>
      <c r="E141" s="256"/>
      <c r="F141" s="256"/>
      <c r="G141" s="256"/>
    </row>
    <row r="142" spans="2:7">
      <c r="B142" s="256"/>
      <c r="C142" s="256"/>
      <c r="D142" s="256"/>
      <c r="E142" s="256"/>
      <c r="F142" s="256"/>
      <c r="G142" s="256"/>
    </row>
    <row r="143" spans="2:7">
      <c r="B143" s="256"/>
      <c r="C143" s="256"/>
      <c r="D143" s="256"/>
      <c r="E143" s="256"/>
      <c r="F143" s="256"/>
      <c r="G143" s="256"/>
    </row>
    <row r="144" spans="2:7">
      <c r="B144" s="256"/>
      <c r="C144" s="256"/>
      <c r="D144" s="256"/>
      <c r="E144" s="256"/>
      <c r="F144" s="256"/>
      <c r="G144" s="256"/>
    </row>
    <row r="145" spans="2:7">
      <c r="B145" s="256"/>
      <c r="C145" s="256"/>
      <c r="D145" s="256"/>
      <c r="E145" s="256"/>
      <c r="F145" s="256"/>
      <c r="G145" s="256"/>
    </row>
    <row r="146" spans="2:7">
      <c r="B146" s="256"/>
      <c r="C146" s="256"/>
      <c r="D146" s="256"/>
      <c r="E146" s="256"/>
      <c r="F146" s="256"/>
      <c r="G146" s="256"/>
    </row>
    <row r="147" spans="2:7">
      <c r="B147" s="256"/>
      <c r="C147" s="256"/>
      <c r="D147" s="256"/>
      <c r="E147" s="256"/>
      <c r="F147" s="256"/>
      <c r="G147" s="256"/>
    </row>
    <row r="148" spans="2:7">
      <c r="B148" s="256"/>
      <c r="C148" s="256"/>
      <c r="D148" s="256"/>
      <c r="E148" s="256"/>
      <c r="F148" s="256"/>
      <c r="G148" s="256"/>
    </row>
    <row r="149" spans="2:7">
      <c r="B149" s="256"/>
      <c r="C149" s="256"/>
      <c r="D149" s="256"/>
      <c r="E149" s="256"/>
      <c r="F149" s="256"/>
      <c r="G149" s="256"/>
    </row>
    <row r="150" spans="2:7">
      <c r="B150" s="256"/>
      <c r="C150" s="256"/>
      <c r="D150" s="256"/>
      <c r="E150" s="256"/>
      <c r="F150" s="256"/>
      <c r="G150" s="256"/>
    </row>
    <row r="151" spans="2:7">
      <c r="B151" s="256"/>
      <c r="C151" s="256"/>
      <c r="D151" s="256"/>
      <c r="E151" s="256"/>
      <c r="F151" s="256"/>
      <c r="G151" s="256"/>
    </row>
    <row r="152" spans="2:7">
      <c r="B152" s="256"/>
      <c r="C152" s="256"/>
      <c r="D152" s="256"/>
      <c r="E152" s="256"/>
      <c r="F152" s="256"/>
      <c r="G152" s="256"/>
    </row>
  </sheetData>
  <mergeCells count="98">
    <mergeCell ref="A61:B61"/>
    <mergeCell ref="H52:H54"/>
    <mergeCell ref="M52:M57"/>
    <mergeCell ref="N52:N57"/>
    <mergeCell ref="O52:O60"/>
    <mergeCell ref="E55:E57"/>
    <mergeCell ref="F55:F57"/>
    <mergeCell ref="H55:H57"/>
    <mergeCell ref="E58:E60"/>
    <mergeCell ref="F58:F60"/>
    <mergeCell ref="A52:A60"/>
    <mergeCell ref="B52:B60"/>
    <mergeCell ref="C52:C60"/>
    <mergeCell ref="D52:D60"/>
    <mergeCell ref="E52:E54"/>
    <mergeCell ref="F52:F54"/>
    <mergeCell ref="O43:O51"/>
    <mergeCell ref="E46:E48"/>
    <mergeCell ref="F46:F48"/>
    <mergeCell ref="E49:E51"/>
    <mergeCell ref="F49:F51"/>
    <mergeCell ref="L49:L51"/>
    <mergeCell ref="F43:F45"/>
    <mergeCell ref="A43:A51"/>
    <mergeCell ref="B43:B51"/>
    <mergeCell ref="C43:C51"/>
    <mergeCell ref="D43:D51"/>
    <mergeCell ref="E43:E45"/>
    <mergeCell ref="O34:O42"/>
    <mergeCell ref="E37:E39"/>
    <mergeCell ref="F37:F39"/>
    <mergeCell ref="H37:H39"/>
    <mergeCell ref="L37:L39"/>
    <mergeCell ref="E40:E42"/>
    <mergeCell ref="F40:F42"/>
    <mergeCell ref="F34:F36"/>
    <mergeCell ref="A34:A42"/>
    <mergeCell ref="B34:B42"/>
    <mergeCell ref="C34:C42"/>
    <mergeCell ref="D34:D42"/>
    <mergeCell ref="E34:E36"/>
    <mergeCell ref="O25:O33"/>
    <mergeCell ref="E28:E30"/>
    <mergeCell ref="F28:F30"/>
    <mergeCell ref="E31:E33"/>
    <mergeCell ref="F31:F33"/>
    <mergeCell ref="H31:H33"/>
    <mergeCell ref="L31:L33"/>
    <mergeCell ref="F25:F27"/>
    <mergeCell ref="A25:A33"/>
    <mergeCell ref="B25:B33"/>
    <mergeCell ref="C25:C33"/>
    <mergeCell ref="D25:D33"/>
    <mergeCell ref="E25:E27"/>
    <mergeCell ref="O16:O24"/>
    <mergeCell ref="E19:E21"/>
    <mergeCell ref="F19:F21"/>
    <mergeCell ref="E22:E24"/>
    <mergeCell ref="F22:F24"/>
    <mergeCell ref="H22:H24"/>
    <mergeCell ref="L22:L24"/>
    <mergeCell ref="F16:F18"/>
    <mergeCell ref="A16:A24"/>
    <mergeCell ref="B16:B24"/>
    <mergeCell ref="C16:C24"/>
    <mergeCell ref="D16:D24"/>
    <mergeCell ref="E16:E18"/>
    <mergeCell ref="O7:O15"/>
    <mergeCell ref="E10:E12"/>
    <mergeCell ref="F10:F12"/>
    <mergeCell ref="E13:E15"/>
    <mergeCell ref="F13:F15"/>
    <mergeCell ref="L13:L15"/>
    <mergeCell ref="F7:F9"/>
    <mergeCell ref="A7:A15"/>
    <mergeCell ref="B7:B15"/>
    <mergeCell ref="C7:C15"/>
    <mergeCell ref="D7:D15"/>
    <mergeCell ref="E7:E9"/>
    <mergeCell ref="M3:N3"/>
    <mergeCell ref="O3:O5"/>
    <mergeCell ref="E4:E5"/>
    <mergeCell ref="F4:F5"/>
    <mergeCell ref="G4:G5"/>
    <mergeCell ref="H4:H5"/>
    <mergeCell ref="I4:I5"/>
    <mergeCell ref="M4:M5"/>
    <mergeCell ref="N4:N5"/>
    <mergeCell ref="A2:L2"/>
    <mergeCell ref="A3:A5"/>
    <mergeCell ref="B3:B5"/>
    <mergeCell ref="C3:C5"/>
    <mergeCell ref="D3:D5"/>
    <mergeCell ref="E3:G3"/>
    <mergeCell ref="H3:I3"/>
    <mergeCell ref="J3:J5"/>
    <mergeCell ref="K3:K5"/>
    <mergeCell ref="L3:L5"/>
  </mergeCells>
  <pageMargins left="0" right="0" top="0.25" bottom="0.27" header="0" footer="0.19"/>
  <pageSetup paperSize="9" scale="42" orientation="landscape" r:id="rId1"/>
  <ignoredErrors>
    <ignoredError sqref="G61 I61:K6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zoomScale="84" zoomScaleNormal="84" workbookViewId="0">
      <selection activeCell="G35" sqref="G35:J43"/>
    </sheetView>
  </sheetViews>
  <sheetFormatPr defaultRowHeight="15.75"/>
  <cols>
    <col min="1" max="1" width="4.5703125" style="183" customWidth="1"/>
    <col min="2" max="2" width="26.7109375" style="183" customWidth="1"/>
    <col min="3" max="3" width="18.7109375" style="185" customWidth="1"/>
    <col min="4" max="4" width="19" style="185" customWidth="1"/>
    <col min="5" max="5" width="23.140625" style="185" customWidth="1"/>
    <col min="6" max="6" width="11" style="183" customWidth="1"/>
    <col min="7" max="7" width="12.28515625" style="183" customWidth="1"/>
    <col min="8" max="8" width="23" style="183" customWidth="1"/>
    <col min="9" max="9" width="23.28515625" style="183" customWidth="1"/>
    <col min="10" max="11" width="18.7109375" style="183" customWidth="1"/>
    <col min="12" max="12" width="13.28515625" style="183" customWidth="1"/>
    <col min="13" max="13" width="17" style="338" customWidth="1"/>
    <col min="14" max="14" width="47.5703125" style="274" customWidth="1"/>
    <col min="15" max="15" width="14.42578125" style="274" customWidth="1"/>
    <col min="16" max="16" width="50" style="275" customWidth="1"/>
    <col min="17" max="256" width="9.140625" style="183"/>
    <col min="257" max="257" width="4.5703125" style="183" customWidth="1"/>
    <col min="258" max="258" width="26.7109375" style="183" customWidth="1"/>
    <col min="259" max="259" width="18" style="183" customWidth="1"/>
    <col min="260" max="260" width="19" style="183" customWidth="1"/>
    <col min="261" max="261" width="23.140625" style="183" customWidth="1"/>
    <col min="262" max="262" width="11" style="183" customWidth="1"/>
    <col min="263" max="263" width="9.7109375" style="183" customWidth="1"/>
    <col min="264" max="264" width="23" style="183" customWidth="1"/>
    <col min="265" max="265" width="23.28515625" style="183" customWidth="1"/>
    <col min="266" max="267" width="18.7109375" style="183" customWidth="1"/>
    <col min="268" max="268" width="13.28515625" style="183" customWidth="1"/>
    <col min="269" max="269" width="17" style="183" customWidth="1"/>
    <col min="270" max="270" width="47.5703125" style="183" customWidth="1"/>
    <col min="271" max="271" width="14.42578125" style="183" customWidth="1"/>
    <col min="272" max="272" width="50" style="183" customWidth="1"/>
    <col min="273" max="512" width="9.140625" style="183"/>
    <col min="513" max="513" width="4.5703125" style="183" customWidth="1"/>
    <col min="514" max="514" width="26.7109375" style="183" customWidth="1"/>
    <col min="515" max="515" width="18" style="183" customWidth="1"/>
    <col min="516" max="516" width="19" style="183" customWidth="1"/>
    <col min="517" max="517" width="23.140625" style="183" customWidth="1"/>
    <col min="518" max="518" width="11" style="183" customWidth="1"/>
    <col min="519" max="519" width="9.7109375" style="183" customWidth="1"/>
    <col min="520" max="520" width="23" style="183" customWidth="1"/>
    <col min="521" max="521" width="23.28515625" style="183" customWidth="1"/>
    <col min="522" max="523" width="18.7109375" style="183" customWidth="1"/>
    <col min="524" max="524" width="13.28515625" style="183" customWidth="1"/>
    <col min="525" max="525" width="17" style="183" customWidth="1"/>
    <col min="526" max="526" width="47.5703125" style="183" customWidth="1"/>
    <col min="527" max="527" width="14.42578125" style="183" customWidth="1"/>
    <col min="528" max="528" width="50" style="183" customWidth="1"/>
    <col min="529" max="768" width="9.140625" style="183"/>
    <col min="769" max="769" width="4.5703125" style="183" customWidth="1"/>
    <col min="770" max="770" width="26.7109375" style="183" customWidth="1"/>
    <col min="771" max="771" width="18" style="183" customWidth="1"/>
    <col min="772" max="772" width="19" style="183" customWidth="1"/>
    <col min="773" max="773" width="23.140625" style="183" customWidth="1"/>
    <col min="774" max="774" width="11" style="183" customWidth="1"/>
    <col min="775" max="775" width="9.7109375" style="183" customWidth="1"/>
    <col min="776" max="776" width="23" style="183" customWidth="1"/>
    <col min="777" max="777" width="23.28515625" style="183" customWidth="1"/>
    <col min="778" max="779" width="18.7109375" style="183" customWidth="1"/>
    <col min="780" max="780" width="13.28515625" style="183" customWidth="1"/>
    <col min="781" max="781" width="17" style="183" customWidth="1"/>
    <col min="782" max="782" width="47.5703125" style="183" customWidth="1"/>
    <col min="783" max="783" width="14.42578125" style="183" customWidth="1"/>
    <col min="784" max="784" width="50" style="183" customWidth="1"/>
    <col min="785" max="1024" width="9.140625" style="183"/>
    <col min="1025" max="1025" width="4.5703125" style="183" customWidth="1"/>
    <col min="1026" max="1026" width="26.7109375" style="183" customWidth="1"/>
    <col min="1027" max="1027" width="18" style="183" customWidth="1"/>
    <col min="1028" max="1028" width="19" style="183" customWidth="1"/>
    <col min="1029" max="1029" width="23.140625" style="183" customWidth="1"/>
    <col min="1030" max="1030" width="11" style="183" customWidth="1"/>
    <col min="1031" max="1031" width="9.7109375" style="183" customWidth="1"/>
    <col min="1032" max="1032" width="23" style="183" customWidth="1"/>
    <col min="1033" max="1033" width="23.28515625" style="183" customWidth="1"/>
    <col min="1034" max="1035" width="18.7109375" style="183" customWidth="1"/>
    <col min="1036" max="1036" width="13.28515625" style="183" customWidth="1"/>
    <col min="1037" max="1037" width="17" style="183" customWidth="1"/>
    <col min="1038" max="1038" width="47.5703125" style="183" customWidth="1"/>
    <col min="1039" max="1039" width="14.42578125" style="183" customWidth="1"/>
    <col min="1040" max="1040" width="50" style="183" customWidth="1"/>
    <col min="1041" max="1280" width="9.140625" style="183"/>
    <col min="1281" max="1281" width="4.5703125" style="183" customWidth="1"/>
    <col min="1282" max="1282" width="26.7109375" style="183" customWidth="1"/>
    <col min="1283" max="1283" width="18" style="183" customWidth="1"/>
    <col min="1284" max="1284" width="19" style="183" customWidth="1"/>
    <col min="1285" max="1285" width="23.140625" style="183" customWidth="1"/>
    <col min="1286" max="1286" width="11" style="183" customWidth="1"/>
    <col min="1287" max="1287" width="9.7109375" style="183" customWidth="1"/>
    <col min="1288" max="1288" width="23" style="183" customWidth="1"/>
    <col min="1289" max="1289" width="23.28515625" style="183" customWidth="1"/>
    <col min="1290" max="1291" width="18.7109375" style="183" customWidth="1"/>
    <col min="1292" max="1292" width="13.28515625" style="183" customWidth="1"/>
    <col min="1293" max="1293" width="17" style="183" customWidth="1"/>
    <col min="1294" max="1294" width="47.5703125" style="183" customWidth="1"/>
    <col min="1295" max="1295" width="14.42578125" style="183" customWidth="1"/>
    <col min="1296" max="1296" width="50" style="183" customWidth="1"/>
    <col min="1297" max="1536" width="9.140625" style="183"/>
    <col min="1537" max="1537" width="4.5703125" style="183" customWidth="1"/>
    <col min="1538" max="1538" width="26.7109375" style="183" customWidth="1"/>
    <col min="1539" max="1539" width="18" style="183" customWidth="1"/>
    <col min="1540" max="1540" width="19" style="183" customWidth="1"/>
    <col min="1541" max="1541" width="23.140625" style="183" customWidth="1"/>
    <col min="1542" max="1542" width="11" style="183" customWidth="1"/>
    <col min="1543" max="1543" width="9.7109375" style="183" customWidth="1"/>
    <col min="1544" max="1544" width="23" style="183" customWidth="1"/>
    <col min="1545" max="1545" width="23.28515625" style="183" customWidth="1"/>
    <col min="1546" max="1547" width="18.7109375" style="183" customWidth="1"/>
    <col min="1548" max="1548" width="13.28515625" style="183" customWidth="1"/>
    <col min="1549" max="1549" width="17" style="183" customWidth="1"/>
    <col min="1550" max="1550" width="47.5703125" style="183" customWidth="1"/>
    <col min="1551" max="1551" width="14.42578125" style="183" customWidth="1"/>
    <col min="1552" max="1552" width="50" style="183" customWidth="1"/>
    <col min="1553" max="1792" width="9.140625" style="183"/>
    <col min="1793" max="1793" width="4.5703125" style="183" customWidth="1"/>
    <col min="1794" max="1794" width="26.7109375" style="183" customWidth="1"/>
    <col min="1795" max="1795" width="18" style="183" customWidth="1"/>
    <col min="1796" max="1796" width="19" style="183" customWidth="1"/>
    <col min="1797" max="1797" width="23.140625" style="183" customWidth="1"/>
    <col min="1798" max="1798" width="11" style="183" customWidth="1"/>
    <col min="1799" max="1799" width="9.7109375" style="183" customWidth="1"/>
    <col min="1800" max="1800" width="23" style="183" customWidth="1"/>
    <col min="1801" max="1801" width="23.28515625" style="183" customWidth="1"/>
    <col min="1802" max="1803" width="18.7109375" style="183" customWidth="1"/>
    <col min="1804" max="1804" width="13.28515625" style="183" customWidth="1"/>
    <col min="1805" max="1805" width="17" style="183" customWidth="1"/>
    <col min="1806" max="1806" width="47.5703125" style="183" customWidth="1"/>
    <col min="1807" max="1807" width="14.42578125" style="183" customWidth="1"/>
    <col min="1808" max="1808" width="50" style="183" customWidth="1"/>
    <col min="1809" max="2048" width="9.140625" style="183"/>
    <col min="2049" max="2049" width="4.5703125" style="183" customWidth="1"/>
    <col min="2050" max="2050" width="26.7109375" style="183" customWidth="1"/>
    <col min="2051" max="2051" width="18" style="183" customWidth="1"/>
    <col min="2052" max="2052" width="19" style="183" customWidth="1"/>
    <col min="2053" max="2053" width="23.140625" style="183" customWidth="1"/>
    <col min="2054" max="2054" width="11" style="183" customWidth="1"/>
    <col min="2055" max="2055" width="9.7109375" style="183" customWidth="1"/>
    <col min="2056" max="2056" width="23" style="183" customWidth="1"/>
    <col min="2057" max="2057" width="23.28515625" style="183" customWidth="1"/>
    <col min="2058" max="2059" width="18.7109375" style="183" customWidth="1"/>
    <col min="2060" max="2060" width="13.28515625" style="183" customWidth="1"/>
    <col min="2061" max="2061" width="17" style="183" customWidth="1"/>
    <col min="2062" max="2062" width="47.5703125" style="183" customWidth="1"/>
    <col min="2063" max="2063" width="14.42578125" style="183" customWidth="1"/>
    <col min="2064" max="2064" width="50" style="183" customWidth="1"/>
    <col min="2065" max="2304" width="9.140625" style="183"/>
    <col min="2305" max="2305" width="4.5703125" style="183" customWidth="1"/>
    <col min="2306" max="2306" width="26.7109375" style="183" customWidth="1"/>
    <col min="2307" max="2307" width="18" style="183" customWidth="1"/>
    <col min="2308" max="2308" width="19" style="183" customWidth="1"/>
    <col min="2309" max="2309" width="23.140625" style="183" customWidth="1"/>
    <col min="2310" max="2310" width="11" style="183" customWidth="1"/>
    <col min="2311" max="2311" width="9.7109375" style="183" customWidth="1"/>
    <col min="2312" max="2312" width="23" style="183" customWidth="1"/>
    <col min="2313" max="2313" width="23.28515625" style="183" customWidth="1"/>
    <col min="2314" max="2315" width="18.7109375" style="183" customWidth="1"/>
    <col min="2316" max="2316" width="13.28515625" style="183" customWidth="1"/>
    <col min="2317" max="2317" width="17" style="183" customWidth="1"/>
    <col min="2318" max="2318" width="47.5703125" style="183" customWidth="1"/>
    <col min="2319" max="2319" width="14.42578125" style="183" customWidth="1"/>
    <col min="2320" max="2320" width="50" style="183" customWidth="1"/>
    <col min="2321" max="2560" width="9.140625" style="183"/>
    <col min="2561" max="2561" width="4.5703125" style="183" customWidth="1"/>
    <col min="2562" max="2562" width="26.7109375" style="183" customWidth="1"/>
    <col min="2563" max="2563" width="18" style="183" customWidth="1"/>
    <col min="2564" max="2564" width="19" style="183" customWidth="1"/>
    <col min="2565" max="2565" width="23.140625" style="183" customWidth="1"/>
    <col min="2566" max="2566" width="11" style="183" customWidth="1"/>
    <col min="2567" max="2567" width="9.7109375" style="183" customWidth="1"/>
    <col min="2568" max="2568" width="23" style="183" customWidth="1"/>
    <col min="2569" max="2569" width="23.28515625" style="183" customWidth="1"/>
    <col min="2570" max="2571" width="18.7109375" style="183" customWidth="1"/>
    <col min="2572" max="2572" width="13.28515625" style="183" customWidth="1"/>
    <col min="2573" max="2573" width="17" style="183" customWidth="1"/>
    <col min="2574" max="2574" width="47.5703125" style="183" customWidth="1"/>
    <col min="2575" max="2575" width="14.42578125" style="183" customWidth="1"/>
    <col min="2576" max="2576" width="50" style="183" customWidth="1"/>
    <col min="2577" max="2816" width="9.140625" style="183"/>
    <col min="2817" max="2817" width="4.5703125" style="183" customWidth="1"/>
    <col min="2818" max="2818" width="26.7109375" style="183" customWidth="1"/>
    <col min="2819" max="2819" width="18" style="183" customWidth="1"/>
    <col min="2820" max="2820" width="19" style="183" customWidth="1"/>
    <col min="2821" max="2821" width="23.140625" style="183" customWidth="1"/>
    <col min="2822" max="2822" width="11" style="183" customWidth="1"/>
    <col min="2823" max="2823" width="9.7109375" style="183" customWidth="1"/>
    <col min="2824" max="2824" width="23" style="183" customWidth="1"/>
    <col min="2825" max="2825" width="23.28515625" style="183" customWidth="1"/>
    <col min="2826" max="2827" width="18.7109375" style="183" customWidth="1"/>
    <col min="2828" max="2828" width="13.28515625" style="183" customWidth="1"/>
    <col min="2829" max="2829" width="17" style="183" customWidth="1"/>
    <col min="2830" max="2830" width="47.5703125" style="183" customWidth="1"/>
    <col min="2831" max="2831" width="14.42578125" style="183" customWidth="1"/>
    <col min="2832" max="2832" width="50" style="183" customWidth="1"/>
    <col min="2833" max="3072" width="9.140625" style="183"/>
    <col min="3073" max="3073" width="4.5703125" style="183" customWidth="1"/>
    <col min="3074" max="3074" width="26.7109375" style="183" customWidth="1"/>
    <col min="3075" max="3075" width="18" style="183" customWidth="1"/>
    <col min="3076" max="3076" width="19" style="183" customWidth="1"/>
    <col min="3077" max="3077" width="23.140625" style="183" customWidth="1"/>
    <col min="3078" max="3078" width="11" style="183" customWidth="1"/>
    <col min="3079" max="3079" width="9.7109375" style="183" customWidth="1"/>
    <col min="3080" max="3080" width="23" style="183" customWidth="1"/>
    <col min="3081" max="3081" width="23.28515625" style="183" customWidth="1"/>
    <col min="3082" max="3083" width="18.7109375" style="183" customWidth="1"/>
    <col min="3084" max="3084" width="13.28515625" style="183" customWidth="1"/>
    <col min="3085" max="3085" width="17" style="183" customWidth="1"/>
    <col min="3086" max="3086" width="47.5703125" style="183" customWidth="1"/>
    <col min="3087" max="3087" width="14.42578125" style="183" customWidth="1"/>
    <col min="3088" max="3088" width="50" style="183" customWidth="1"/>
    <col min="3089" max="3328" width="9.140625" style="183"/>
    <col min="3329" max="3329" width="4.5703125" style="183" customWidth="1"/>
    <col min="3330" max="3330" width="26.7109375" style="183" customWidth="1"/>
    <col min="3331" max="3331" width="18" style="183" customWidth="1"/>
    <col min="3332" max="3332" width="19" style="183" customWidth="1"/>
    <col min="3333" max="3333" width="23.140625" style="183" customWidth="1"/>
    <col min="3334" max="3334" width="11" style="183" customWidth="1"/>
    <col min="3335" max="3335" width="9.7109375" style="183" customWidth="1"/>
    <col min="3336" max="3336" width="23" style="183" customWidth="1"/>
    <col min="3337" max="3337" width="23.28515625" style="183" customWidth="1"/>
    <col min="3338" max="3339" width="18.7109375" style="183" customWidth="1"/>
    <col min="3340" max="3340" width="13.28515625" style="183" customWidth="1"/>
    <col min="3341" max="3341" width="17" style="183" customWidth="1"/>
    <col min="3342" max="3342" width="47.5703125" style="183" customWidth="1"/>
    <col min="3343" max="3343" width="14.42578125" style="183" customWidth="1"/>
    <col min="3344" max="3344" width="50" style="183" customWidth="1"/>
    <col min="3345" max="3584" width="9.140625" style="183"/>
    <col min="3585" max="3585" width="4.5703125" style="183" customWidth="1"/>
    <col min="3586" max="3586" width="26.7109375" style="183" customWidth="1"/>
    <col min="3587" max="3587" width="18" style="183" customWidth="1"/>
    <col min="3588" max="3588" width="19" style="183" customWidth="1"/>
    <col min="3589" max="3589" width="23.140625" style="183" customWidth="1"/>
    <col min="3590" max="3590" width="11" style="183" customWidth="1"/>
    <col min="3591" max="3591" width="9.7109375" style="183" customWidth="1"/>
    <col min="3592" max="3592" width="23" style="183" customWidth="1"/>
    <col min="3593" max="3593" width="23.28515625" style="183" customWidth="1"/>
    <col min="3594" max="3595" width="18.7109375" style="183" customWidth="1"/>
    <col min="3596" max="3596" width="13.28515625" style="183" customWidth="1"/>
    <col min="3597" max="3597" width="17" style="183" customWidth="1"/>
    <col min="3598" max="3598" width="47.5703125" style="183" customWidth="1"/>
    <col min="3599" max="3599" width="14.42578125" style="183" customWidth="1"/>
    <col min="3600" max="3600" width="50" style="183" customWidth="1"/>
    <col min="3601" max="3840" width="9.140625" style="183"/>
    <col min="3841" max="3841" width="4.5703125" style="183" customWidth="1"/>
    <col min="3842" max="3842" width="26.7109375" style="183" customWidth="1"/>
    <col min="3843" max="3843" width="18" style="183" customWidth="1"/>
    <col min="3844" max="3844" width="19" style="183" customWidth="1"/>
    <col min="3845" max="3845" width="23.140625" style="183" customWidth="1"/>
    <col min="3846" max="3846" width="11" style="183" customWidth="1"/>
    <col min="3847" max="3847" width="9.7109375" style="183" customWidth="1"/>
    <col min="3848" max="3848" width="23" style="183" customWidth="1"/>
    <col min="3849" max="3849" width="23.28515625" style="183" customWidth="1"/>
    <col min="3850" max="3851" width="18.7109375" style="183" customWidth="1"/>
    <col min="3852" max="3852" width="13.28515625" style="183" customWidth="1"/>
    <col min="3853" max="3853" width="17" style="183" customWidth="1"/>
    <col min="3854" max="3854" width="47.5703125" style="183" customWidth="1"/>
    <col min="3855" max="3855" width="14.42578125" style="183" customWidth="1"/>
    <col min="3856" max="3856" width="50" style="183" customWidth="1"/>
    <col min="3857" max="4096" width="9.140625" style="183"/>
    <col min="4097" max="4097" width="4.5703125" style="183" customWidth="1"/>
    <col min="4098" max="4098" width="26.7109375" style="183" customWidth="1"/>
    <col min="4099" max="4099" width="18" style="183" customWidth="1"/>
    <col min="4100" max="4100" width="19" style="183" customWidth="1"/>
    <col min="4101" max="4101" width="23.140625" style="183" customWidth="1"/>
    <col min="4102" max="4102" width="11" style="183" customWidth="1"/>
    <col min="4103" max="4103" width="9.7109375" style="183" customWidth="1"/>
    <col min="4104" max="4104" width="23" style="183" customWidth="1"/>
    <col min="4105" max="4105" width="23.28515625" style="183" customWidth="1"/>
    <col min="4106" max="4107" width="18.7109375" style="183" customWidth="1"/>
    <col min="4108" max="4108" width="13.28515625" style="183" customWidth="1"/>
    <col min="4109" max="4109" width="17" style="183" customWidth="1"/>
    <col min="4110" max="4110" width="47.5703125" style="183" customWidth="1"/>
    <col min="4111" max="4111" width="14.42578125" style="183" customWidth="1"/>
    <col min="4112" max="4112" width="50" style="183" customWidth="1"/>
    <col min="4113" max="4352" width="9.140625" style="183"/>
    <col min="4353" max="4353" width="4.5703125" style="183" customWidth="1"/>
    <col min="4354" max="4354" width="26.7109375" style="183" customWidth="1"/>
    <col min="4355" max="4355" width="18" style="183" customWidth="1"/>
    <col min="4356" max="4356" width="19" style="183" customWidth="1"/>
    <col min="4357" max="4357" width="23.140625" style="183" customWidth="1"/>
    <col min="4358" max="4358" width="11" style="183" customWidth="1"/>
    <col min="4359" max="4359" width="9.7109375" style="183" customWidth="1"/>
    <col min="4360" max="4360" width="23" style="183" customWidth="1"/>
    <col min="4361" max="4361" width="23.28515625" style="183" customWidth="1"/>
    <col min="4362" max="4363" width="18.7109375" style="183" customWidth="1"/>
    <col min="4364" max="4364" width="13.28515625" style="183" customWidth="1"/>
    <col min="4365" max="4365" width="17" style="183" customWidth="1"/>
    <col min="4366" max="4366" width="47.5703125" style="183" customWidth="1"/>
    <col min="4367" max="4367" width="14.42578125" style="183" customWidth="1"/>
    <col min="4368" max="4368" width="50" style="183" customWidth="1"/>
    <col min="4369" max="4608" width="9.140625" style="183"/>
    <col min="4609" max="4609" width="4.5703125" style="183" customWidth="1"/>
    <col min="4610" max="4610" width="26.7109375" style="183" customWidth="1"/>
    <col min="4611" max="4611" width="18" style="183" customWidth="1"/>
    <col min="4612" max="4612" width="19" style="183" customWidth="1"/>
    <col min="4613" max="4613" width="23.140625" style="183" customWidth="1"/>
    <col min="4614" max="4614" width="11" style="183" customWidth="1"/>
    <col min="4615" max="4615" width="9.7109375" style="183" customWidth="1"/>
    <col min="4616" max="4616" width="23" style="183" customWidth="1"/>
    <col min="4617" max="4617" width="23.28515625" style="183" customWidth="1"/>
    <col min="4618" max="4619" width="18.7109375" style="183" customWidth="1"/>
    <col min="4620" max="4620" width="13.28515625" style="183" customWidth="1"/>
    <col min="4621" max="4621" width="17" style="183" customWidth="1"/>
    <col min="4622" max="4622" width="47.5703125" style="183" customWidth="1"/>
    <col min="4623" max="4623" width="14.42578125" style="183" customWidth="1"/>
    <col min="4624" max="4624" width="50" style="183" customWidth="1"/>
    <col min="4625" max="4864" width="9.140625" style="183"/>
    <col min="4865" max="4865" width="4.5703125" style="183" customWidth="1"/>
    <col min="4866" max="4866" width="26.7109375" style="183" customWidth="1"/>
    <col min="4867" max="4867" width="18" style="183" customWidth="1"/>
    <col min="4868" max="4868" width="19" style="183" customWidth="1"/>
    <col min="4869" max="4869" width="23.140625" style="183" customWidth="1"/>
    <col min="4870" max="4870" width="11" style="183" customWidth="1"/>
    <col min="4871" max="4871" width="9.7109375" style="183" customWidth="1"/>
    <col min="4872" max="4872" width="23" style="183" customWidth="1"/>
    <col min="4873" max="4873" width="23.28515625" style="183" customWidth="1"/>
    <col min="4874" max="4875" width="18.7109375" style="183" customWidth="1"/>
    <col min="4876" max="4876" width="13.28515625" style="183" customWidth="1"/>
    <col min="4877" max="4877" width="17" style="183" customWidth="1"/>
    <col min="4878" max="4878" width="47.5703125" style="183" customWidth="1"/>
    <col min="4879" max="4879" width="14.42578125" style="183" customWidth="1"/>
    <col min="4880" max="4880" width="50" style="183" customWidth="1"/>
    <col min="4881" max="5120" width="9.140625" style="183"/>
    <col min="5121" max="5121" width="4.5703125" style="183" customWidth="1"/>
    <col min="5122" max="5122" width="26.7109375" style="183" customWidth="1"/>
    <col min="5123" max="5123" width="18" style="183" customWidth="1"/>
    <col min="5124" max="5124" width="19" style="183" customWidth="1"/>
    <col min="5125" max="5125" width="23.140625" style="183" customWidth="1"/>
    <col min="5126" max="5126" width="11" style="183" customWidth="1"/>
    <col min="5127" max="5127" width="9.7109375" style="183" customWidth="1"/>
    <col min="5128" max="5128" width="23" style="183" customWidth="1"/>
    <col min="5129" max="5129" width="23.28515625" style="183" customWidth="1"/>
    <col min="5130" max="5131" width="18.7109375" style="183" customWidth="1"/>
    <col min="5132" max="5132" width="13.28515625" style="183" customWidth="1"/>
    <col min="5133" max="5133" width="17" style="183" customWidth="1"/>
    <col min="5134" max="5134" width="47.5703125" style="183" customWidth="1"/>
    <col min="5135" max="5135" width="14.42578125" style="183" customWidth="1"/>
    <col min="5136" max="5136" width="50" style="183" customWidth="1"/>
    <col min="5137" max="5376" width="9.140625" style="183"/>
    <col min="5377" max="5377" width="4.5703125" style="183" customWidth="1"/>
    <col min="5378" max="5378" width="26.7109375" style="183" customWidth="1"/>
    <col min="5379" max="5379" width="18" style="183" customWidth="1"/>
    <col min="5380" max="5380" width="19" style="183" customWidth="1"/>
    <col min="5381" max="5381" width="23.140625" style="183" customWidth="1"/>
    <col min="5382" max="5382" width="11" style="183" customWidth="1"/>
    <col min="5383" max="5383" width="9.7109375" style="183" customWidth="1"/>
    <col min="5384" max="5384" width="23" style="183" customWidth="1"/>
    <col min="5385" max="5385" width="23.28515625" style="183" customWidth="1"/>
    <col min="5386" max="5387" width="18.7109375" style="183" customWidth="1"/>
    <col min="5388" max="5388" width="13.28515625" style="183" customWidth="1"/>
    <col min="5389" max="5389" width="17" style="183" customWidth="1"/>
    <col min="5390" max="5390" width="47.5703125" style="183" customWidth="1"/>
    <col min="5391" max="5391" width="14.42578125" style="183" customWidth="1"/>
    <col min="5392" max="5392" width="50" style="183" customWidth="1"/>
    <col min="5393" max="5632" width="9.140625" style="183"/>
    <col min="5633" max="5633" width="4.5703125" style="183" customWidth="1"/>
    <col min="5634" max="5634" width="26.7109375" style="183" customWidth="1"/>
    <col min="5635" max="5635" width="18" style="183" customWidth="1"/>
    <col min="5636" max="5636" width="19" style="183" customWidth="1"/>
    <col min="5637" max="5637" width="23.140625" style="183" customWidth="1"/>
    <col min="5638" max="5638" width="11" style="183" customWidth="1"/>
    <col min="5639" max="5639" width="9.7109375" style="183" customWidth="1"/>
    <col min="5640" max="5640" width="23" style="183" customWidth="1"/>
    <col min="5641" max="5641" width="23.28515625" style="183" customWidth="1"/>
    <col min="5642" max="5643" width="18.7109375" style="183" customWidth="1"/>
    <col min="5644" max="5644" width="13.28515625" style="183" customWidth="1"/>
    <col min="5645" max="5645" width="17" style="183" customWidth="1"/>
    <col min="5646" max="5646" width="47.5703125" style="183" customWidth="1"/>
    <col min="5647" max="5647" width="14.42578125" style="183" customWidth="1"/>
    <col min="5648" max="5648" width="50" style="183" customWidth="1"/>
    <col min="5649" max="5888" width="9.140625" style="183"/>
    <col min="5889" max="5889" width="4.5703125" style="183" customWidth="1"/>
    <col min="5890" max="5890" width="26.7109375" style="183" customWidth="1"/>
    <col min="5891" max="5891" width="18" style="183" customWidth="1"/>
    <col min="5892" max="5892" width="19" style="183" customWidth="1"/>
    <col min="5893" max="5893" width="23.140625" style="183" customWidth="1"/>
    <col min="5894" max="5894" width="11" style="183" customWidth="1"/>
    <col min="5895" max="5895" width="9.7109375" style="183" customWidth="1"/>
    <col min="5896" max="5896" width="23" style="183" customWidth="1"/>
    <col min="5897" max="5897" width="23.28515625" style="183" customWidth="1"/>
    <col min="5898" max="5899" width="18.7109375" style="183" customWidth="1"/>
    <col min="5900" max="5900" width="13.28515625" style="183" customWidth="1"/>
    <col min="5901" max="5901" width="17" style="183" customWidth="1"/>
    <col min="5902" max="5902" width="47.5703125" style="183" customWidth="1"/>
    <col min="5903" max="5903" width="14.42578125" style="183" customWidth="1"/>
    <col min="5904" max="5904" width="50" style="183" customWidth="1"/>
    <col min="5905" max="6144" width="9.140625" style="183"/>
    <col min="6145" max="6145" width="4.5703125" style="183" customWidth="1"/>
    <col min="6146" max="6146" width="26.7109375" style="183" customWidth="1"/>
    <col min="6147" max="6147" width="18" style="183" customWidth="1"/>
    <col min="6148" max="6148" width="19" style="183" customWidth="1"/>
    <col min="6149" max="6149" width="23.140625" style="183" customWidth="1"/>
    <col min="6150" max="6150" width="11" style="183" customWidth="1"/>
    <col min="6151" max="6151" width="9.7109375" style="183" customWidth="1"/>
    <col min="6152" max="6152" width="23" style="183" customWidth="1"/>
    <col min="6153" max="6153" width="23.28515625" style="183" customWidth="1"/>
    <col min="6154" max="6155" width="18.7109375" style="183" customWidth="1"/>
    <col min="6156" max="6156" width="13.28515625" style="183" customWidth="1"/>
    <col min="6157" max="6157" width="17" style="183" customWidth="1"/>
    <col min="6158" max="6158" width="47.5703125" style="183" customWidth="1"/>
    <col min="6159" max="6159" width="14.42578125" style="183" customWidth="1"/>
    <col min="6160" max="6160" width="50" style="183" customWidth="1"/>
    <col min="6161" max="6400" width="9.140625" style="183"/>
    <col min="6401" max="6401" width="4.5703125" style="183" customWidth="1"/>
    <col min="6402" max="6402" width="26.7109375" style="183" customWidth="1"/>
    <col min="6403" max="6403" width="18" style="183" customWidth="1"/>
    <col min="6404" max="6404" width="19" style="183" customWidth="1"/>
    <col min="6405" max="6405" width="23.140625" style="183" customWidth="1"/>
    <col min="6406" max="6406" width="11" style="183" customWidth="1"/>
    <col min="6407" max="6407" width="9.7109375" style="183" customWidth="1"/>
    <col min="6408" max="6408" width="23" style="183" customWidth="1"/>
    <col min="6409" max="6409" width="23.28515625" style="183" customWidth="1"/>
    <col min="6410" max="6411" width="18.7109375" style="183" customWidth="1"/>
    <col min="6412" max="6412" width="13.28515625" style="183" customWidth="1"/>
    <col min="6413" max="6413" width="17" style="183" customWidth="1"/>
    <col min="6414" max="6414" width="47.5703125" style="183" customWidth="1"/>
    <col min="6415" max="6415" width="14.42578125" style="183" customWidth="1"/>
    <col min="6416" max="6416" width="50" style="183" customWidth="1"/>
    <col min="6417" max="6656" width="9.140625" style="183"/>
    <col min="6657" max="6657" width="4.5703125" style="183" customWidth="1"/>
    <col min="6658" max="6658" width="26.7109375" style="183" customWidth="1"/>
    <col min="6659" max="6659" width="18" style="183" customWidth="1"/>
    <col min="6660" max="6660" width="19" style="183" customWidth="1"/>
    <col min="6661" max="6661" width="23.140625" style="183" customWidth="1"/>
    <col min="6662" max="6662" width="11" style="183" customWidth="1"/>
    <col min="6663" max="6663" width="9.7109375" style="183" customWidth="1"/>
    <col min="6664" max="6664" width="23" style="183" customWidth="1"/>
    <col min="6665" max="6665" width="23.28515625" style="183" customWidth="1"/>
    <col min="6666" max="6667" width="18.7109375" style="183" customWidth="1"/>
    <col min="6668" max="6668" width="13.28515625" style="183" customWidth="1"/>
    <col min="6669" max="6669" width="17" style="183" customWidth="1"/>
    <col min="6670" max="6670" width="47.5703125" style="183" customWidth="1"/>
    <col min="6671" max="6671" width="14.42578125" style="183" customWidth="1"/>
    <col min="6672" max="6672" width="50" style="183" customWidth="1"/>
    <col min="6673" max="6912" width="9.140625" style="183"/>
    <col min="6913" max="6913" width="4.5703125" style="183" customWidth="1"/>
    <col min="6914" max="6914" width="26.7109375" style="183" customWidth="1"/>
    <col min="6915" max="6915" width="18" style="183" customWidth="1"/>
    <col min="6916" max="6916" width="19" style="183" customWidth="1"/>
    <col min="6917" max="6917" width="23.140625" style="183" customWidth="1"/>
    <col min="6918" max="6918" width="11" style="183" customWidth="1"/>
    <col min="6919" max="6919" width="9.7109375" style="183" customWidth="1"/>
    <col min="6920" max="6920" width="23" style="183" customWidth="1"/>
    <col min="6921" max="6921" width="23.28515625" style="183" customWidth="1"/>
    <col min="6922" max="6923" width="18.7109375" style="183" customWidth="1"/>
    <col min="6924" max="6924" width="13.28515625" style="183" customWidth="1"/>
    <col min="6925" max="6925" width="17" style="183" customWidth="1"/>
    <col min="6926" max="6926" width="47.5703125" style="183" customWidth="1"/>
    <col min="6927" max="6927" width="14.42578125" style="183" customWidth="1"/>
    <col min="6928" max="6928" width="50" style="183" customWidth="1"/>
    <col min="6929" max="7168" width="9.140625" style="183"/>
    <col min="7169" max="7169" width="4.5703125" style="183" customWidth="1"/>
    <col min="7170" max="7170" width="26.7109375" style="183" customWidth="1"/>
    <col min="7171" max="7171" width="18" style="183" customWidth="1"/>
    <col min="7172" max="7172" width="19" style="183" customWidth="1"/>
    <col min="7173" max="7173" width="23.140625" style="183" customWidth="1"/>
    <col min="7174" max="7174" width="11" style="183" customWidth="1"/>
    <col min="7175" max="7175" width="9.7109375" style="183" customWidth="1"/>
    <col min="7176" max="7176" width="23" style="183" customWidth="1"/>
    <col min="7177" max="7177" width="23.28515625" style="183" customWidth="1"/>
    <col min="7178" max="7179" width="18.7109375" style="183" customWidth="1"/>
    <col min="7180" max="7180" width="13.28515625" style="183" customWidth="1"/>
    <col min="7181" max="7181" width="17" style="183" customWidth="1"/>
    <col min="7182" max="7182" width="47.5703125" style="183" customWidth="1"/>
    <col min="7183" max="7183" width="14.42578125" style="183" customWidth="1"/>
    <col min="7184" max="7184" width="50" style="183" customWidth="1"/>
    <col min="7185" max="7424" width="9.140625" style="183"/>
    <col min="7425" max="7425" width="4.5703125" style="183" customWidth="1"/>
    <col min="7426" max="7426" width="26.7109375" style="183" customWidth="1"/>
    <col min="7427" max="7427" width="18" style="183" customWidth="1"/>
    <col min="7428" max="7428" width="19" style="183" customWidth="1"/>
    <col min="7429" max="7429" width="23.140625" style="183" customWidth="1"/>
    <col min="7430" max="7430" width="11" style="183" customWidth="1"/>
    <col min="7431" max="7431" width="9.7109375" style="183" customWidth="1"/>
    <col min="7432" max="7432" width="23" style="183" customWidth="1"/>
    <col min="7433" max="7433" width="23.28515625" style="183" customWidth="1"/>
    <col min="7434" max="7435" width="18.7109375" style="183" customWidth="1"/>
    <col min="7436" max="7436" width="13.28515625" style="183" customWidth="1"/>
    <col min="7437" max="7437" width="17" style="183" customWidth="1"/>
    <col min="7438" max="7438" width="47.5703125" style="183" customWidth="1"/>
    <col min="7439" max="7439" width="14.42578125" style="183" customWidth="1"/>
    <col min="7440" max="7440" width="50" style="183" customWidth="1"/>
    <col min="7441" max="7680" width="9.140625" style="183"/>
    <col min="7681" max="7681" width="4.5703125" style="183" customWidth="1"/>
    <col min="7682" max="7682" width="26.7109375" style="183" customWidth="1"/>
    <col min="7683" max="7683" width="18" style="183" customWidth="1"/>
    <col min="7684" max="7684" width="19" style="183" customWidth="1"/>
    <col min="7685" max="7685" width="23.140625" style="183" customWidth="1"/>
    <col min="7686" max="7686" width="11" style="183" customWidth="1"/>
    <col min="7687" max="7687" width="9.7109375" style="183" customWidth="1"/>
    <col min="7688" max="7688" width="23" style="183" customWidth="1"/>
    <col min="7689" max="7689" width="23.28515625" style="183" customWidth="1"/>
    <col min="7690" max="7691" width="18.7109375" style="183" customWidth="1"/>
    <col min="7692" max="7692" width="13.28515625" style="183" customWidth="1"/>
    <col min="7693" max="7693" width="17" style="183" customWidth="1"/>
    <col min="7694" max="7694" width="47.5703125" style="183" customWidth="1"/>
    <col min="7695" max="7695" width="14.42578125" style="183" customWidth="1"/>
    <col min="7696" max="7696" width="50" style="183" customWidth="1"/>
    <col min="7697" max="7936" width="9.140625" style="183"/>
    <col min="7937" max="7937" width="4.5703125" style="183" customWidth="1"/>
    <col min="7938" max="7938" width="26.7109375" style="183" customWidth="1"/>
    <col min="7939" max="7939" width="18" style="183" customWidth="1"/>
    <col min="7940" max="7940" width="19" style="183" customWidth="1"/>
    <col min="7941" max="7941" width="23.140625" style="183" customWidth="1"/>
    <col min="7942" max="7942" width="11" style="183" customWidth="1"/>
    <col min="7943" max="7943" width="9.7109375" style="183" customWidth="1"/>
    <col min="7944" max="7944" width="23" style="183" customWidth="1"/>
    <col min="7945" max="7945" width="23.28515625" style="183" customWidth="1"/>
    <col min="7946" max="7947" width="18.7109375" style="183" customWidth="1"/>
    <col min="7948" max="7948" width="13.28515625" style="183" customWidth="1"/>
    <col min="7949" max="7949" width="17" style="183" customWidth="1"/>
    <col min="7950" max="7950" width="47.5703125" style="183" customWidth="1"/>
    <col min="7951" max="7951" width="14.42578125" style="183" customWidth="1"/>
    <col min="7952" max="7952" width="50" style="183" customWidth="1"/>
    <col min="7953" max="8192" width="9.140625" style="183"/>
    <col min="8193" max="8193" width="4.5703125" style="183" customWidth="1"/>
    <col min="8194" max="8194" width="26.7109375" style="183" customWidth="1"/>
    <col min="8195" max="8195" width="18" style="183" customWidth="1"/>
    <col min="8196" max="8196" width="19" style="183" customWidth="1"/>
    <col min="8197" max="8197" width="23.140625" style="183" customWidth="1"/>
    <col min="8198" max="8198" width="11" style="183" customWidth="1"/>
    <col min="8199" max="8199" width="9.7109375" style="183" customWidth="1"/>
    <col min="8200" max="8200" width="23" style="183" customWidth="1"/>
    <col min="8201" max="8201" width="23.28515625" style="183" customWidth="1"/>
    <col min="8202" max="8203" width="18.7109375" style="183" customWidth="1"/>
    <col min="8204" max="8204" width="13.28515625" style="183" customWidth="1"/>
    <col min="8205" max="8205" width="17" style="183" customWidth="1"/>
    <col min="8206" max="8206" width="47.5703125" style="183" customWidth="1"/>
    <col min="8207" max="8207" width="14.42578125" style="183" customWidth="1"/>
    <col min="8208" max="8208" width="50" style="183" customWidth="1"/>
    <col min="8209" max="8448" width="9.140625" style="183"/>
    <col min="8449" max="8449" width="4.5703125" style="183" customWidth="1"/>
    <col min="8450" max="8450" width="26.7109375" style="183" customWidth="1"/>
    <col min="8451" max="8451" width="18" style="183" customWidth="1"/>
    <col min="8452" max="8452" width="19" style="183" customWidth="1"/>
    <col min="8453" max="8453" width="23.140625" style="183" customWidth="1"/>
    <col min="8454" max="8454" width="11" style="183" customWidth="1"/>
    <col min="8455" max="8455" width="9.7109375" style="183" customWidth="1"/>
    <col min="8456" max="8456" width="23" style="183" customWidth="1"/>
    <col min="8457" max="8457" width="23.28515625" style="183" customWidth="1"/>
    <col min="8458" max="8459" width="18.7109375" style="183" customWidth="1"/>
    <col min="8460" max="8460" width="13.28515625" style="183" customWidth="1"/>
    <col min="8461" max="8461" width="17" style="183" customWidth="1"/>
    <col min="8462" max="8462" width="47.5703125" style="183" customWidth="1"/>
    <col min="8463" max="8463" width="14.42578125" style="183" customWidth="1"/>
    <col min="8464" max="8464" width="50" style="183" customWidth="1"/>
    <col min="8465" max="8704" width="9.140625" style="183"/>
    <col min="8705" max="8705" width="4.5703125" style="183" customWidth="1"/>
    <col min="8706" max="8706" width="26.7109375" style="183" customWidth="1"/>
    <col min="8707" max="8707" width="18" style="183" customWidth="1"/>
    <col min="8708" max="8708" width="19" style="183" customWidth="1"/>
    <col min="8709" max="8709" width="23.140625" style="183" customWidth="1"/>
    <col min="8710" max="8710" width="11" style="183" customWidth="1"/>
    <col min="8711" max="8711" width="9.7109375" style="183" customWidth="1"/>
    <col min="8712" max="8712" width="23" style="183" customWidth="1"/>
    <col min="8713" max="8713" width="23.28515625" style="183" customWidth="1"/>
    <col min="8714" max="8715" width="18.7109375" style="183" customWidth="1"/>
    <col min="8716" max="8716" width="13.28515625" style="183" customWidth="1"/>
    <col min="8717" max="8717" width="17" style="183" customWidth="1"/>
    <col min="8718" max="8718" width="47.5703125" style="183" customWidth="1"/>
    <col min="8719" max="8719" width="14.42578125" style="183" customWidth="1"/>
    <col min="8720" max="8720" width="50" style="183" customWidth="1"/>
    <col min="8721" max="8960" width="9.140625" style="183"/>
    <col min="8961" max="8961" width="4.5703125" style="183" customWidth="1"/>
    <col min="8962" max="8962" width="26.7109375" style="183" customWidth="1"/>
    <col min="8963" max="8963" width="18" style="183" customWidth="1"/>
    <col min="8964" max="8964" width="19" style="183" customWidth="1"/>
    <col min="8965" max="8965" width="23.140625" style="183" customWidth="1"/>
    <col min="8966" max="8966" width="11" style="183" customWidth="1"/>
    <col min="8967" max="8967" width="9.7109375" style="183" customWidth="1"/>
    <col min="8968" max="8968" width="23" style="183" customWidth="1"/>
    <col min="8969" max="8969" width="23.28515625" style="183" customWidth="1"/>
    <col min="8970" max="8971" width="18.7109375" style="183" customWidth="1"/>
    <col min="8972" max="8972" width="13.28515625" style="183" customWidth="1"/>
    <col min="8973" max="8973" width="17" style="183" customWidth="1"/>
    <col min="8974" max="8974" width="47.5703125" style="183" customWidth="1"/>
    <col min="8975" max="8975" width="14.42578125" style="183" customWidth="1"/>
    <col min="8976" max="8976" width="50" style="183" customWidth="1"/>
    <col min="8977" max="9216" width="9.140625" style="183"/>
    <col min="9217" max="9217" width="4.5703125" style="183" customWidth="1"/>
    <col min="9218" max="9218" width="26.7109375" style="183" customWidth="1"/>
    <col min="9219" max="9219" width="18" style="183" customWidth="1"/>
    <col min="9220" max="9220" width="19" style="183" customWidth="1"/>
    <col min="9221" max="9221" width="23.140625" style="183" customWidth="1"/>
    <col min="9222" max="9222" width="11" style="183" customWidth="1"/>
    <col min="9223" max="9223" width="9.7109375" style="183" customWidth="1"/>
    <col min="9224" max="9224" width="23" style="183" customWidth="1"/>
    <col min="9225" max="9225" width="23.28515625" style="183" customWidth="1"/>
    <col min="9226" max="9227" width="18.7109375" style="183" customWidth="1"/>
    <col min="9228" max="9228" width="13.28515625" style="183" customWidth="1"/>
    <col min="9229" max="9229" width="17" style="183" customWidth="1"/>
    <col min="9230" max="9230" width="47.5703125" style="183" customWidth="1"/>
    <col min="9231" max="9231" width="14.42578125" style="183" customWidth="1"/>
    <col min="9232" max="9232" width="50" style="183" customWidth="1"/>
    <col min="9233" max="9472" width="9.140625" style="183"/>
    <col min="9473" max="9473" width="4.5703125" style="183" customWidth="1"/>
    <col min="9474" max="9474" width="26.7109375" style="183" customWidth="1"/>
    <col min="9475" max="9475" width="18" style="183" customWidth="1"/>
    <col min="9476" max="9476" width="19" style="183" customWidth="1"/>
    <col min="9477" max="9477" width="23.140625" style="183" customWidth="1"/>
    <col min="9478" max="9478" width="11" style="183" customWidth="1"/>
    <col min="9479" max="9479" width="9.7109375" style="183" customWidth="1"/>
    <col min="9480" max="9480" width="23" style="183" customWidth="1"/>
    <col min="9481" max="9481" width="23.28515625" style="183" customWidth="1"/>
    <col min="9482" max="9483" width="18.7109375" style="183" customWidth="1"/>
    <col min="9484" max="9484" width="13.28515625" style="183" customWidth="1"/>
    <col min="9485" max="9485" width="17" style="183" customWidth="1"/>
    <col min="9486" max="9486" width="47.5703125" style="183" customWidth="1"/>
    <col min="9487" max="9487" width="14.42578125" style="183" customWidth="1"/>
    <col min="9488" max="9488" width="50" style="183" customWidth="1"/>
    <col min="9489" max="9728" width="9.140625" style="183"/>
    <col min="9729" max="9729" width="4.5703125" style="183" customWidth="1"/>
    <col min="9730" max="9730" width="26.7109375" style="183" customWidth="1"/>
    <col min="9731" max="9731" width="18" style="183" customWidth="1"/>
    <col min="9732" max="9732" width="19" style="183" customWidth="1"/>
    <col min="9733" max="9733" width="23.140625" style="183" customWidth="1"/>
    <col min="9734" max="9734" width="11" style="183" customWidth="1"/>
    <col min="9735" max="9735" width="9.7109375" style="183" customWidth="1"/>
    <col min="9736" max="9736" width="23" style="183" customWidth="1"/>
    <col min="9737" max="9737" width="23.28515625" style="183" customWidth="1"/>
    <col min="9738" max="9739" width="18.7109375" style="183" customWidth="1"/>
    <col min="9740" max="9740" width="13.28515625" style="183" customWidth="1"/>
    <col min="9741" max="9741" width="17" style="183" customWidth="1"/>
    <col min="9742" max="9742" width="47.5703125" style="183" customWidth="1"/>
    <col min="9743" max="9743" width="14.42578125" style="183" customWidth="1"/>
    <col min="9744" max="9744" width="50" style="183" customWidth="1"/>
    <col min="9745" max="9984" width="9.140625" style="183"/>
    <col min="9985" max="9985" width="4.5703125" style="183" customWidth="1"/>
    <col min="9986" max="9986" width="26.7109375" style="183" customWidth="1"/>
    <col min="9987" max="9987" width="18" style="183" customWidth="1"/>
    <col min="9988" max="9988" width="19" style="183" customWidth="1"/>
    <col min="9989" max="9989" width="23.140625" style="183" customWidth="1"/>
    <col min="9990" max="9990" width="11" style="183" customWidth="1"/>
    <col min="9991" max="9991" width="9.7109375" style="183" customWidth="1"/>
    <col min="9992" max="9992" width="23" style="183" customWidth="1"/>
    <col min="9993" max="9993" width="23.28515625" style="183" customWidth="1"/>
    <col min="9994" max="9995" width="18.7109375" style="183" customWidth="1"/>
    <col min="9996" max="9996" width="13.28515625" style="183" customWidth="1"/>
    <col min="9997" max="9997" width="17" style="183" customWidth="1"/>
    <col min="9998" max="9998" width="47.5703125" style="183" customWidth="1"/>
    <col min="9999" max="9999" width="14.42578125" style="183" customWidth="1"/>
    <col min="10000" max="10000" width="50" style="183" customWidth="1"/>
    <col min="10001" max="10240" width="9.140625" style="183"/>
    <col min="10241" max="10241" width="4.5703125" style="183" customWidth="1"/>
    <col min="10242" max="10242" width="26.7109375" style="183" customWidth="1"/>
    <col min="10243" max="10243" width="18" style="183" customWidth="1"/>
    <col min="10244" max="10244" width="19" style="183" customWidth="1"/>
    <col min="10245" max="10245" width="23.140625" style="183" customWidth="1"/>
    <col min="10246" max="10246" width="11" style="183" customWidth="1"/>
    <col min="10247" max="10247" width="9.7109375" style="183" customWidth="1"/>
    <col min="10248" max="10248" width="23" style="183" customWidth="1"/>
    <col min="10249" max="10249" width="23.28515625" style="183" customWidth="1"/>
    <col min="10250" max="10251" width="18.7109375" style="183" customWidth="1"/>
    <col min="10252" max="10252" width="13.28515625" style="183" customWidth="1"/>
    <col min="10253" max="10253" width="17" style="183" customWidth="1"/>
    <col min="10254" max="10254" width="47.5703125" style="183" customWidth="1"/>
    <col min="10255" max="10255" width="14.42578125" style="183" customWidth="1"/>
    <col min="10256" max="10256" width="50" style="183" customWidth="1"/>
    <col min="10257" max="10496" width="9.140625" style="183"/>
    <col min="10497" max="10497" width="4.5703125" style="183" customWidth="1"/>
    <col min="10498" max="10498" width="26.7109375" style="183" customWidth="1"/>
    <col min="10499" max="10499" width="18" style="183" customWidth="1"/>
    <col min="10500" max="10500" width="19" style="183" customWidth="1"/>
    <col min="10501" max="10501" width="23.140625" style="183" customWidth="1"/>
    <col min="10502" max="10502" width="11" style="183" customWidth="1"/>
    <col min="10503" max="10503" width="9.7109375" style="183" customWidth="1"/>
    <col min="10504" max="10504" width="23" style="183" customWidth="1"/>
    <col min="10505" max="10505" width="23.28515625" style="183" customWidth="1"/>
    <col min="10506" max="10507" width="18.7109375" style="183" customWidth="1"/>
    <col min="10508" max="10508" width="13.28515625" style="183" customWidth="1"/>
    <col min="10509" max="10509" width="17" style="183" customWidth="1"/>
    <col min="10510" max="10510" width="47.5703125" style="183" customWidth="1"/>
    <col min="10511" max="10511" width="14.42578125" style="183" customWidth="1"/>
    <col min="10512" max="10512" width="50" style="183" customWidth="1"/>
    <col min="10513" max="10752" width="9.140625" style="183"/>
    <col min="10753" max="10753" width="4.5703125" style="183" customWidth="1"/>
    <col min="10754" max="10754" width="26.7109375" style="183" customWidth="1"/>
    <col min="10755" max="10755" width="18" style="183" customWidth="1"/>
    <col min="10756" max="10756" width="19" style="183" customWidth="1"/>
    <col min="10757" max="10757" width="23.140625" style="183" customWidth="1"/>
    <col min="10758" max="10758" width="11" style="183" customWidth="1"/>
    <col min="10759" max="10759" width="9.7109375" style="183" customWidth="1"/>
    <col min="10760" max="10760" width="23" style="183" customWidth="1"/>
    <col min="10761" max="10761" width="23.28515625" style="183" customWidth="1"/>
    <col min="10762" max="10763" width="18.7109375" style="183" customWidth="1"/>
    <col min="10764" max="10764" width="13.28515625" style="183" customWidth="1"/>
    <col min="10765" max="10765" width="17" style="183" customWidth="1"/>
    <col min="10766" max="10766" width="47.5703125" style="183" customWidth="1"/>
    <col min="10767" max="10767" width="14.42578125" style="183" customWidth="1"/>
    <col min="10768" max="10768" width="50" style="183" customWidth="1"/>
    <col min="10769" max="11008" width="9.140625" style="183"/>
    <col min="11009" max="11009" width="4.5703125" style="183" customWidth="1"/>
    <col min="11010" max="11010" width="26.7109375" style="183" customWidth="1"/>
    <col min="11011" max="11011" width="18" style="183" customWidth="1"/>
    <col min="11012" max="11012" width="19" style="183" customWidth="1"/>
    <col min="11013" max="11013" width="23.140625" style="183" customWidth="1"/>
    <col min="11014" max="11014" width="11" style="183" customWidth="1"/>
    <col min="11015" max="11015" width="9.7109375" style="183" customWidth="1"/>
    <col min="11016" max="11016" width="23" style="183" customWidth="1"/>
    <col min="11017" max="11017" width="23.28515625" style="183" customWidth="1"/>
    <col min="11018" max="11019" width="18.7109375" style="183" customWidth="1"/>
    <col min="11020" max="11020" width="13.28515625" style="183" customWidth="1"/>
    <col min="11021" max="11021" width="17" style="183" customWidth="1"/>
    <col min="11022" max="11022" width="47.5703125" style="183" customWidth="1"/>
    <col min="11023" max="11023" width="14.42578125" style="183" customWidth="1"/>
    <col min="11024" max="11024" width="50" style="183" customWidth="1"/>
    <col min="11025" max="11264" width="9.140625" style="183"/>
    <col min="11265" max="11265" width="4.5703125" style="183" customWidth="1"/>
    <col min="11266" max="11266" width="26.7109375" style="183" customWidth="1"/>
    <col min="11267" max="11267" width="18" style="183" customWidth="1"/>
    <col min="11268" max="11268" width="19" style="183" customWidth="1"/>
    <col min="11269" max="11269" width="23.140625" style="183" customWidth="1"/>
    <col min="11270" max="11270" width="11" style="183" customWidth="1"/>
    <col min="11271" max="11271" width="9.7109375" style="183" customWidth="1"/>
    <col min="11272" max="11272" width="23" style="183" customWidth="1"/>
    <col min="11273" max="11273" width="23.28515625" style="183" customWidth="1"/>
    <col min="11274" max="11275" width="18.7109375" style="183" customWidth="1"/>
    <col min="11276" max="11276" width="13.28515625" style="183" customWidth="1"/>
    <col min="11277" max="11277" width="17" style="183" customWidth="1"/>
    <col min="11278" max="11278" width="47.5703125" style="183" customWidth="1"/>
    <col min="11279" max="11279" width="14.42578125" style="183" customWidth="1"/>
    <col min="11280" max="11280" width="50" style="183" customWidth="1"/>
    <col min="11281" max="11520" width="9.140625" style="183"/>
    <col min="11521" max="11521" width="4.5703125" style="183" customWidth="1"/>
    <col min="11522" max="11522" width="26.7109375" style="183" customWidth="1"/>
    <col min="11523" max="11523" width="18" style="183" customWidth="1"/>
    <col min="11524" max="11524" width="19" style="183" customWidth="1"/>
    <col min="11525" max="11525" width="23.140625" style="183" customWidth="1"/>
    <col min="11526" max="11526" width="11" style="183" customWidth="1"/>
    <col min="11527" max="11527" width="9.7109375" style="183" customWidth="1"/>
    <col min="11528" max="11528" width="23" style="183" customWidth="1"/>
    <col min="11529" max="11529" width="23.28515625" style="183" customWidth="1"/>
    <col min="11530" max="11531" width="18.7109375" style="183" customWidth="1"/>
    <col min="11532" max="11532" width="13.28515625" style="183" customWidth="1"/>
    <col min="11533" max="11533" width="17" style="183" customWidth="1"/>
    <col min="11534" max="11534" width="47.5703125" style="183" customWidth="1"/>
    <col min="11535" max="11535" width="14.42578125" style="183" customWidth="1"/>
    <col min="11536" max="11536" width="50" style="183" customWidth="1"/>
    <col min="11537" max="11776" width="9.140625" style="183"/>
    <col min="11777" max="11777" width="4.5703125" style="183" customWidth="1"/>
    <col min="11778" max="11778" width="26.7109375" style="183" customWidth="1"/>
    <col min="11779" max="11779" width="18" style="183" customWidth="1"/>
    <col min="11780" max="11780" width="19" style="183" customWidth="1"/>
    <col min="11781" max="11781" width="23.140625" style="183" customWidth="1"/>
    <col min="11782" max="11782" width="11" style="183" customWidth="1"/>
    <col min="11783" max="11783" width="9.7109375" style="183" customWidth="1"/>
    <col min="11784" max="11784" width="23" style="183" customWidth="1"/>
    <col min="11785" max="11785" width="23.28515625" style="183" customWidth="1"/>
    <col min="11786" max="11787" width="18.7109375" style="183" customWidth="1"/>
    <col min="11788" max="11788" width="13.28515625" style="183" customWidth="1"/>
    <col min="11789" max="11789" width="17" style="183" customWidth="1"/>
    <col min="11790" max="11790" width="47.5703125" style="183" customWidth="1"/>
    <col min="11791" max="11791" width="14.42578125" style="183" customWidth="1"/>
    <col min="11792" max="11792" width="50" style="183" customWidth="1"/>
    <col min="11793" max="12032" width="9.140625" style="183"/>
    <col min="12033" max="12033" width="4.5703125" style="183" customWidth="1"/>
    <col min="12034" max="12034" width="26.7109375" style="183" customWidth="1"/>
    <col min="12035" max="12035" width="18" style="183" customWidth="1"/>
    <col min="12036" max="12036" width="19" style="183" customWidth="1"/>
    <col min="12037" max="12037" width="23.140625" style="183" customWidth="1"/>
    <col min="12038" max="12038" width="11" style="183" customWidth="1"/>
    <col min="12039" max="12039" width="9.7109375" style="183" customWidth="1"/>
    <col min="12040" max="12040" width="23" style="183" customWidth="1"/>
    <col min="12041" max="12041" width="23.28515625" style="183" customWidth="1"/>
    <col min="12042" max="12043" width="18.7109375" style="183" customWidth="1"/>
    <col min="12044" max="12044" width="13.28515625" style="183" customWidth="1"/>
    <col min="12045" max="12045" width="17" style="183" customWidth="1"/>
    <col min="12046" max="12046" width="47.5703125" style="183" customWidth="1"/>
    <col min="12047" max="12047" width="14.42578125" style="183" customWidth="1"/>
    <col min="12048" max="12048" width="50" style="183" customWidth="1"/>
    <col min="12049" max="12288" width="9.140625" style="183"/>
    <col min="12289" max="12289" width="4.5703125" style="183" customWidth="1"/>
    <col min="12290" max="12290" width="26.7109375" style="183" customWidth="1"/>
    <col min="12291" max="12291" width="18" style="183" customWidth="1"/>
    <col min="12292" max="12292" width="19" style="183" customWidth="1"/>
    <col min="12293" max="12293" width="23.140625" style="183" customWidth="1"/>
    <col min="12294" max="12294" width="11" style="183" customWidth="1"/>
    <col min="12295" max="12295" width="9.7109375" style="183" customWidth="1"/>
    <col min="12296" max="12296" width="23" style="183" customWidth="1"/>
    <col min="12297" max="12297" width="23.28515625" style="183" customWidth="1"/>
    <col min="12298" max="12299" width="18.7109375" style="183" customWidth="1"/>
    <col min="12300" max="12300" width="13.28515625" style="183" customWidth="1"/>
    <col min="12301" max="12301" width="17" style="183" customWidth="1"/>
    <col min="12302" max="12302" width="47.5703125" style="183" customWidth="1"/>
    <col min="12303" max="12303" width="14.42578125" style="183" customWidth="1"/>
    <col min="12304" max="12304" width="50" style="183" customWidth="1"/>
    <col min="12305" max="12544" width="9.140625" style="183"/>
    <col min="12545" max="12545" width="4.5703125" style="183" customWidth="1"/>
    <col min="12546" max="12546" width="26.7109375" style="183" customWidth="1"/>
    <col min="12547" max="12547" width="18" style="183" customWidth="1"/>
    <col min="12548" max="12548" width="19" style="183" customWidth="1"/>
    <col min="12549" max="12549" width="23.140625" style="183" customWidth="1"/>
    <col min="12550" max="12550" width="11" style="183" customWidth="1"/>
    <col min="12551" max="12551" width="9.7109375" style="183" customWidth="1"/>
    <col min="12552" max="12552" width="23" style="183" customWidth="1"/>
    <col min="12553" max="12553" width="23.28515625" style="183" customWidth="1"/>
    <col min="12554" max="12555" width="18.7109375" style="183" customWidth="1"/>
    <col min="12556" max="12556" width="13.28515625" style="183" customWidth="1"/>
    <col min="12557" max="12557" width="17" style="183" customWidth="1"/>
    <col min="12558" max="12558" width="47.5703125" style="183" customWidth="1"/>
    <col min="12559" max="12559" width="14.42578125" style="183" customWidth="1"/>
    <col min="12560" max="12560" width="50" style="183" customWidth="1"/>
    <col min="12561" max="12800" width="9.140625" style="183"/>
    <col min="12801" max="12801" width="4.5703125" style="183" customWidth="1"/>
    <col min="12802" max="12802" width="26.7109375" style="183" customWidth="1"/>
    <col min="12803" max="12803" width="18" style="183" customWidth="1"/>
    <col min="12804" max="12804" width="19" style="183" customWidth="1"/>
    <col min="12805" max="12805" width="23.140625" style="183" customWidth="1"/>
    <col min="12806" max="12806" width="11" style="183" customWidth="1"/>
    <col min="12807" max="12807" width="9.7109375" style="183" customWidth="1"/>
    <col min="12808" max="12808" width="23" style="183" customWidth="1"/>
    <col min="12809" max="12809" width="23.28515625" style="183" customWidth="1"/>
    <col min="12810" max="12811" width="18.7109375" style="183" customWidth="1"/>
    <col min="12812" max="12812" width="13.28515625" style="183" customWidth="1"/>
    <col min="12813" max="12813" width="17" style="183" customWidth="1"/>
    <col min="12814" max="12814" width="47.5703125" style="183" customWidth="1"/>
    <col min="12815" max="12815" width="14.42578125" style="183" customWidth="1"/>
    <col min="12816" max="12816" width="50" style="183" customWidth="1"/>
    <col min="12817" max="13056" width="9.140625" style="183"/>
    <col min="13057" max="13057" width="4.5703125" style="183" customWidth="1"/>
    <col min="13058" max="13058" width="26.7109375" style="183" customWidth="1"/>
    <col min="13059" max="13059" width="18" style="183" customWidth="1"/>
    <col min="13060" max="13060" width="19" style="183" customWidth="1"/>
    <col min="13061" max="13061" width="23.140625" style="183" customWidth="1"/>
    <col min="13062" max="13062" width="11" style="183" customWidth="1"/>
    <col min="13063" max="13063" width="9.7109375" style="183" customWidth="1"/>
    <col min="13064" max="13064" width="23" style="183" customWidth="1"/>
    <col min="13065" max="13065" width="23.28515625" style="183" customWidth="1"/>
    <col min="13066" max="13067" width="18.7109375" style="183" customWidth="1"/>
    <col min="13068" max="13068" width="13.28515625" style="183" customWidth="1"/>
    <col min="13069" max="13069" width="17" style="183" customWidth="1"/>
    <col min="13070" max="13070" width="47.5703125" style="183" customWidth="1"/>
    <col min="13071" max="13071" width="14.42578125" style="183" customWidth="1"/>
    <col min="13072" max="13072" width="50" style="183" customWidth="1"/>
    <col min="13073" max="13312" width="9.140625" style="183"/>
    <col min="13313" max="13313" width="4.5703125" style="183" customWidth="1"/>
    <col min="13314" max="13314" width="26.7109375" style="183" customWidth="1"/>
    <col min="13315" max="13315" width="18" style="183" customWidth="1"/>
    <col min="13316" max="13316" width="19" style="183" customWidth="1"/>
    <col min="13317" max="13317" width="23.140625" style="183" customWidth="1"/>
    <col min="13318" max="13318" width="11" style="183" customWidth="1"/>
    <col min="13319" max="13319" width="9.7109375" style="183" customWidth="1"/>
    <col min="13320" max="13320" width="23" style="183" customWidth="1"/>
    <col min="13321" max="13321" width="23.28515625" style="183" customWidth="1"/>
    <col min="13322" max="13323" width="18.7109375" style="183" customWidth="1"/>
    <col min="13324" max="13324" width="13.28515625" style="183" customWidth="1"/>
    <col min="13325" max="13325" width="17" style="183" customWidth="1"/>
    <col min="13326" max="13326" width="47.5703125" style="183" customWidth="1"/>
    <col min="13327" max="13327" width="14.42578125" style="183" customWidth="1"/>
    <col min="13328" max="13328" width="50" style="183" customWidth="1"/>
    <col min="13329" max="13568" width="9.140625" style="183"/>
    <col min="13569" max="13569" width="4.5703125" style="183" customWidth="1"/>
    <col min="13570" max="13570" width="26.7109375" style="183" customWidth="1"/>
    <col min="13571" max="13571" width="18" style="183" customWidth="1"/>
    <col min="13572" max="13572" width="19" style="183" customWidth="1"/>
    <col min="13573" max="13573" width="23.140625" style="183" customWidth="1"/>
    <col min="13574" max="13574" width="11" style="183" customWidth="1"/>
    <col min="13575" max="13575" width="9.7109375" style="183" customWidth="1"/>
    <col min="13576" max="13576" width="23" style="183" customWidth="1"/>
    <col min="13577" max="13577" width="23.28515625" style="183" customWidth="1"/>
    <col min="13578" max="13579" width="18.7109375" style="183" customWidth="1"/>
    <col min="13580" max="13580" width="13.28515625" style="183" customWidth="1"/>
    <col min="13581" max="13581" width="17" style="183" customWidth="1"/>
    <col min="13582" max="13582" width="47.5703125" style="183" customWidth="1"/>
    <col min="13583" max="13583" width="14.42578125" style="183" customWidth="1"/>
    <col min="13584" max="13584" width="50" style="183" customWidth="1"/>
    <col min="13585" max="13824" width="9.140625" style="183"/>
    <col min="13825" max="13825" width="4.5703125" style="183" customWidth="1"/>
    <col min="13826" max="13826" width="26.7109375" style="183" customWidth="1"/>
    <col min="13827" max="13827" width="18" style="183" customWidth="1"/>
    <col min="13828" max="13828" width="19" style="183" customWidth="1"/>
    <col min="13829" max="13829" width="23.140625" style="183" customWidth="1"/>
    <col min="13830" max="13830" width="11" style="183" customWidth="1"/>
    <col min="13831" max="13831" width="9.7109375" style="183" customWidth="1"/>
    <col min="13832" max="13832" width="23" style="183" customWidth="1"/>
    <col min="13833" max="13833" width="23.28515625" style="183" customWidth="1"/>
    <col min="13834" max="13835" width="18.7109375" style="183" customWidth="1"/>
    <col min="13836" max="13836" width="13.28515625" style="183" customWidth="1"/>
    <col min="13837" max="13837" width="17" style="183" customWidth="1"/>
    <col min="13838" max="13838" width="47.5703125" style="183" customWidth="1"/>
    <col min="13839" max="13839" width="14.42578125" style="183" customWidth="1"/>
    <col min="13840" max="13840" width="50" style="183" customWidth="1"/>
    <col min="13841" max="14080" width="9.140625" style="183"/>
    <col min="14081" max="14081" width="4.5703125" style="183" customWidth="1"/>
    <col min="14082" max="14082" width="26.7109375" style="183" customWidth="1"/>
    <col min="14083" max="14083" width="18" style="183" customWidth="1"/>
    <col min="14084" max="14084" width="19" style="183" customWidth="1"/>
    <col min="14085" max="14085" width="23.140625" style="183" customWidth="1"/>
    <col min="14086" max="14086" width="11" style="183" customWidth="1"/>
    <col min="14087" max="14087" width="9.7109375" style="183" customWidth="1"/>
    <col min="14088" max="14088" width="23" style="183" customWidth="1"/>
    <col min="14089" max="14089" width="23.28515625" style="183" customWidth="1"/>
    <col min="14090" max="14091" width="18.7109375" style="183" customWidth="1"/>
    <col min="14092" max="14092" width="13.28515625" style="183" customWidth="1"/>
    <col min="14093" max="14093" width="17" style="183" customWidth="1"/>
    <col min="14094" max="14094" width="47.5703125" style="183" customWidth="1"/>
    <col min="14095" max="14095" width="14.42578125" style="183" customWidth="1"/>
    <col min="14096" max="14096" width="50" style="183" customWidth="1"/>
    <col min="14097" max="14336" width="9.140625" style="183"/>
    <col min="14337" max="14337" width="4.5703125" style="183" customWidth="1"/>
    <col min="14338" max="14338" width="26.7109375" style="183" customWidth="1"/>
    <col min="14339" max="14339" width="18" style="183" customWidth="1"/>
    <col min="14340" max="14340" width="19" style="183" customWidth="1"/>
    <col min="14341" max="14341" width="23.140625" style="183" customWidth="1"/>
    <col min="14342" max="14342" width="11" style="183" customWidth="1"/>
    <col min="14343" max="14343" width="9.7109375" style="183" customWidth="1"/>
    <col min="14344" max="14344" width="23" style="183" customWidth="1"/>
    <col min="14345" max="14345" width="23.28515625" style="183" customWidth="1"/>
    <col min="14346" max="14347" width="18.7109375" style="183" customWidth="1"/>
    <col min="14348" max="14348" width="13.28515625" style="183" customWidth="1"/>
    <col min="14349" max="14349" width="17" style="183" customWidth="1"/>
    <col min="14350" max="14350" width="47.5703125" style="183" customWidth="1"/>
    <col min="14351" max="14351" width="14.42578125" style="183" customWidth="1"/>
    <col min="14352" max="14352" width="50" style="183" customWidth="1"/>
    <col min="14353" max="14592" width="9.140625" style="183"/>
    <col min="14593" max="14593" width="4.5703125" style="183" customWidth="1"/>
    <col min="14594" max="14594" width="26.7109375" style="183" customWidth="1"/>
    <col min="14595" max="14595" width="18" style="183" customWidth="1"/>
    <col min="14596" max="14596" width="19" style="183" customWidth="1"/>
    <col min="14597" max="14597" width="23.140625" style="183" customWidth="1"/>
    <col min="14598" max="14598" width="11" style="183" customWidth="1"/>
    <col min="14599" max="14599" width="9.7109375" style="183" customWidth="1"/>
    <col min="14600" max="14600" width="23" style="183" customWidth="1"/>
    <col min="14601" max="14601" width="23.28515625" style="183" customWidth="1"/>
    <col min="14602" max="14603" width="18.7109375" style="183" customWidth="1"/>
    <col min="14604" max="14604" width="13.28515625" style="183" customWidth="1"/>
    <col min="14605" max="14605" width="17" style="183" customWidth="1"/>
    <col min="14606" max="14606" width="47.5703125" style="183" customWidth="1"/>
    <col min="14607" max="14607" width="14.42578125" style="183" customWidth="1"/>
    <col min="14608" max="14608" width="50" style="183" customWidth="1"/>
    <col min="14609" max="14848" width="9.140625" style="183"/>
    <col min="14849" max="14849" width="4.5703125" style="183" customWidth="1"/>
    <col min="14850" max="14850" width="26.7109375" style="183" customWidth="1"/>
    <col min="14851" max="14851" width="18" style="183" customWidth="1"/>
    <col min="14852" max="14852" width="19" style="183" customWidth="1"/>
    <col min="14853" max="14853" width="23.140625" style="183" customWidth="1"/>
    <col min="14854" max="14854" width="11" style="183" customWidth="1"/>
    <col min="14855" max="14855" width="9.7109375" style="183" customWidth="1"/>
    <col min="14856" max="14856" width="23" style="183" customWidth="1"/>
    <col min="14857" max="14857" width="23.28515625" style="183" customWidth="1"/>
    <col min="14858" max="14859" width="18.7109375" style="183" customWidth="1"/>
    <col min="14860" max="14860" width="13.28515625" style="183" customWidth="1"/>
    <col min="14861" max="14861" width="17" style="183" customWidth="1"/>
    <col min="14862" max="14862" width="47.5703125" style="183" customWidth="1"/>
    <col min="14863" max="14863" width="14.42578125" style="183" customWidth="1"/>
    <col min="14864" max="14864" width="50" style="183" customWidth="1"/>
    <col min="14865" max="15104" width="9.140625" style="183"/>
    <col min="15105" max="15105" width="4.5703125" style="183" customWidth="1"/>
    <col min="15106" max="15106" width="26.7109375" style="183" customWidth="1"/>
    <col min="15107" max="15107" width="18" style="183" customWidth="1"/>
    <col min="15108" max="15108" width="19" style="183" customWidth="1"/>
    <col min="15109" max="15109" width="23.140625" style="183" customWidth="1"/>
    <col min="15110" max="15110" width="11" style="183" customWidth="1"/>
    <col min="15111" max="15111" width="9.7109375" style="183" customWidth="1"/>
    <col min="15112" max="15112" width="23" style="183" customWidth="1"/>
    <col min="15113" max="15113" width="23.28515625" style="183" customWidth="1"/>
    <col min="15114" max="15115" width="18.7109375" style="183" customWidth="1"/>
    <col min="15116" max="15116" width="13.28515625" style="183" customWidth="1"/>
    <col min="15117" max="15117" width="17" style="183" customWidth="1"/>
    <col min="15118" max="15118" width="47.5703125" style="183" customWidth="1"/>
    <col min="15119" max="15119" width="14.42578125" style="183" customWidth="1"/>
    <col min="15120" max="15120" width="50" style="183" customWidth="1"/>
    <col min="15121" max="15360" width="9.140625" style="183"/>
    <col min="15361" max="15361" width="4.5703125" style="183" customWidth="1"/>
    <col min="15362" max="15362" width="26.7109375" style="183" customWidth="1"/>
    <col min="15363" max="15363" width="18" style="183" customWidth="1"/>
    <col min="15364" max="15364" width="19" style="183" customWidth="1"/>
    <col min="15365" max="15365" width="23.140625" style="183" customWidth="1"/>
    <col min="15366" max="15366" width="11" style="183" customWidth="1"/>
    <col min="15367" max="15367" width="9.7109375" style="183" customWidth="1"/>
    <col min="15368" max="15368" width="23" style="183" customWidth="1"/>
    <col min="15369" max="15369" width="23.28515625" style="183" customWidth="1"/>
    <col min="15370" max="15371" width="18.7109375" style="183" customWidth="1"/>
    <col min="15372" max="15372" width="13.28515625" style="183" customWidth="1"/>
    <col min="15373" max="15373" width="17" style="183" customWidth="1"/>
    <col min="15374" max="15374" width="47.5703125" style="183" customWidth="1"/>
    <col min="15375" max="15375" width="14.42578125" style="183" customWidth="1"/>
    <col min="15376" max="15376" width="50" style="183" customWidth="1"/>
    <col min="15377" max="15616" width="9.140625" style="183"/>
    <col min="15617" max="15617" width="4.5703125" style="183" customWidth="1"/>
    <col min="15618" max="15618" width="26.7109375" style="183" customWidth="1"/>
    <col min="15619" max="15619" width="18" style="183" customWidth="1"/>
    <col min="15620" max="15620" width="19" style="183" customWidth="1"/>
    <col min="15621" max="15621" width="23.140625" style="183" customWidth="1"/>
    <col min="15622" max="15622" width="11" style="183" customWidth="1"/>
    <col min="15623" max="15623" width="9.7109375" style="183" customWidth="1"/>
    <col min="15624" max="15624" width="23" style="183" customWidth="1"/>
    <col min="15625" max="15625" width="23.28515625" style="183" customWidth="1"/>
    <col min="15626" max="15627" width="18.7109375" style="183" customWidth="1"/>
    <col min="15628" max="15628" width="13.28515625" style="183" customWidth="1"/>
    <col min="15629" max="15629" width="17" style="183" customWidth="1"/>
    <col min="15630" max="15630" width="47.5703125" style="183" customWidth="1"/>
    <col min="15631" max="15631" width="14.42578125" style="183" customWidth="1"/>
    <col min="15632" max="15632" width="50" style="183" customWidth="1"/>
    <col min="15633" max="15872" width="9.140625" style="183"/>
    <col min="15873" max="15873" width="4.5703125" style="183" customWidth="1"/>
    <col min="15874" max="15874" width="26.7109375" style="183" customWidth="1"/>
    <col min="15875" max="15875" width="18" style="183" customWidth="1"/>
    <col min="15876" max="15876" width="19" style="183" customWidth="1"/>
    <col min="15877" max="15877" width="23.140625" style="183" customWidth="1"/>
    <col min="15878" max="15878" width="11" style="183" customWidth="1"/>
    <col min="15879" max="15879" width="9.7109375" style="183" customWidth="1"/>
    <col min="15880" max="15880" width="23" style="183" customWidth="1"/>
    <col min="15881" max="15881" width="23.28515625" style="183" customWidth="1"/>
    <col min="15882" max="15883" width="18.7109375" style="183" customWidth="1"/>
    <col min="15884" max="15884" width="13.28515625" style="183" customWidth="1"/>
    <col min="15885" max="15885" width="17" style="183" customWidth="1"/>
    <col min="15886" max="15886" width="47.5703125" style="183" customWidth="1"/>
    <col min="15887" max="15887" width="14.42578125" style="183" customWidth="1"/>
    <col min="15888" max="15888" width="50" style="183" customWidth="1"/>
    <col min="15889" max="16128" width="9.140625" style="183"/>
    <col min="16129" max="16129" width="4.5703125" style="183" customWidth="1"/>
    <col min="16130" max="16130" width="26.7109375" style="183" customWidth="1"/>
    <col min="16131" max="16131" width="18" style="183" customWidth="1"/>
    <col min="16132" max="16132" width="19" style="183" customWidth="1"/>
    <col min="16133" max="16133" width="23.140625" style="183" customWidth="1"/>
    <col min="16134" max="16134" width="11" style="183" customWidth="1"/>
    <col min="16135" max="16135" width="9.7109375" style="183" customWidth="1"/>
    <col min="16136" max="16136" width="23" style="183" customWidth="1"/>
    <col min="16137" max="16137" width="23.28515625" style="183" customWidth="1"/>
    <col min="16138" max="16139" width="18.7109375" style="183" customWidth="1"/>
    <col min="16140" max="16140" width="13.28515625" style="183" customWidth="1"/>
    <col min="16141" max="16141" width="17" style="183" customWidth="1"/>
    <col min="16142" max="16142" width="47.5703125" style="183" customWidth="1"/>
    <col min="16143" max="16143" width="14.42578125" style="183" customWidth="1"/>
    <col min="16144" max="16144" width="50" style="183" customWidth="1"/>
    <col min="16145" max="16384" width="9.140625" style="183"/>
  </cols>
  <sheetData>
    <row r="1" spans="1:16" ht="18.75" customHeight="1">
      <c r="B1" s="272"/>
      <c r="M1" s="273" t="s">
        <v>62</v>
      </c>
    </row>
    <row r="2" spans="1:16" ht="75" customHeight="1" thickBot="1">
      <c r="A2" s="975" t="s">
        <v>245</v>
      </c>
      <c r="B2" s="975"/>
      <c r="C2" s="975"/>
      <c r="D2" s="975"/>
      <c r="E2" s="975"/>
      <c r="F2" s="975"/>
      <c r="G2" s="975"/>
      <c r="H2" s="975"/>
      <c r="I2" s="975"/>
      <c r="J2" s="975"/>
      <c r="K2" s="975"/>
      <c r="L2" s="975"/>
      <c r="M2" s="975"/>
      <c r="P2" s="276"/>
    </row>
    <row r="3" spans="1:16" s="187" customFormat="1" ht="62.25" customHeight="1">
      <c r="A3" s="695" t="s">
        <v>63</v>
      </c>
      <c r="B3" s="698" t="s">
        <v>64</v>
      </c>
      <c r="C3" s="976" t="s">
        <v>65</v>
      </c>
      <c r="D3" s="978" t="s">
        <v>66</v>
      </c>
      <c r="E3" s="698" t="s">
        <v>67</v>
      </c>
      <c r="F3" s="698"/>
      <c r="G3" s="698"/>
      <c r="H3" s="897" t="s">
        <v>2</v>
      </c>
      <c r="I3" s="897"/>
      <c r="J3" s="898" t="s">
        <v>68</v>
      </c>
      <c r="K3" s="981" t="s">
        <v>69</v>
      </c>
      <c r="L3" s="981"/>
      <c r="M3" s="898" t="s">
        <v>246</v>
      </c>
      <c r="N3" s="897" t="s">
        <v>71</v>
      </c>
      <c r="O3" s="900"/>
      <c r="P3" s="901" t="s">
        <v>72</v>
      </c>
    </row>
    <row r="4" spans="1:16" s="187" customFormat="1" ht="15" customHeight="1">
      <c r="A4" s="696"/>
      <c r="B4" s="699"/>
      <c r="C4" s="977"/>
      <c r="D4" s="979"/>
      <c r="E4" s="699" t="s">
        <v>73</v>
      </c>
      <c r="F4" s="699" t="s">
        <v>74</v>
      </c>
      <c r="G4" s="699" t="s">
        <v>46</v>
      </c>
      <c r="H4" s="982" t="s">
        <v>17</v>
      </c>
      <c r="I4" s="982" t="s">
        <v>18</v>
      </c>
      <c r="J4" s="899"/>
      <c r="K4" s="981"/>
      <c r="L4" s="981"/>
      <c r="M4" s="899"/>
      <c r="N4" s="908" t="s">
        <v>75</v>
      </c>
      <c r="O4" s="911" t="s">
        <v>76</v>
      </c>
      <c r="P4" s="902"/>
    </row>
    <row r="5" spans="1:16" s="187" customFormat="1" ht="113.25" customHeight="1" thickBot="1">
      <c r="A5" s="890"/>
      <c r="B5" s="891"/>
      <c r="C5" s="977"/>
      <c r="D5" s="980"/>
      <c r="E5" s="891"/>
      <c r="F5" s="891"/>
      <c r="G5" s="891"/>
      <c r="H5" s="983"/>
      <c r="I5" s="983"/>
      <c r="J5" s="899"/>
      <c r="K5" s="277" t="s">
        <v>247</v>
      </c>
      <c r="L5" s="277" t="s">
        <v>248</v>
      </c>
      <c r="M5" s="899"/>
      <c r="N5" s="909"/>
      <c r="O5" s="984"/>
      <c r="P5" s="903"/>
    </row>
    <row r="6" spans="1:16" s="187" customFormat="1" ht="18.75" customHeight="1" thickBot="1">
      <c r="A6" s="188">
        <v>1</v>
      </c>
      <c r="B6" s="189">
        <v>2</v>
      </c>
      <c r="C6" s="190">
        <v>3</v>
      </c>
      <c r="D6" s="190">
        <v>4</v>
      </c>
      <c r="E6" s="190">
        <v>5</v>
      </c>
      <c r="F6" s="190">
        <v>6</v>
      </c>
      <c r="G6" s="190">
        <v>7</v>
      </c>
      <c r="H6" s="191">
        <v>8</v>
      </c>
      <c r="I6" s="191">
        <v>9</v>
      </c>
      <c r="J6" s="190">
        <v>10</v>
      </c>
      <c r="K6" s="278"/>
      <c r="L6" s="190">
        <v>11</v>
      </c>
      <c r="M6" s="190">
        <v>12</v>
      </c>
      <c r="N6" s="190">
        <v>13</v>
      </c>
      <c r="O6" s="279">
        <v>14</v>
      </c>
      <c r="P6" s="280">
        <v>15</v>
      </c>
    </row>
    <row r="7" spans="1:16" s="272" customFormat="1" ht="99.75" customHeight="1">
      <c r="A7" s="281">
        <v>1</v>
      </c>
      <c r="B7" s="282" t="s">
        <v>249</v>
      </c>
      <c r="C7" s="283" t="s">
        <v>250</v>
      </c>
      <c r="D7" s="283" t="s">
        <v>251</v>
      </c>
      <c r="E7" s="281" t="s">
        <v>252</v>
      </c>
      <c r="F7" s="284">
        <v>5.5E-2</v>
      </c>
      <c r="G7" s="284">
        <v>5.5E-2</v>
      </c>
      <c r="H7" s="285">
        <v>0</v>
      </c>
      <c r="I7" s="285">
        <v>0</v>
      </c>
      <c r="J7" s="285">
        <v>0</v>
      </c>
      <c r="K7" s="610"/>
      <c r="L7" s="611">
        <v>4</v>
      </c>
      <c r="M7" s="286" t="s">
        <v>253</v>
      </c>
      <c r="N7" s="286" t="s">
        <v>254</v>
      </c>
      <c r="O7" s="287">
        <v>100</v>
      </c>
      <c r="P7" s="288" t="s">
        <v>255</v>
      </c>
    </row>
    <row r="8" spans="1:16" s="272" customFormat="1" ht="81.75">
      <c r="A8" s="289">
        <v>2</v>
      </c>
      <c r="B8" s="290" t="s">
        <v>256</v>
      </c>
      <c r="C8" s="291" t="s">
        <v>257</v>
      </c>
      <c r="D8" s="291" t="s">
        <v>258</v>
      </c>
      <c r="E8" s="289" t="s">
        <v>259</v>
      </c>
      <c r="F8" s="292">
        <v>6.0312000000000001</v>
      </c>
      <c r="G8" s="284">
        <v>6.0312000000000001</v>
      </c>
      <c r="H8" s="293">
        <v>11187.8</v>
      </c>
      <c r="I8" s="293">
        <v>11187.8</v>
      </c>
      <c r="J8" s="285">
        <v>300000</v>
      </c>
      <c r="K8" s="307">
        <v>30</v>
      </c>
      <c r="L8" s="308"/>
      <c r="M8" s="286" t="s">
        <v>260</v>
      </c>
      <c r="N8" s="286" t="s">
        <v>261</v>
      </c>
      <c r="O8" s="296">
        <v>100</v>
      </c>
      <c r="P8" s="297" t="s">
        <v>262</v>
      </c>
    </row>
    <row r="9" spans="1:16" s="272" customFormat="1" ht="64.5" customHeight="1">
      <c r="A9" s="985">
        <v>3</v>
      </c>
      <c r="B9" s="989" t="s">
        <v>263</v>
      </c>
      <c r="C9" s="960" t="s">
        <v>264</v>
      </c>
      <c r="D9" s="960" t="s">
        <v>265</v>
      </c>
      <c r="E9" s="985" t="s">
        <v>252</v>
      </c>
      <c r="F9" s="298">
        <v>0.62670000000000003</v>
      </c>
      <c r="G9" s="284">
        <v>0.62670000000000003</v>
      </c>
      <c r="H9" s="293">
        <v>0</v>
      </c>
      <c r="I9" s="293">
        <v>0</v>
      </c>
      <c r="J9" s="285">
        <v>0</v>
      </c>
      <c r="K9" s="307">
        <v>0</v>
      </c>
      <c r="L9" s="308">
        <v>0</v>
      </c>
      <c r="M9" s="286" t="s">
        <v>266</v>
      </c>
      <c r="N9" s="286" t="s">
        <v>267</v>
      </c>
      <c r="O9" s="299">
        <v>100</v>
      </c>
      <c r="P9" s="297" t="s">
        <v>268</v>
      </c>
    </row>
    <row r="10" spans="1:16" s="272" customFormat="1" ht="40.5" customHeight="1">
      <c r="A10" s="986"/>
      <c r="B10" s="990"/>
      <c r="C10" s="991"/>
      <c r="D10" s="916"/>
      <c r="E10" s="986"/>
      <c r="F10" s="298">
        <v>0.10199999999999999</v>
      </c>
      <c r="G10" s="284">
        <v>0.10199999999999999</v>
      </c>
      <c r="H10" s="293">
        <v>0</v>
      </c>
      <c r="I10" s="293">
        <v>0</v>
      </c>
      <c r="J10" s="285">
        <v>0</v>
      </c>
      <c r="K10" s="307">
        <v>0</v>
      </c>
      <c r="L10" s="308">
        <v>0</v>
      </c>
      <c r="M10" s="286" t="s">
        <v>266</v>
      </c>
      <c r="N10" s="286" t="s">
        <v>267</v>
      </c>
      <c r="O10" s="296">
        <v>100</v>
      </c>
      <c r="P10" s="297" t="s">
        <v>268</v>
      </c>
    </row>
    <row r="11" spans="1:16" s="272" customFormat="1" ht="108.75">
      <c r="A11" s="289">
        <v>4</v>
      </c>
      <c r="B11" s="290" t="s">
        <v>249</v>
      </c>
      <c r="C11" s="291" t="s">
        <v>250</v>
      </c>
      <c r="D11" s="291" t="s">
        <v>269</v>
      </c>
      <c r="E11" s="289" t="s">
        <v>259</v>
      </c>
      <c r="F11" s="292">
        <v>0.1</v>
      </c>
      <c r="G11" s="284">
        <v>0.1</v>
      </c>
      <c r="H11" s="293">
        <v>800</v>
      </c>
      <c r="I11" s="293">
        <v>800</v>
      </c>
      <c r="J11" s="285">
        <v>60000</v>
      </c>
      <c r="K11" s="307">
        <v>6</v>
      </c>
      <c r="L11" s="308">
        <v>5</v>
      </c>
      <c r="M11" s="286" t="s">
        <v>270</v>
      </c>
      <c r="N11" s="286" t="s">
        <v>271</v>
      </c>
      <c r="O11" s="296">
        <v>100</v>
      </c>
      <c r="P11" s="297" t="s">
        <v>272</v>
      </c>
    </row>
    <row r="12" spans="1:16" s="272" customFormat="1" ht="81.75">
      <c r="A12" s="289">
        <v>5</v>
      </c>
      <c r="B12" s="290" t="s">
        <v>273</v>
      </c>
      <c r="C12" s="291" t="s">
        <v>274</v>
      </c>
      <c r="D12" s="291" t="s">
        <v>275</v>
      </c>
      <c r="E12" s="289" t="s">
        <v>276</v>
      </c>
      <c r="F12" s="292">
        <v>1.46E-2</v>
      </c>
      <c r="G12" s="284">
        <v>1.46E-2</v>
      </c>
      <c r="H12" s="293">
        <v>358</v>
      </c>
      <c r="I12" s="293">
        <v>358</v>
      </c>
      <c r="J12" s="285">
        <v>0</v>
      </c>
      <c r="K12" s="307">
        <v>0</v>
      </c>
      <c r="L12" s="308">
        <v>0</v>
      </c>
      <c r="M12" s="286" t="s">
        <v>277</v>
      </c>
      <c r="N12" s="286" t="s">
        <v>278</v>
      </c>
      <c r="O12" s="299">
        <v>100</v>
      </c>
      <c r="P12" s="297" t="s">
        <v>279</v>
      </c>
    </row>
    <row r="13" spans="1:16" s="272" customFormat="1" ht="122.25">
      <c r="A13" s="289">
        <v>6</v>
      </c>
      <c r="B13" s="290" t="s">
        <v>280</v>
      </c>
      <c r="C13" s="291" t="s">
        <v>281</v>
      </c>
      <c r="D13" s="291" t="s">
        <v>282</v>
      </c>
      <c r="E13" s="289" t="s">
        <v>276</v>
      </c>
      <c r="F13" s="292">
        <v>5.5599999999999997E-2</v>
      </c>
      <c r="G13" s="284">
        <v>5.5599999999999997E-2</v>
      </c>
      <c r="H13" s="293">
        <v>120.958</v>
      </c>
      <c r="I13" s="293">
        <v>120.958</v>
      </c>
      <c r="J13" s="285">
        <v>32000</v>
      </c>
      <c r="K13" s="307">
        <v>23</v>
      </c>
      <c r="L13" s="308">
        <v>3</v>
      </c>
      <c r="M13" s="286" t="s">
        <v>283</v>
      </c>
      <c r="N13" s="286" t="s">
        <v>284</v>
      </c>
      <c r="O13" s="296">
        <v>100</v>
      </c>
      <c r="P13" s="297" t="s">
        <v>285</v>
      </c>
    </row>
    <row r="14" spans="1:16" s="272" customFormat="1" ht="54.75" customHeight="1">
      <c r="A14" s="985">
        <v>7</v>
      </c>
      <c r="B14" s="989" t="s">
        <v>286</v>
      </c>
      <c r="C14" s="960" t="s">
        <v>287</v>
      </c>
      <c r="D14" s="960" t="s">
        <v>288</v>
      </c>
      <c r="E14" s="985" t="s">
        <v>276</v>
      </c>
      <c r="F14" s="292">
        <v>2.1999999999999999E-2</v>
      </c>
      <c r="G14" s="284">
        <v>2.1999999999999999E-2</v>
      </c>
      <c r="H14" s="293">
        <v>421</v>
      </c>
      <c r="I14" s="293">
        <v>421</v>
      </c>
      <c r="J14" s="285">
        <v>40000</v>
      </c>
      <c r="K14" s="307">
        <v>10</v>
      </c>
      <c r="L14" s="308">
        <v>6</v>
      </c>
      <c r="M14" s="286" t="s">
        <v>289</v>
      </c>
      <c r="N14" s="286" t="s">
        <v>290</v>
      </c>
      <c r="O14" s="299">
        <v>0</v>
      </c>
      <c r="P14" s="297" t="s">
        <v>291</v>
      </c>
    </row>
    <row r="15" spans="1:16" s="272" customFormat="1" ht="32.25" customHeight="1">
      <c r="A15" s="986"/>
      <c r="B15" s="992"/>
      <c r="C15" s="916"/>
      <c r="D15" s="916"/>
      <c r="E15" s="986"/>
      <c r="F15" s="292">
        <v>4.4999999999999998E-2</v>
      </c>
      <c r="G15" s="284">
        <v>4.4999999999999998E-2</v>
      </c>
      <c r="H15" s="293">
        <v>861.3</v>
      </c>
      <c r="I15" s="293">
        <v>861.3</v>
      </c>
      <c r="J15" s="285">
        <v>45000</v>
      </c>
      <c r="K15" s="307">
        <v>10</v>
      </c>
      <c r="L15" s="308">
        <v>6</v>
      </c>
      <c r="M15" s="286" t="s">
        <v>289</v>
      </c>
      <c r="N15" s="286" t="s">
        <v>292</v>
      </c>
      <c r="O15" s="296">
        <v>70</v>
      </c>
      <c r="P15" s="297" t="s">
        <v>293</v>
      </c>
    </row>
    <row r="16" spans="1:16" s="272" customFormat="1" ht="85.5" customHeight="1">
      <c r="A16" s="289">
        <v>8</v>
      </c>
      <c r="B16" s="290" t="s">
        <v>294</v>
      </c>
      <c r="C16" s="291" t="s">
        <v>295</v>
      </c>
      <c r="D16" s="291" t="s">
        <v>296</v>
      </c>
      <c r="E16" s="289" t="s">
        <v>252</v>
      </c>
      <c r="F16" s="292">
        <v>0.17230000000000001</v>
      </c>
      <c r="G16" s="284">
        <v>0.17230000000000001</v>
      </c>
      <c r="H16" s="293">
        <v>0</v>
      </c>
      <c r="I16" s="293">
        <v>0</v>
      </c>
      <c r="J16" s="285">
        <v>6000</v>
      </c>
      <c r="K16" s="307">
        <v>5</v>
      </c>
      <c r="L16" s="308">
        <v>4</v>
      </c>
      <c r="M16" s="286" t="s">
        <v>297</v>
      </c>
      <c r="N16" s="286" t="s">
        <v>298</v>
      </c>
      <c r="O16" s="299">
        <v>30</v>
      </c>
      <c r="P16" s="297" t="s">
        <v>299</v>
      </c>
    </row>
    <row r="17" spans="1:16" s="272" customFormat="1" ht="81.75">
      <c r="A17" s="289">
        <v>9</v>
      </c>
      <c r="B17" s="290" t="s">
        <v>256</v>
      </c>
      <c r="C17" s="291" t="s">
        <v>300</v>
      </c>
      <c r="D17" s="291" t="s">
        <v>301</v>
      </c>
      <c r="E17" s="289" t="s">
        <v>259</v>
      </c>
      <c r="F17" s="292">
        <v>1.1962999999999999</v>
      </c>
      <c r="G17" s="284">
        <v>1.1962999999999999</v>
      </c>
      <c r="H17" s="293">
        <v>747.7</v>
      </c>
      <c r="I17" s="293">
        <v>747.7</v>
      </c>
      <c r="J17" s="285">
        <v>300000</v>
      </c>
      <c r="K17" s="307">
        <v>30</v>
      </c>
      <c r="L17" s="308"/>
      <c r="M17" s="286" t="s">
        <v>260</v>
      </c>
      <c r="N17" s="286" t="s">
        <v>302</v>
      </c>
      <c r="O17" s="296">
        <v>100</v>
      </c>
      <c r="P17" s="297" t="s">
        <v>303</v>
      </c>
    </row>
    <row r="18" spans="1:16" s="272" customFormat="1" ht="95.25">
      <c r="A18" s="289">
        <v>10</v>
      </c>
      <c r="B18" s="290" t="s">
        <v>304</v>
      </c>
      <c r="C18" s="291" t="s">
        <v>305</v>
      </c>
      <c r="D18" s="291" t="s">
        <v>306</v>
      </c>
      <c r="E18" s="289" t="s">
        <v>276</v>
      </c>
      <c r="F18" s="292">
        <v>0.1</v>
      </c>
      <c r="G18" s="284">
        <v>0.1</v>
      </c>
      <c r="H18" s="293">
        <v>0</v>
      </c>
      <c r="I18" s="293">
        <v>0</v>
      </c>
      <c r="J18" s="285">
        <v>0</v>
      </c>
      <c r="K18" s="307">
        <v>0</v>
      </c>
      <c r="L18" s="308">
        <v>0</v>
      </c>
      <c r="M18" s="286" t="s">
        <v>307</v>
      </c>
      <c r="N18" s="286" t="s">
        <v>278</v>
      </c>
      <c r="O18" s="299">
        <v>100</v>
      </c>
      <c r="P18" s="297" t="s">
        <v>308</v>
      </c>
    </row>
    <row r="19" spans="1:16" s="272" customFormat="1" ht="95.25">
      <c r="A19" s="289">
        <v>11</v>
      </c>
      <c r="B19" s="290" t="s">
        <v>309</v>
      </c>
      <c r="C19" s="291" t="s">
        <v>310</v>
      </c>
      <c r="D19" s="291" t="s">
        <v>311</v>
      </c>
      <c r="E19" s="289" t="s">
        <v>276</v>
      </c>
      <c r="F19" s="292">
        <v>3.5700000000000003E-2</v>
      </c>
      <c r="G19" s="284">
        <v>3.5700000000000003E-2</v>
      </c>
      <c r="H19" s="293">
        <v>119.68</v>
      </c>
      <c r="I19" s="293">
        <v>119.68</v>
      </c>
      <c r="J19" s="285">
        <v>0</v>
      </c>
      <c r="K19" s="307">
        <v>0</v>
      </c>
      <c r="L19" s="308">
        <v>0</v>
      </c>
      <c r="M19" s="286" t="s">
        <v>277</v>
      </c>
      <c r="N19" s="286" t="s">
        <v>278</v>
      </c>
      <c r="O19" s="296">
        <v>100</v>
      </c>
      <c r="P19" s="297" t="s">
        <v>312</v>
      </c>
    </row>
    <row r="20" spans="1:16" s="272" customFormat="1" ht="81.75">
      <c r="A20" s="289">
        <v>12</v>
      </c>
      <c r="B20" s="290" t="s">
        <v>313</v>
      </c>
      <c r="C20" s="291" t="s">
        <v>314</v>
      </c>
      <c r="D20" s="291" t="s">
        <v>315</v>
      </c>
      <c r="E20" s="289" t="s">
        <v>252</v>
      </c>
      <c r="F20" s="292">
        <v>0.01</v>
      </c>
      <c r="G20" s="284">
        <v>0.01</v>
      </c>
      <c r="H20" s="293">
        <v>0</v>
      </c>
      <c r="I20" s="293">
        <v>0</v>
      </c>
      <c r="J20" s="285"/>
      <c r="K20" s="307">
        <v>0</v>
      </c>
      <c r="L20" s="308">
        <v>0</v>
      </c>
      <c r="M20" s="286" t="s">
        <v>307</v>
      </c>
      <c r="N20" s="286" t="s">
        <v>278</v>
      </c>
      <c r="O20" s="299">
        <v>100</v>
      </c>
      <c r="P20" s="297" t="s">
        <v>316</v>
      </c>
    </row>
    <row r="21" spans="1:16" s="272" customFormat="1" ht="53.25" customHeight="1">
      <c r="A21" s="985">
        <v>13</v>
      </c>
      <c r="B21" s="989" t="s">
        <v>317</v>
      </c>
      <c r="C21" s="960" t="s">
        <v>318</v>
      </c>
      <c r="D21" s="960" t="s">
        <v>319</v>
      </c>
      <c r="E21" s="985" t="s">
        <v>276</v>
      </c>
      <c r="F21" s="292">
        <v>1.6619999999999999E-2</v>
      </c>
      <c r="G21" s="284">
        <v>1.6619999999999999E-2</v>
      </c>
      <c r="H21" s="293">
        <v>206.42</v>
      </c>
      <c r="I21" s="293">
        <v>206.42</v>
      </c>
      <c r="J21" s="285">
        <v>20000</v>
      </c>
      <c r="K21" s="307"/>
      <c r="L21" s="308">
        <v>10</v>
      </c>
      <c r="M21" s="286" t="s">
        <v>320</v>
      </c>
      <c r="N21" s="286" t="s">
        <v>292</v>
      </c>
      <c r="O21" s="296">
        <v>100</v>
      </c>
      <c r="P21" s="297" t="s">
        <v>321</v>
      </c>
    </row>
    <row r="22" spans="1:16" s="272" customFormat="1" ht="81.75">
      <c r="A22" s="986"/>
      <c r="B22" s="992"/>
      <c r="C22" s="916"/>
      <c r="D22" s="916"/>
      <c r="E22" s="986"/>
      <c r="F22" s="292">
        <v>0.02</v>
      </c>
      <c r="G22" s="284">
        <v>0.02</v>
      </c>
      <c r="H22" s="293">
        <v>248.4</v>
      </c>
      <c r="I22" s="293">
        <v>248.4</v>
      </c>
      <c r="J22" s="285">
        <v>10000</v>
      </c>
      <c r="K22" s="307"/>
      <c r="L22" s="308">
        <v>15</v>
      </c>
      <c r="M22" s="286" t="s">
        <v>322</v>
      </c>
      <c r="N22" s="286" t="s">
        <v>292</v>
      </c>
      <c r="O22" s="299">
        <v>100</v>
      </c>
      <c r="P22" s="297" t="s">
        <v>323</v>
      </c>
    </row>
    <row r="23" spans="1:16" s="272" customFormat="1" ht="93.75" customHeight="1">
      <c r="A23" s="289">
        <v>14</v>
      </c>
      <c r="B23" s="300" t="s">
        <v>324</v>
      </c>
      <c r="C23" s="301" t="s">
        <v>325</v>
      </c>
      <c r="D23" s="291" t="s">
        <v>326</v>
      </c>
      <c r="E23" s="289" t="s">
        <v>276</v>
      </c>
      <c r="F23" s="298">
        <v>0.03</v>
      </c>
      <c r="G23" s="284">
        <v>0.03</v>
      </c>
      <c r="H23" s="293">
        <v>150</v>
      </c>
      <c r="I23" s="293">
        <v>0</v>
      </c>
      <c r="J23" s="285">
        <v>20000</v>
      </c>
      <c r="K23" s="307"/>
      <c r="L23" s="308">
        <v>2</v>
      </c>
      <c r="M23" s="286" t="s">
        <v>327</v>
      </c>
      <c r="N23" s="286" t="s">
        <v>292</v>
      </c>
      <c r="O23" s="296">
        <v>100</v>
      </c>
      <c r="P23" s="297" t="s">
        <v>328</v>
      </c>
    </row>
    <row r="24" spans="1:16" s="272" customFormat="1" ht="108.75">
      <c r="A24" s="289">
        <v>15</v>
      </c>
      <c r="B24" s="290" t="s">
        <v>294</v>
      </c>
      <c r="C24" s="291" t="s">
        <v>329</v>
      </c>
      <c r="D24" s="291" t="s">
        <v>330</v>
      </c>
      <c r="E24" s="289" t="s">
        <v>276</v>
      </c>
      <c r="F24" s="292">
        <v>0.53210000000000002</v>
      </c>
      <c r="G24" s="284">
        <v>0.53210000000000002</v>
      </c>
      <c r="H24" s="302">
        <v>6300</v>
      </c>
      <c r="I24" s="293">
        <v>0</v>
      </c>
      <c r="J24" s="285"/>
      <c r="K24" s="307">
        <v>0</v>
      </c>
      <c r="L24" s="308">
        <v>0</v>
      </c>
      <c r="M24" s="286" t="s">
        <v>331</v>
      </c>
      <c r="N24" s="286" t="s">
        <v>332</v>
      </c>
      <c r="O24" s="299">
        <v>100</v>
      </c>
      <c r="P24" s="275" t="s">
        <v>333</v>
      </c>
    </row>
    <row r="25" spans="1:16" s="272" customFormat="1" ht="107.25" customHeight="1">
      <c r="A25" s="289">
        <v>16</v>
      </c>
      <c r="B25" s="290" t="s">
        <v>294</v>
      </c>
      <c r="C25" s="291" t="s">
        <v>334</v>
      </c>
      <c r="D25" s="291" t="s">
        <v>335</v>
      </c>
      <c r="E25" s="289" t="s">
        <v>252</v>
      </c>
      <c r="F25" s="292">
        <v>7.2800000000000004E-2</v>
      </c>
      <c r="G25" s="284">
        <v>7.2800000000000004E-2</v>
      </c>
      <c r="H25" s="293">
        <v>0</v>
      </c>
      <c r="I25" s="293">
        <v>0</v>
      </c>
      <c r="J25" s="285"/>
      <c r="K25" s="307">
        <v>0</v>
      </c>
      <c r="L25" s="308">
        <v>0</v>
      </c>
      <c r="M25" s="286" t="s">
        <v>336</v>
      </c>
      <c r="N25" s="286" t="s">
        <v>337</v>
      </c>
      <c r="O25" s="296">
        <v>0</v>
      </c>
      <c r="P25" s="286" t="s">
        <v>338</v>
      </c>
    </row>
    <row r="26" spans="1:16" s="311" customFormat="1" ht="85.5" customHeight="1">
      <c r="A26" s="303">
        <v>17</v>
      </c>
      <c r="B26" s="304" t="s">
        <v>263</v>
      </c>
      <c r="C26" s="305" t="s">
        <v>339</v>
      </c>
      <c r="D26" s="305" t="s">
        <v>340</v>
      </c>
      <c r="E26" s="303" t="s">
        <v>252</v>
      </c>
      <c r="F26" s="292">
        <v>3.1099999999999999E-2</v>
      </c>
      <c r="G26" s="284">
        <v>3.1099999999999999E-2</v>
      </c>
      <c r="H26" s="302">
        <v>0</v>
      </c>
      <c r="I26" s="302">
        <v>0</v>
      </c>
      <c r="J26" s="306">
        <v>0</v>
      </c>
      <c r="K26" s="307">
        <v>0</v>
      </c>
      <c r="L26" s="308">
        <v>0</v>
      </c>
      <c r="M26" s="309" t="s">
        <v>289</v>
      </c>
      <c r="N26" s="309" t="s">
        <v>337</v>
      </c>
      <c r="O26" s="296">
        <v>0</v>
      </c>
      <c r="P26" s="310" t="s">
        <v>341</v>
      </c>
    </row>
    <row r="27" spans="1:16" s="311" customFormat="1" ht="85.5" customHeight="1">
      <c r="A27" s="289">
        <v>18</v>
      </c>
      <c r="B27" s="290" t="s">
        <v>342</v>
      </c>
      <c r="C27" s="312" t="s">
        <v>343</v>
      </c>
      <c r="D27" s="291" t="s">
        <v>344</v>
      </c>
      <c r="E27" s="289" t="s">
        <v>259</v>
      </c>
      <c r="F27" s="292">
        <v>3.7458999999999998</v>
      </c>
      <c r="G27" s="284">
        <v>3.7458999999999998</v>
      </c>
      <c r="H27" s="293">
        <v>0</v>
      </c>
      <c r="I27" s="293">
        <v>0</v>
      </c>
      <c r="J27" s="285">
        <v>800000</v>
      </c>
      <c r="K27" s="294">
        <v>20</v>
      </c>
      <c r="L27" s="295">
        <v>2</v>
      </c>
      <c r="M27" s="286" t="s">
        <v>345</v>
      </c>
      <c r="N27" s="286" t="s">
        <v>290</v>
      </c>
      <c r="O27" s="299">
        <v>0</v>
      </c>
      <c r="P27" s="297" t="s">
        <v>346</v>
      </c>
    </row>
    <row r="28" spans="1:16" s="311" customFormat="1" ht="91.5" customHeight="1">
      <c r="A28" s="313">
        <v>19</v>
      </c>
      <c r="B28" s="314" t="s">
        <v>347</v>
      </c>
      <c r="C28" s="315" t="s">
        <v>348</v>
      </c>
      <c r="D28" s="316" t="s">
        <v>349</v>
      </c>
      <c r="E28" s="313" t="s">
        <v>276</v>
      </c>
      <c r="F28" s="313">
        <v>3.1E-2</v>
      </c>
      <c r="G28" s="313">
        <v>3.1E-2</v>
      </c>
      <c r="H28" s="317">
        <v>42</v>
      </c>
      <c r="I28" s="317">
        <v>0</v>
      </c>
      <c r="J28" s="318">
        <v>35000</v>
      </c>
      <c r="K28" s="319"/>
      <c r="L28" s="320">
        <v>4</v>
      </c>
      <c r="M28" s="321" t="s">
        <v>350</v>
      </c>
      <c r="N28" s="321" t="s">
        <v>351</v>
      </c>
      <c r="O28" s="322">
        <v>0</v>
      </c>
      <c r="P28" s="323" t="s">
        <v>352</v>
      </c>
    </row>
    <row r="29" spans="1:16" s="272" customFormat="1" ht="78" customHeight="1">
      <c r="A29" s="313">
        <v>20</v>
      </c>
      <c r="B29" s="314" t="s">
        <v>353</v>
      </c>
      <c r="C29" s="316" t="s">
        <v>354</v>
      </c>
      <c r="D29" s="316" t="s">
        <v>355</v>
      </c>
      <c r="E29" s="313" t="s">
        <v>276</v>
      </c>
      <c r="F29" s="313">
        <v>0.05</v>
      </c>
      <c r="G29" s="313">
        <v>0.05</v>
      </c>
      <c r="H29" s="317">
        <v>200</v>
      </c>
      <c r="I29" s="317">
        <v>0</v>
      </c>
      <c r="J29" s="318">
        <v>200000</v>
      </c>
      <c r="K29" s="319">
        <v>12</v>
      </c>
      <c r="L29" s="320">
        <v>20</v>
      </c>
      <c r="M29" s="321" t="s">
        <v>356</v>
      </c>
      <c r="N29" s="321" t="s">
        <v>357</v>
      </c>
      <c r="O29" s="324">
        <v>0</v>
      </c>
      <c r="P29" s="323" t="s">
        <v>358</v>
      </c>
    </row>
    <row r="30" spans="1:16" s="272" customFormat="1" ht="95.25">
      <c r="A30" s="313">
        <v>21</v>
      </c>
      <c r="B30" s="314" t="s">
        <v>294</v>
      </c>
      <c r="C30" s="316" t="s">
        <v>354</v>
      </c>
      <c r="D30" s="316" t="s">
        <v>359</v>
      </c>
      <c r="E30" s="313" t="s">
        <v>276</v>
      </c>
      <c r="F30" s="313">
        <v>0.66</v>
      </c>
      <c r="G30" s="313">
        <v>0.19</v>
      </c>
      <c r="H30" s="317">
        <v>1800</v>
      </c>
      <c r="I30" s="317">
        <v>0</v>
      </c>
      <c r="J30" s="318">
        <v>10000</v>
      </c>
      <c r="K30" s="319"/>
      <c r="L30" s="320">
        <v>0</v>
      </c>
      <c r="M30" s="321" t="s">
        <v>360</v>
      </c>
      <c r="N30" s="321" t="s">
        <v>278</v>
      </c>
      <c r="O30" s="322">
        <v>100</v>
      </c>
      <c r="P30" s="323" t="s">
        <v>361</v>
      </c>
    </row>
    <row r="31" spans="1:16" s="272" customFormat="1" ht="81.75">
      <c r="A31" s="313">
        <v>22</v>
      </c>
      <c r="B31" s="314" t="s">
        <v>286</v>
      </c>
      <c r="C31" s="316" t="s">
        <v>354</v>
      </c>
      <c r="D31" s="316" t="s">
        <v>362</v>
      </c>
      <c r="E31" s="313" t="s">
        <v>276</v>
      </c>
      <c r="F31" s="313">
        <v>0.82750000000000001</v>
      </c>
      <c r="G31" s="313">
        <v>0.82750000000000001</v>
      </c>
      <c r="H31" s="317">
        <v>14838.3</v>
      </c>
      <c r="I31" s="317">
        <v>0</v>
      </c>
      <c r="J31" s="318">
        <v>400000</v>
      </c>
      <c r="K31" s="319">
        <v>25</v>
      </c>
      <c r="L31" s="320">
        <v>17</v>
      </c>
      <c r="M31" s="321" t="s">
        <v>363</v>
      </c>
      <c r="N31" s="321" t="s">
        <v>364</v>
      </c>
      <c r="O31" s="324">
        <v>70</v>
      </c>
      <c r="P31" s="323" t="s">
        <v>365</v>
      </c>
    </row>
    <row r="32" spans="1:16" s="272" customFormat="1" ht="31.5" customHeight="1">
      <c r="A32" s="987" t="s">
        <v>56</v>
      </c>
      <c r="B32" s="988"/>
      <c r="C32" s="325"/>
      <c r="D32" s="325"/>
      <c r="E32" s="325"/>
      <c r="F32" s="326">
        <f>F7+F8+F9+F10+F11+F12+F13+F14+F15+F16+F17+F18+F19+F20+F21+F22+F23+F24+F25+F26+F27</f>
        <v>13.01492</v>
      </c>
      <c r="G32" s="549">
        <f t="shared" ref="G32:L32" si="0">G7+G8+G9+G10+G11+G12+G13+G14+G15+G16+G17+G18+G19+G20+G21+G22+G23+G24+G25+G26+G27</f>
        <v>13.01492</v>
      </c>
      <c r="H32" s="327">
        <f t="shared" si="0"/>
        <v>21521.258000000002</v>
      </c>
      <c r="I32" s="327">
        <f t="shared" si="0"/>
        <v>15071.258</v>
      </c>
      <c r="J32" s="327">
        <f t="shared" si="0"/>
        <v>1633000</v>
      </c>
      <c r="K32" s="328">
        <f t="shared" si="0"/>
        <v>134</v>
      </c>
      <c r="L32" s="328">
        <f t="shared" si="0"/>
        <v>57</v>
      </c>
      <c r="M32" s="326"/>
      <c r="N32" s="329"/>
      <c r="O32" s="330"/>
      <c r="P32" s="331"/>
    </row>
    <row r="33" spans="2:16" s="272" customFormat="1" ht="16.5">
      <c r="B33" s="332"/>
      <c r="C33" s="333"/>
      <c r="D33" s="333"/>
      <c r="E33" s="333"/>
      <c r="F33" s="332"/>
      <c r="G33" s="332"/>
      <c r="M33" s="334"/>
      <c r="N33" s="335"/>
      <c r="O33" s="335"/>
      <c r="P33" s="336"/>
    </row>
    <row r="34" spans="2:16">
      <c r="B34" s="337"/>
      <c r="C34" s="256"/>
      <c r="D34" s="256"/>
      <c r="E34" s="256"/>
      <c r="F34" s="337"/>
      <c r="G34" s="337"/>
    </row>
    <row r="35" spans="2:16">
      <c r="B35" s="337"/>
      <c r="C35" s="256"/>
      <c r="D35" s="256"/>
      <c r="E35" s="256"/>
      <c r="F35" s="337"/>
      <c r="G35" s="337"/>
    </row>
    <row r="36" spans="2:16">
      <c r="B36" s="337"/>
      <c r="C36" s="256"/>
      <c r="D36" s="256"/>
      <c r="E36" s="256"/>
      <c r="F36" s="337"/>
      <c r="G36" s="337"/>
    </row>
    <row r="37" spans="2:16">
      <c r="B37" s="337"/>
      <c r="C37" s="256"/>
      <c r="D37" s="256"/>
      <c r="E37" s="256"/>
      <c r="F37" s="337"/>
      <c r="G37" s="548"/>
      <c r="H37" s="548"/>
      <c r="I37" s="548"/>
      <c r="J37" s="548"/>
    </row>
    <row r="38" spans="2:16">
      <c r="B38" s="337"/>
      <c r="C38" s="256"/>
      <c r="D38" s="256"/>
      <c r="E38" s="256"/>
      <c r="F38" s="337"/>
      <c r="G38" s="337"/>
    </row>
    <row r="39" spans="2:16">
      <c r="B39" s="337"/>
      <c r="C39" s="256"/>
      <c r="D39" s="256"/>
      <c r="E39" s="256"/>
      <c r="F39" s="337"/>
      <c r="G39" s="337"/>
    </row>
    <row r="40" spans="2:16">
      <c r="B40" s="337"/>
      <c r="C40" s="256"/>
      <c r="D40" s="256"/>
      <c r="E40" s="256"/>
      <c r="F40" s="337"/>
      <c r="G40" s="337"/>
    </row>
    <row r="41" spans="2:16">
      <c r="B41" s="337"/>
      <c r="C41" s="256"/>
      <c r="D41" s="256"/>
      <c r="E41" s="256"/>
      <c r="F41" s="337"/>
      <c r="G41" s="337"/>
    </row>
    <row r="42" spans="2:16">
      <c r="B42" s="337"/>
      <c r="C42" s="256"/>
      <c r="D42" s="256"/>
      <c r="E42" s="256"/>
      <c r="F42" s="337"/>
      <c r="G42" s="337"/>
    </row>
    <row r="43" spans="2:16">
      <c r="B43" s="337"/>
      <c r="C43" s="256"/>
      <c r="D43" s="256"/>
      <c r="E43" s="256"/>
      <c r="F43" s="337"/>
      <c r="G43" s="337"/>
    </row>
    <row r="44" spans="2:16">
      <c r="B44" s="337"/>
      <c r="C44" s="256"/>
      <c r="D44" s="256"/>
      <c r="E44" s="256"/>
      <c r="F44" s="337"/>
      <c r="G44" s="337"/>
    </row>
    <row r="45" spans="2:16">
      <c r="B45" s="337"/>
      <c r="C45" s="256"/>
      <c r="D45" s="256"/>
      <c r="E45" s="256"/>
      <c r="F45" s="337"/>
      <c r="G45" s="337"/>
    </row>
    <row r="46" spans="2:16">
      <c r="B46" s="337"/>
      <c r="C46" s="256"/>
      <c r="D46" s="256"/>
      <c r="E46" s="256"/>
      <c r="F46" s="337"/>
      <c r="G46" s="337"/>
    </row>
    <row r="47" spans="2:16">
      <c r="B47" s="337"/>
      <c r="C47" s="256"/>
      <c r="D47" s="256"/>
      <c r="E47" s="256"/>
      <c r="F47" s="337"/>
      <c r="G47" s="337"/>
    </row>
    <row r="48" spans="2:16">
      <c r="B48" s="337"/>
      <c r="C48" s="256"/>
      <c r="D48" s="256"/>
      <c r="E48" s="256"/>
      <c r="F48" s="337"/>
      <c r="G48" s="337"/>
    </row>
    <row r="49" spans="2:7">
      <c r="B49" s="337"/>
      <c r="C49" s="256"/>
      <c r="D49" s="256"/>
      <c r="E49" s="256"/>
      <c r="F49" s="337"/>
      <c r="G49" s="337"/>
    </row>
    <row r="50" spans="2:7">
      <c r="B50" s="337"/>
      <c r="C50" s="256"/>
      <c r="D50" s="256"/>
      <c r="E50" s="256"/>
      <c r="F50" s="337"/>
      <c r="G50" s="337"/>
    </row>
    <row r="51" spans="2:7">
      <c r="B51" s="337"/>
      <c r="C51" s="256"/>
      <c r="D51" s="256"/>
      <c r="E51" s="256"/>
      <c r="F51" s="337"/>
      <c r="G51" s="337"/>
    </row>
    <row r="52" spans="2:7">
      <c r="B52" s="337"/>
      <c r="C52" s="256"/>
      <c r="D52" s="256"/>
      <c r="E52" s="256"/>
      <c r="F52" s="337"/>
      <c r="G52" s="337"/>
    </row>
    <row r="53" spans="2:7">
      <c r="B53" s="337"/>
      <c r="C53" s="256"/>
      <c r="D53" s="256"/>
      <c r="E53" s="256"/>
      <c r="F53" s="337"/>
      <c r="G53" s="337"/>
    </row>
    <row r="54" spans="2:7">
      <c r="B54" s="337"/>
      <c r="C54" s="256"/>
      <c r="D54" s="256"/>
      <c r="E54" s="256"/>
      <c r="F54" s="337"/>
      <c r="G54" s="337"/>
    </row>
    <row r="55" spans="2:7">
      <c r="B55" s="337"/>
      <c r="C55" s="256"/>
      <c r="D55" s="256"/>
      <c r="E55" s="256"/>
      <c r="F55" s="337"/>
      <c r="G55" s="337"/>
    </row>
    <row r="56" spans="2:7">
      <c r="B56" s="337"/>
      <c r="C56" s="256"/>
      <c r="D56" s="256"/>
      <c r="E56" s="256"/>
      <c r="F56" s="337"/>
      <c r="G56" s="337"/>
    </row>
    <row r="57" spans="2:7">
      <c r="B57" s="337"/>
      <c r="C57" s="256"/>
      <c r="D57" s="256"/>
      <c r="E57" s="256"/>
      <c r="F57" s="337"/>
      <c r="G57" s="337"/>
    </row>
    <row r="58" spans="2:7">
      <c r="B58" s="337"/>
      <c r="C58" s="256"/>
      <c r="D58" s="256"/>
      <c r="E58" s="256"/>
      <c r="F58" s="337"/>
      <c r="G58" s="337"/>
    </row>
    <row r="59" spans="2:7">
      <c r="B59" s="337"/>
      <c r="C59" s="256"/>
      <c r="D59" s="256"/>
      <c r="E59" s="256"/>
      <c r="F59" s="337"/>
      <c r="G59" s="337"/>
    </row>
    <row r="60" spans="2:7">
      <c r="B60" s="337"/>
      <c r="C60" s="256"/>
      <c r="D60" s="256"/>
      <c r="E60" s="256"/>
      <c r="F60" s="337"/>
      <c r="G60" s="337"/>
    </row>
    <row r="61" spans="2:7">
      <c r="B61" s="337"/>
      <c r="C61" s="256"/>
      <c r="D61" s="256"/>
      <c r="E61" s="256"/>
      <c r="F61" s="337"/>
      <c r="G61" s="337"/>
    </row>
    <row r="62" spans="2:7">
      <c r="B62" s="337"/>
      <c r="C62" s="256"/>
      <c r="D62" s="256"/>
      <c r="E62" s="256"/>
      <c r="F62" s="337"/>
      <c r="G62" s="337"/>
    </row>
    <row r="63" spans="2:7">
      <c r="B63" s="337"/>
      <c r="C63" s="256"/>
      <c r="D63" s="256"/>
      <c r="E63" s="256"/>
      <c r="F63" s="337"/>
      <c r="G63" s="337"/>
    </row>
    <row r="64" spans="2:7">
      <c r="B64" s="337"/>
      <c r="C64" s="256"/>
      <c r="D64" s="256"/>
      <c r="E64" s="256"/>
      <c r="F64" s="337"/>
      <c r="G64" s="337"/>
    </row>
    <row r="65" spans="2:7">
      <c r="B65" s="337"/>
      <c r="C65" s="256"/>
      <c r="D65" s="256"/>
      <c r="E65" s="256"/>
      <c r="F65" s="337"/>
      <c r="G65" s="337"/>
    </row>
    <row r="66" spans="2:7">
      <c r="B66" s="337"/>
      <c r="C66" s="256"/>
      <c r="D66" s="256"/>
      <c r="E66" s="256"/>
      <c r="F66" s="337"/>
      <c r="G66" s="337"/>
    </row>
    <row r="67" spans="2:7">
      <c r="B67" s="337"/>
      <c r="C67" s="256"/>
      <c r="D67" s="256"/>
      <c r="E67" s="256"/>
      <c r="F67" s="337"/>
      <c r="G67" s="337"/>
    </row>
    <row r="68" spans="2:7">
      <c r="B68" s="337"/>
      <c r="C68" s="256"/>
      <c r="D68" s="256"/>
      <c r="E68" s="256"/>
      <c r="F68" s="337"/>
      <c r="G68" s="337"/>
    </row>
    <row r="69" spans="2:7">
      <c r="B69" s="337"/>
      <c r="C69" s="256"/>
      <c r="D69" s="256"/>
      <c r="E69" s="256"/>
      <c r="F69" s="337"/>
      <c r="G69" s="337"/>
    </row>
    <row r="70" spans="2:7">
      <c r="B70" s="337"/>
      <c r="C70" s="256"/>
      <c r="D70" s="256"/>
      <c r="E70" s="256"/>
      <c r="F70" s="337"/>
      <c r="G70" s="337"/>
    </row>
    <row r="71" spans="2:7">
      <c r="B71" s="337"/>
      <c r="C71" s="256"/>
      <c r="D71" s="256"/>
      <c r="E71" s="256"/>
      <c r="F71" s="337"/>
      <c r="G71" s="337"/>
    </row>
    <row r="72" spans="2:7">
      <c r="B72" s="337"/>
      <c r="C72" s="256"/>
      <c r="D72" s="256"/>
      <c r="E72" s="256"/>
      <c r="F72" s="337"/>
      <c r="G72" s="337"/>
    </row>
    <row r="73" spans="2:7">
      <c r="B73" s="337"/>
      <c r="C73" s="256"/>
      <c r="D73" s="256"/>
      <c r="E73" s="256"/>
      <c r="F73" s="337"/>
      <c r="G73" s="337"/>
    </row>
    <row r="74" spans="2:7">
      <c r="B74" s="337"/>
      <c r="C74" s="256"/>
      <c r="D74" s="256"/>
      <c r="E74" s="256"/>
      <c r="F74" s="337"/>
      <c r="G74" s="337"/>
    </row>
    <row r="75" spans="2:7">
      <c r="B75" s="337"/>
      <c r="C75" s="256"/>
      <c r="D75" s="256"/>
      <c r="E75" s="256"/>
      <c r="F75" s="337"/>
      <c r="G75" s="337"/>
    </row>
    <row r="76" spans="2:7">
      <c r="B76" s="337"/>
      <c r="C76" s="256"/>
      <c r="D76" s="256"/>
      <c r="E76" s="256"/>
      <c r="F76" s="337"/>
      <c r="G76" s="337"/>
    </row>
    <row r="77" spans="2:7">
      <c r="B77" s="337"/>
      <c r="C77" s="256"/>
      <c r="D77" s="256"/>
      <c r="E77" s="256"/>
      <c r="F77" s="337"/>
      <c r="G77" s="337"/>
    </row>
    <row r="78" spans="2:7">
      <c r="B78" s="337"/>
      <c r="C78" s="256"/>
      <c r="D78" s="256"/>
      <c r="E78" s="256"/>
      <c r="F78" s="337"/>
      <c r="G78" s="337"/>
    </row>
    <row r="79" spans="2:7">
      <c r="B79" s="337"/>
      <c r="C79" s="256"/>
      <c r="D79" s="256"/>
      <c r="E79" s="256"/>
      <c r="F79" s="337"/>
      <c r="G79" s="337"/>
    </row>
    <row r="80" spans="2:7">
      <c r="B80" s="337"/>
      <c r="C80" s="256"/>
      <c r="D80" s="256"/>
      <c r="E80" s="256"/>
      <c r="F80" s="337"/>
      <c r="G80" s="337"/>
    </row>
    <row r="81" spans="2:7">
      <c r="B81" s="337"/>
      <c r="C81" s="256"/>
      <c r="D81" s="256"/>
      <c r="E81" s="256"/>
      <c r="F81" s="337"/>
      <c r="G81" s="337"/>
    </row>
    <row r="82" spans="2:7">
      <c r="B82" s="337"/>
      <c r="C82" s="256"/>
      <c r="D82" s="256"/>
      <c r="E82" s="256"/>
      <c r="F82" s="337"/>
      <c r="G82" s="337"/>
    </row>
    <row r="83" spans="2:7">
      <c r="B83" s="337"/>
      <c r="C83" s="256"/>
      <c r="D83" s="256"/>
      <c r="E83" s="256"/>
      <c r="F83" s="337"/>
      <c r="G83" s="337"/>
    </row>
    <row r="84" spans="2:7">
      <c r="B84" s="337"/>
      <c r="C84" s="256"/>
      <c r="D84" s="256"/>
      <c r="E84" s="256"/>
      <c r="F84" s="337"/>
      <c r="G84" s="337"/>
    </row>
    <row r="85" spans="2:7">
      <c r="B85" s="337"/>
      <c r="C85" s="256"/>
      <c r="D85" s="256"/>
      <c r="E85" s="256"/>
      <c r="F85" s="337"/>
      <c r="G85" s="337"/>
    </row>
    <row r="86" spans="2:7">
      <c r="B86" s="337"/>
      <c r="C86" s="256"/>
      <c r="D86" s="256"/>
      <c r="E86" s="256"/>
      <c r="F86" s="337"/>
      <c r="G86" s="337"/>
    </row>
    <row r="87" spans="2:7">
      <c r="B87" s="337"/>
      <c r="C87" s="256"/>
      <c r="D87" s="256"/>
      <c r="E87" s="256"/>
      <c r="F87" s="337"/>
      <c r="G87" s="337"/>
    </row>
    <row r="88" spans="2:7">
      <c r="B88" s="337"/>
      <c r="C88" s="256"/>
      <c r="D88" s="256"/>
      <c r="E88" s="256"/>
      <c r="F88" s="337"/>
      <c r="G88" s="337"/>
    </row>
    <row r="89" spans="2:7">
      <c r="B89" s="337"/>
      <c r="C89" s="256"/>
      <c r="D89" s="256"/>
      <c r="E89" s="256"/>
      <c r="F89" s="337"/>
      <c r="G89" s="337"/>
    </row>
    <row r="90" spans="2:7">
      <c r="B90" s="337"/>
      <c r="C90" s="256"/>
      <c r="D90" s="256"/>
      <c r="E90" s="256"/>
      <c r="F90" s="337"/>
      <c r="G90" s="337"/>
    </row>
    <row r="91" spans="2:7">
      <c r="B91" s="337"/>
      <c r="C91" s="256"/>
      <c r="D91" s="256"/>
      <c r="E91" s="256"/>
      <c r="F91" s="337"/>
      <c r="G91" s="337"/>
    </row>
    <row r="92" spans="2:7">
      <c r="B92" s="337"/>
      <c r="C92" s="256"/>
      <c r="D92" s="256"/>
      <c r="E92" s="256"/>
      <c r="F92" s="337"/>
      <c r="G92" s="337"/>
    </row>
    <row r="93" spans="2:7">
      <c r="B93" s="337"/>
      <c r="C93" s="256"/>
      <c r="D93" s="256"/>
      <c r="E93" s="256"/>
      <c r="F93" s="337"/>
      <c r="G93" s="337"/>
    </row>
    <row r="94" spans="2:7">
      <c r="B94" s="337"/>
      <c r="C94" s="256"/>
      <c r="D94" s="256"/>
      <c r="E94" s="256"/>
      <c r="F94" s="337"/>
      <c r="G94" s="337"/>
    </row>
    <row r="95" spans="2:7">
      <c r="B95" s="337"/>
      <c r="C95" s="256"/>
      <c r="D95" s="256"/>
      <c r="E95" s="256"/>
      <c r="F95" s="337"/>
      <c r="G95" s="337"/>
    </row>
    <row r="96" spans="2:7">
      <c r="B96" s="337"/>
      <c r="C96" s="256"/>
      <c r="D96" s="256"/>
      <c r="E96" s="256"/>
      <c r="F96" s="337"/>
      <c r="G96" s="337"/>
    </row>
    <row r="97" spans="2:7">
      <c r="B97" s="337"/>
      <c r="C97" s="256"/>
      <c r="D97" s="256"/>
      <c r="E97" s="256"/>
      <c r="F97" s="337"/>
      <c r="G97" s="337"/>
    </row>
  </sheetData>
  <mergeCells count="35">
    <mergeCell ref="E21:E22"/>
    <mergeCell ref="A32:B32"/>
    <mergeCell ref="A9:A10"/>
    <mergeCell ref="B9:B10"/>
    <mergeCell ref="C9:C10"/>
    <mergeCell ref="D9:D10"/>
    <mergeCell ref="A21:A22"/>
    <mergeCell ref="B21:B22"/>
    <mergeCell ref="C21:C22"/>
    <mergeCell ref="D21:D22"/>
    <mergeCell ref="E9:E10"/>
    <mergeCell ref="A14:A15"/>
    <mergeCell ref="B14:B15"/>
    <mergeCell ref="C14:C15"/>
    <mergeCell ref="D14:D15"/>
    <mergeCell ref="E14:E15"/>
    <mergeCell ref="N3:O3"/>
    <mergeCell ref="P3:P5"/>
    <mergeCell ref="E4:E5"/>
    <mergeCell ref="F4:F5"/>
    <mergeCell ref="G4:G5"/>
    <mergeCell ref="H4:H5"/>
    <mergeCell ref="I4:I5"/>
    <mergeCell ref="N4:N5"/>
    <mergeCell ref="O4:O5"/>
    <mergeCell ref="A2:M2"/>
    <mergeCell ref="A3:A5"/>
    <mergeCell ref="B3:B5"/>
    <mergeCell ref="C3:C5"/>
    <mergeCell ref="D3:D5"/>
    <mergeCell ref="E3:G3"/>
    <mergeCell ref="H3:I3"/>
    <mergeCell ref="J3:J5"/>
    <mergeCell ref="K3:L4"/>
    <mergeCell ref="M3:M5"/>
  </mergeCells>
  <pageMargins left="0" right="0" top="0.2" bottom="0.2" header="0" footer="0.2"/>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zoomScale="80" zoomScaleNormal="80" zoomScaleSheetLayoutView="70" workbookViewId="0">
      <selection activeCell="K72" sqref="K72"/>
    </sheetView>
  </sheetViews>
  <sheetFormatPr defaultRowHeight="15.75"/>
  <cols>
    <col min="1" max="1" width="4.5703125" style="183" customWidth="1"/>
    <col min="2" max="2" width="21" style="183" customWidth="1"/>
    <col min="3" max="3" width="22.85546875" style="185" customWidth="1"/>
    <col min="4" max="4" width="26.140625" style="183" customWidth="1"/>
    <col min="5" max="5" width="23.140625" style="183" customWidth="1"/>
    <col min="6" max="6" width="18.42578125" style="183" customWidth="1"/>
    <col min="7" max="7" width="17.7109375" style="183" customWidth="1"/>
    <col min="8" max="8" width="23" style="183" customWidth="1"/>
    <col min="9" max="9" width="23.28515625" style="183" customWidth="1"/>
    <col min="10" max="10" width="18.7109375" style="183" customWidth="1"/>
    <col min="11" max="11" width="13.28515625" style="183" customWidth="1"/>
    <col min="12" max="12" width="28.7109375" style="183" customWidth="1"/>
    <col min="13" max="13" width="68.7109375" style="183" customWidth="1"/>
    <col min="14" max="14" width="14.42578125" style="183" customWidth="1"/>
    <col min="15" max="15" width="50" style="183" customWidth="1"/>
    <col min="16" max="256" width="9.140625" style="183"/>
    <col min="257" max="257" width="4.5703125" style="183" customWidth="1"/>
    <col min="258" max="258" width="21" style="183" customWidth="1"/>
    <col min="259" max="259" width="22.85546875" style="183" customWidth="1"/>
    <col min="260" max="260" width="26.140625" style="183" customWidth="1"/>
    <col min="261" max="261" width="23.140625" style="183" customWidth="1"/>
    <col min="262" max="262" width="18.42578125" style="183" customWidth="1"/>
    <col min="263" max="263" width="17.7109375" style="183" customWidth="1"/>
    <col min="264" max="264" width="23" style="183" customWidth="1"/>
    <col min="265" max="265" width="23.28515625" style="183" customWidth="1"/>
    <col min="266" max="266" width="18.7109375" style="183" customWidth="1"/>
    <col min="267" max="267" width="13.28515625" style="183" customWidth="1"/>
    <col min="268" max="268" width="24.28515625" style="183" customWidth="1"/>
    <col min="269" max="269" width="68.7109375" style="183" customWidth="1"/>
    <col min="270" max="270" width="14.42578125" style="183" customWidth="1"/>
    <col min="271" max="271" width="50" style="183" customWidth="1"/>
    <col min="272" max="512" width="9.140625" style="183"/>
    <col min="513" max="513" width="4.5703125" style="183" customWidth="1"/>
    <col min="514" max="514" width="21" style="183" customWidth="1"/>
    <col min="515" max="515" width="22.85546875" style="183" customWidth="1"/>
    <col min="516" max="516" width="26.140625" style="183" customWidth="1"/>
    <col min="517" max="517" width="23.140625" style="183" customWidth="1"/>
    <col min="518" max="518" width="18.42578125" style="183" customWidth="1"/>
    <col min="519" max="519" width="17.7109375" style="183" customWidth="1"/>
    <col min="520" max="520" width="23" style="183" customWidth="1"/>
    <col min="521" max="521" width="23.28515625" style="183" customWidth="1"/>
    <col min="522" max="522" width="18.7109375" style="183" customWidth="1"/>
    <col min="523" max="523" width="13.28515625" style="183" customWidth="1"/>
    <col min="524" max="524" width="24.28515625" style="183" customWidth="1"/>
    <col min="525" max="525" width="68.7109375" style="183" customWidth="1"/>
    <col min="526" max="526" width="14.42578125" style="183" customWidth="1"/>
    <col min="527" max="527" width="50" style="183" customWidth="1"/>
    <col min="528" max="768" width="9.140625" style="183"/>
    <col min="769" max="769" width="4.5703125" style="183" customWidth="1"/>
    <col min="770" max="770" width="21" style="183" customWidth="1"/>
    <col min="771" max="771" width="22.85546875" style="183" customWidth="1"/>
    <col min="772" max="772" width="26.140625" style="183" customWidth="1"/>
    <col min="773" max="773" width="23.140625" style="183" customWidth="1"/>
    <col min="774" max="774" width="18.42578125" style="183" customWidth="1"/>
    <col min="775" max="775" width="17.7109375" style="183" customWidth="1"/>
    <col min="776" max="776" width="23" style="183" customWidth="1"/>
    <col min="777" max="777" width="23.28515625" style="183" customWidth="1"/>
    <col min="778" max="778" width="18.7109375" style="183" customWidth="1"/>
    <col min="779" max="779" width="13.28515625" style="183" customWidth="1"/>
    <col min="780" max="780" width="24.28515625" style="183" customWidth="1"/>
    <col min="781" max="781" width="68.7109375" style="183" customWidth="1"/>
    <col min="782" max="782" width="14.42578125" style="183" customWidth="1"/>
    <col min="783" max="783" width="50" style="183" customWidth="1"/>
    <col min="784" max="1024" width="9.140625" style="183"/>
    <col min="1025" max="1025" width="4.5703125" style="183" customWidth="1"/>
    <col min="1026" max="1026" width="21" style="183" customWidth="1"/>
    <col min="1027" max="1027" width="22.85546875" style="183" customWidth="1"/>
    <col min="1028" max="1028" width="26.140625" style="183" customWidth="1"/>
    <col min="1029" max="1029" width="23.140625" style="183" customWidth="1"/>
    <col min="1030" max="1030" width="18.42578125" style="183" customWidth="1"/>
    <col min="1031" max="1031" width="17.7109375" style="183" customWidth="1"/>
    <col min="1032" max="1032" width="23" style="183" customWidth="1"/>
    <col min="1033" max="1033" width="23.28515625" style="183" customWidth="1"/>
    <col min="1034" max="1034" width="18.7109375" style="183" customWidth="1"/>
    <col min="1035" max="1035" width="13.28515625" style="183" customWidth="1"/>
    <col min="1036" max="1036" width="24.28515625" style="183" customWidth="1"/>
    <col min="1037" max="1037" width="68.7109375" style="183" customWidth="1"/>
    <col min="1038" max="1038" width="14.42578125" style="183" customWidth="1"/>
    <col min="1039" max="1039" width="50" style="183" customWidth="1"/>
    <col min="1040" max="1280" width="9.140625" style="183"/>
    <col min="1281" max="1281" width="4.5703125" style="183" customWidth="1"/>
    <col min="1282" max="1282" width="21" style="183" customWidth="1"/>
    <col min="1283" max="1283" width="22.85546875" style="183" customWidth="1"/>
    <col min="1284" max="1284" width="26.140625" style="183" customWidth="1"/>
    <col min="1285" max="1285" width="23.140625" style="183" customWidth="1"/>
    <col min="1286" max="1286" width="18.42578125" style="183" customWidth="1"/>
    <col min="1287" max="1287" width="17.7109375" style="183" customWidth="1"/>
    <col min="1288" max="1288" width="23" style="183" customWidth="1"/>
    <col min="1289" max="1289" width="23.28515625" style="183" customWidth="1"/>
    <col min="1290" max="1290" width="18.7109375" style="183" customWidth="1"/>
    <col min="1291" max="1291" width="13.28515625" style="183" customWidth="1"/>
    <col min="1292" max="1292" width="24.28515625" style="183" customWidth="1"/>
    <col min="1293" max="1293" width="68.7109375" style="183" customWidth="1"/>
    <col min="1294" max="1294" width="14.42578125" style="183" customWidth="1"/>
    <col min="1295" max="1295" width="50" style="183" customWidth="1"/>
    <col min="1296" max="1536" width="9.140625" style="183"/>
    <col min="1537" max="1537" width="4.5703125" style="183" customWidth="1"/>
    <col min="1538" max="1538" width="21" style="183" customWidth="1"/>
    <col min="1539" max="1539" width="22.85546875" style="183" customWidth="1"/>
    <col min="1540" max="1540" width="26.140625" style="183" customWidth="1"/>
    <col min="1541" max="1541" width="23.140625" style="183" customWidth="1"/>
    <col min="1542" max="1542" width="18.42578125" style="183" customWidth="1"/>
    <col min="1543" max="1543" width="17.7109375" style="183" customWidth="1"/>
    <col min="1544" max="1544" width="23" style="183" customWidth="1"/>
    <col min="1545" max="1545" width="23.28515625" style="183" customWidth="1"/>
    <col min="1546" max="1546" width="18.7109375" style="183" customWidth="1"/>
    <col min="1547" max="1547" width="13.28515625" style="183" customWidth="1"/>
    <col min="1548" max="1548" width="24.28515625" style="183" customWidth="1"/>
    <col min="1549" max="1549" width="68.7109375" style="183" customWidth="1"/>
    <col min="1550" max="1550" width="14.42578125" style="183" customWidth="1"/>
    <col min="1551" max="1551" width="50" style="183" customWidth="1"/>
    <col min="1552" max="1792" width="9.140625" style="183"/>
    <col min="1793" max="1793" width="4.5703125" style="183" customWidth="1"/>
    <col min="1794" max="1794" width="21" style="183" customWidth="1"/>
    <col min="1795" max="1795" width="22.85546875" style="183" customWidth="1"/>
    <col min="1796" max="1796" width="26.140625" style="183" customWidth="1"/>
    <col min="1797" max="1797" width="23.140625" style="183" customWidth="1"/>
    <col min="1798" max="1798" width="18.42578125" style="183" customWidth="1"/>
    <col min="1799" max="1799" width="17.7109375" style="183" customWidth="1"/>
    <col min="1800" max="1800" width="23" style="183" customWidth="1"/>
    <col min="1801" max="1801" width="23.28515625" style="183" customWidth="1"/>
    <col min="1802" max="1802" width="18.7109375" style="183" customWidth="1"/>
    <col min="1803" max="1803" width="13.28515625" style="183" customWidth="1"/>
    <col min="1804" max="1804" width="24.28515625" style="183" customWidth="1"/>
    <col min="1805" max="1805" width="68.7109375" style="183" customWidth="1"/>
    <col min="1806" max="1806" width="14.42578125" style="183" customWidth="1"/>
    <col min="1807" max="1807" width="50" style="183" customWidth="1"/>
    <col min="1808" max="2048" width="9.140625" style="183"/>
    <col min="2049" max="2049" width="4.5703125" style="183" customWidth="1"/>
    <col min="2050" max="2050" width="21" style="183" customWidth="1"/>
    <col min="2051" max="2051" width="22.85546875" style="183" customWidth="1"/>
    <col min="2052" max="2052" width="26.140625" style="183" customWidth="1"/>
    <col min="2053" max="2053" width="23.140625" style="183" customWidth="1"/>
    <col min="2054" max="2054" width="18.42578125" style="183" customWidth="1"/>
    <col min="2055" max="2055" width="17.7109375" style="183" customWidth="1"/>
    <col min="2056" max="2056" width="23" style="183" customWidth="1"/>
    <col min="2057" max="2057" width="23.28515625" style="183" customWidth="1"/>
    <col min="2058" max="2058" width="18.7109375" style="183" customWidth="1"/>
    <col min="2059" max="2059" width="13.28515625" style="183" customWidth="1"/>
    <col min="2060" max="2060" width="24.28515625" style="183" customWidth="1"/>
    <col min="2061" max="2061" width="68.7109375" style="183" customWidth="1"/>
    <col min="2062" max="2062" width="14.42578125" style="183" customWidth="1"/>
    <col min="2063" max="2063" width="50" style="183" customWidth="1"/>
    <col min="2064" max="2304" width="9.140625" style="183"/>
    <col min="2305" max="2305" width="4.5703125" style="183" customWidth="1"/>
    <col min="2306" max="2306" width="21" style="183" customWidth="1"/>
    <col min="2307" max="2307" width="22.85546875" style="183" customWidth="1"/>
    <col min="2308" max="2308" width="26.140625" style="183" customWidth="1"/>
    <col min="2309" max="2309" width="23.140625" style="183" customWidth="1"/>
    <col min="2310" max="2310" width="18.42578125" style="183" customWidth="1"/>
    <col min="2311" max="2311" width="17.7109375" style="183" customWidth="1"/>
    <col min="2312" max="2312" width="23" style="183" customWidth="1"/>
    <col min="2313" max="2313" width="23.28515625" style="183" customWidth="1"/>
    <col min="2314" max="2314" width="18.7109375" style="183" customWidth="1"/>
    <col min="2315" max="2315" width="13.28515625" style="183" customWidth="1"/>
    <col min="2316" max="2316" width="24.28515625" style="183" customWidth="1"/>
    <col min="2317" max="2317" width="68.7109375" style="183" customWidth="1"/>
    <col min="2318" max="2318" width="14.42578125" style="183" customWidth="1"/>
    <col min="2319" max="2319" width="50" style="183" customWidth="1"/>
    <col min="2320" max="2560" width="9.140625" style="183"/>
    <col min="2561" max="2561" width="4.5703125" style="183" customWidth="1"/>
    <col min="2562" max="2562" width="21" style="183" customWidth="1"/>
    <col min="2563" max="2563" width="22.85546875" style="183" customWidth="1"/>
    <col min="2564" max="2564" width="26.140625" style="183" customWidth="1"/>
    <col min="2565" max="2565" width="23.140625" style="183" customWidth="1"/>
    <col min="2566" max="2566" width="18.42578125" style="183" customWidth="1"/>
    <col min="2567" max="2567" width="17.7109375" style="183" customWidth="1"/>
    <col min="2568" max="2568" width="23" style="183" customWidth="1"/>
    <col min="2569" max="2569" width="23.28515625" style="183" customWidth="1"/>
    <col min="2570" max="2570" width="18.7109375" style="183" customWidth="1"/>
    <col min="2571" max="2571" width="13.28515625" style="183" customWidth="1"/>
    <col min="2572" max="2572" width="24.28515625" style="183" customWidth="1"/>
    <col min="2573" max="2573" width="68.7109375" style="183" customWidth="1"/>
    <col min="2574" max="2574" width="14.42578125" style="183" customWidth="1"/>
    <col min="2575" max="2575" width="50" style="183" customWidth="1"/>
    <col min="2576" max="2816" width="9.140625" style="183"/>
    <col min="2817" max="2817" width="4.5703125" style="183" customWidth="1"/>
    <col min="2818" max="2818" width="21" style="183" customWidth="1"/>
    <col min="2819" max="2819" width="22.85546875" style="183" customWidth="1"/>
    <col min="2820" max="2820" width="26.140625" style="183" customWidth="1"/>
    <col min="2821" max="2821" width="23.140625" style="183" customWidth="1"/>
    <col min="2822" max="2822" width="18.42578125" style="183" customWidth="1"/>
    <col min="2823" max="2823" width="17.7109375" style="183" customWidth="1"/>
    <col min="2824" max="2824" width="23" style="183" customWidth="1"/>
    <col min="2825" max="2825" width="23.28515625" style="183" customWidth="1"/>
    <col min="2826" max="2826" width="18.7109375" style="183" customWidth="1"/>
    <col min="2827" max="2827" width="13.28515625" style="183" customWidth="1"/>
    <col min="2828" max="2828" width="24.28515625" style="183" customWidth="1"/>
    <col min="2829" max="2829" width="68.7109375" style="183" customWidth="1"/>
    <col min="2830" max="2830" width="14.42578125" style="183" customWidth="1"/>
    <col min="2831" max="2831" width="50" style="183" customWidth="1"/>
    <col min="2832" max="3072" width="9.140625" style="183"/>
    <col min="3073" max="3073" width="4.5703125" style="183" customWidth="1"/>
    <col min="3074" max="3074" width="21" style="183" customWidth="1"/>
    <col min="3075" max="3075" width="22.85546875" style="183" customWidth="1"/>
    <col min="3076" max="3076" width="26.140625" style="183" customWidth="1"/>
    <col min="3077" max="3077" width="23.140625" style="183" customWidth="1"/>
    <col min="3078" max="3078" width="18.42578125" style="183" customWidth="1"/>
    <col min="3079" max="3079" width="17.7109375" style="183" customWidth="1"/>
    <col min="3080" max="3080" width="23" style="183" customWidth="1"/>
    <col min="3081" max="3081" width="23.28515625" style="183" customWidth="1"/>
    <col min="3082" max="3082" width="18.7109375" style="183" customWidth="1"/>
    <col min="3083" max="3083" width="13.28515625" style="183" customWidth="1"/>
    <col min="3084" max="3084" width="24.28515625" style="183" customWidth="1"/>
    <col min="3085" max="3085" width="68.7109375" style="183" customWidth="1"/>
    <col min="3086" max="3086" width="14.42578125" style="183" customWidth="1"/>
    <col min="3087" max="3087" width="50" style="183" customWidth="1"/>
    <col min="3088" max="3328" width="9.140625" style="183"/>
    <col min="3329" max="3329" width="4.5703125" style="183" customWidth="1"/>
    <col min="3330" max="3330" width="21" style="183" customWidth="1"/>
    <col min="3331" max="3331" width="22.85546875" style="183" customWidth="1"/>
    <col min="3332" max="3332" width="26.140625" style="183" customWidth="1"/>
    <col min="3333" max="3333" width="23.140625" style="183" customWidth="1"/>
    <col min="3334" max="3334" width="18.42578125" style="183" customWidth="1"/>
    <col min="3335" max="3335" width="17.7109375" style="183" customWidth="1"/>
    <col min="3336" max="3336" width="23" style="183" customWidth="1"/>
    <col min="3337" max="3337" width="23.28515625" style="183" customWidth="1"/>
    <col min="3338" max="3338" width="18.7109375" style="183" customWidth="1"/>
    <col min="3339" max="3339" width="13.28515625" style="183" customWidth="1"/>
    <col min="3340" max="3340" width="24.28515625" style="183" customWidth="1"/>
    <col min="3341" max="3341" width="68.7109375" style="183" customWidth="1"/>
    <col min="3342" max="3342" width="14.42578125" style="183" customWidth="1"/>
    <col min="3343" max="3343" width="50" style="183" customWidth="1"/>
    <col min="3344" max="3584" width="9.140625" style="183"/>
    <col min="3585" max="3585" width="4.5703125" style="183" customWidth="1"/>
    <col min="3586" max="3586" width="21" style="183" customWidth="1"/>
    <col min="3587" max="3587" width="22.85546875" style="183" customWidth="1"/>
    <col min="3588" max="3588" width="26.140625" style="183" customWidth="1"/>
    <col min="3589" max="3589" width="23.140625" style="183" customWidth="1"/>
    <col min="3590" max="3590" width="18.42578125" style="183" customWidth="1"/>
    <col min="3591" max="3591" width="17.7109375" style="183" customWidth="1"/>
    <col min="3592" max="3592" width="23" style="183" customWidth="1"/>
    <col min="3593" max="3593" width="23.28515625" style="183" customWidth="1"/>
    <col min="3594" max="3594" width="18.7109375" style="183" customWidth="1"/>
    <col min="3595" max="3595" width="13.28515625" style="183" customWidth="1"/>
    <col min="3596" max="3596" width="24.28515625" style="183" customWidth="1"/>
    <col min="3597" max="3597" width="68.7109375" style="183" customWidth="1"/>
    <col min="3598" max="3598" width="14.42578125" style="183" customWidth="1"/>
    <col min="3599" max="3599" width="50" style="183" customWidth="1"/>
    <col min="3600" max="3840" width="9.140625" style="183"/>
    <col min="3841" max="3841" width="4.5703125" style="183" customWidth="1"/>
    <col min="3842" max="3842" width="21" style="183" customWidth="1"/>
    <col min="3843" max="3843" width="22.85546875" style="183" customWidth="1"/>
    <col min="3844" max="3844" width="26.140625" style="183" customWidth="1"/>
    <col min="3845" max="3845" width="23.140625" style="183" customWidth="1"/>
    <col min="3846" max="3846" width="18.42578125" style="183" customWidth="1"/>
    <col min="3847" max="3847" width="17.7109375" style="183" customWidth="1"/>
    <col min="3848" max="3848" width="23" style="183" customWidth="1"/>
    <col min="3849" max="3849" width="23.28515625" style="183" customWidth="1"/>
    <col min="3850" max="3850" width="18.7109375" style="183" customWidth="1"/>
    <col min="3851" max="3851" width="13.28515625" style="183" customWidth="1"/>
    <col min="3852" max="3852" width="24.28515625" style="183" customWidth="1"/>
    <col min="3853" max="3853" width="68.7109375" style="183" customWidth="1"/>
    <col min="3854" max="3854" width="14.42578125" style="183" customWidth="1"/>
    <col min="3855" max="3855" width="50" style="183" customWidth="1"/>
    <col min="3856" max="4096" width="9.140625" style="183"/>
    <col min="4097" max="4097" width="4.5703125" style="183" customWidth="1"/>
    <col min="4098" max="4098" width="21" style="183" customWidth="1"/>
    <col min="4099" max="4099" width="22.85546875" style="183" customWidth="1"/>
    <col min="4100" max="4100" width="26.140625" style="183" customWidth="1"/>
    <col min="4101" max="4101" width="23.140625" style="183" customWidth="1"/>
    <col min="4102" max="4102" width="18.42578125" style="183" customWidth="1"/>
    <col min="4103" max="4103" width="17.7109375" style="183" customWidth="1"/>
    <col min="4104" max="4104" width="23" style="183" customWidth="1"/>
    <col min="4105" max="4105" width="23.28515625" style="183" customWidth="1"/>
    <col min="4106" max="4106" width="18.7109375" style="183" customWidth="1"/>
    <col min="4107" max="4107" width="13.28515625" style="183" customWidth="1"/>
    <col min="4108" max="4108" width="24.28515625" style="183" customWidth="1"/>
    <col min="4109" max="4109" width="68.7109375" style="183" customWidth="1"/>
    <col min="4110" max="4110" width="14.42578125" style="183" customWidth="1"/>
    <col min="4111" max="4111" width="50" style="183" customWidth="1"/>
    <col min="4112" max="4352" width="9.140625" style="183"/>
    <col min="4353" max="4353" width="4.5703125" style="183" customWidth="1"/>
    <col min="4354" max="4354" width="21" style="183" customWidth="1"/>
    <col min="4355" max="4355" width="22.85546875" style="183" customWidth="1"/>
    <col min="4356" max="4356" width="26.140625" style="183" customWidth="1"/>
    <col min="4357" max="4357" width="23.140625" style="183" customWidth="1"/>
    <col min="4358" max="4358" width="18.42578125" style="183" customWidth="1"/>
    <col min="4359" max="4359" width="17.7109375" style="183" customWidth="1"/>
    <col min="4360" max="4360" width="23" style="183" customWidth="1"/>
    <col min="4361" max="4361" width="23.28515625" style="183" customWidth="1"/>
    <col min="4362" max="4362" width="18.7109375" style="183" customWidth="1"/>
    <col min="4363" max="4363" width="13.28515625" style="183" customWidth="1"/>
    <col min="4364" max="4364" width="24.28515625" style="183" customWidth="1"/>
    <col min="4365" max="4365" width="68.7109375" style="183" customWidth="1"/>
    <col min="4366" max="4366" width="14.42578125" style="183" customWidth="1"/>
    <col min="4367" max="4367" width="50" style="183" customWidth="1"/>
    <col min="4368" max="4608" width="9.140625" style="183"/>
    <col min="4609" max="4609" width="4.5703125" style="183" customWidth="1"/>
    <col min="4610" max="4610" width="21" style="183" customWidth="1"/>
    <col min="4611" max="4611" width="22.85546875" style="183" customWidth="1"/>
    <col min="4612" max="4612" width="26.140625" style="183" customWidth="1"/>
    <col min="4613" max="4613" width="23.140625" style="183" customWidth="1"/>
    <col min="4614" max="4614" width="18.42578125" style="183" customWidth="1"/>
    <col min="4615" max="4615" width="17.7109375" style="183" customWidth="1"/>
    <col min="4616" max="4616" width="23" style="183" customWidth="1"/>
    <col min="4617" max="4617" width="23.28515625" style="183" customWidth="1"/>
    <col min="4618" max="4618" width="18.7109375" style="183" customWidth="1"/>
    <col min="4619" max="4619" width="13.28515625" style="183" customWidth="1"/>
    <col min="4620" max="4620" width="24.28515625" style="183" customWidth="1"/>
    <col min="4621" max="4621" width="68.7109375" style="183" customWidth="1"/>
    <col min="4622" max="4622" width="14.42578125" style="183" customWidth="1"/>
    <col min="4623" max="4623" width="50" style="183" customWidth="1"/>
    <col min="4624" max="4864" width="9.140625" style="183"/>
    <col min="4865" max="4865" width="4.5703125" style="183" customWidth="1"/>
    <col min="4866" max="4866" width="21" style="183" customWidth="1"/>
    <col min="4867" max="4867" width="22.85546875" style="183" customWidth="1"/>
    <col min="4868" max="4868" width="26.140625" style="183" customWidth="1"/>
    <col min="4869" max="4869" width="23.140625" style="183" customWidth="1"/>
    <col min="4870" max="4870" width="18.42578125" style="183" customWidth="1"/>
    <col min="4871" max="4871" width="17.7109375" style="183" customWidth="1"/>
    <col min="4872" max="4872" width="23" style="183" customWidth="1"/>
    <col min="4873" max="4873" width="23.28515625" style="183" customWidth="1"/>
    <col min="4874" max="4874" width="18.7109375" style="183" customWidth="1"/>
    <col min="4875" max="4875" width="13.28515625" style="183" customWidth="1"/>
    <col min="4876" max="4876" width="24.28515625" style="183" customWidth="1"/>
    <col min="4877" max="4877" width="68.7109375" style="183" customWidth="1"/>
    <col min="4878" max="4878" width="14.42578125" style="183" customWidth="1"/>
    <col min="4879" max="4879" width="50" style="183" customWidth="1"/>
    <col min="4880" max="5120" width="9.140625" style="183"/>
    <col min="5121" max="5121" width="4.5703125" style="183" customWidth="1"/>
    <col min="5122" max="5122" width="21" style="183" customWidth="1"/>
    <col min="5123" max="5123" width="22.85546875" style="183" customWidth="1"/>
    <col min="5124" max="5124" width="26.140625" style="183" customWidth="1"/>
    <col min="5125" max="5125" width="23.140625" style="183" customWidth="1"/>
    <col min="5126" max="5126" width="18.42578125" style="183" customWidth="1"/>
    <col min="5127" max="5127" width="17.7109375" style="183" customWidth="1"/>
    <col min="5128" max="5128" width="23" style="183" customWidth="1"/>
    <col min="5129" max="5129" width="23.28515625" style="183" customWidth="1"/>
    <col min="5130" max="5130" width="18.7109375" style="183" customWidth="1"/>
    <col min="5131" max="5131" width="13.28515625" style="183" customWidth="1"/>
    <col min="5132" max="5132" width="24.28515625" style="183" customWidth="1"/>
    <col min="5133" max="5133" width="68.7109375" style="183" customWidth="1"/>
    <col min="5134" max="5134" width="14.42578125" style="183" customWidth="1"/>
    <col min="5135" max="5135" width="50" style="183" customWidth="1"/>
    <col min="5136" max="5376" width="9.140625" style="183"/>
    <col min="5377" max="5377" width="4.5703125" style="183" customWidth="1"/>
    <col min="5378" max="5378" width="21" style="183" customWidth="1"/>
    <col min="5379" max="5379" width="22.85546875" style="183" customWidth="1"/>
    <col min="5380" max="5380" width="26.140625" style="183" customWidth="1"/>
    <col min="5381" max="5381" width="23.140625" style="183" customWidth="1"/>
    <col min="5382" max="5382" width="18.42578125" style="183" customWidth="1"/>
    <col min="5383" max="5383" width="17.7109375" style="183" customWidth="1"/>
    <col min="5384" max="5384" width="23" style="183" customWidth="1"/>
    <col min="5385" max="5385" width="23.28515625" style="183" customWidth="1"/>
    <col min="5386" max="5386" width="18.7109375" style="183" customWidth="1"/>
    <col min="5387" max="5387" width="13.28515625" style="183" customWidth="1"/>
    <col min="5388" max="5388" width="24.28515625" style="183" customWidth="1"/>
    <col min="5389" max="5389" width="68.7109375" style="183" customWidth="1"/>
    <col min="5390" max="5390" width="14.42578125" style="183" customWidth="1"/>
    <col min="5391" max="5391" width="50" style="183" customWidth="1"/>
    <col min="5392" max="5632" width="9.140625" style="183"/>
    <col min="5633" max="5633" width="4.5703125" style="183" customWidth="1"/>
    <col min="5634" max="5634" width="21" style="183" customWidth="1"/>
    <col min="5635" max="5635" width="22.85546875" style="183" customWidth="1"/>
    <col min="5636" max="5636" width="26.140625" style="183" customWidth="1"/>
    <col min="5637" max="5637" width="23.140625" style="183" customWidth="1"/>
    <col min="5638" max="5638" width="18.42578125" style="183" customWidth="1"/>
    <col min="5639" max="5639" width="17.7109375" style="183" customWidth="1"/>
    <col min="5640" max="5640" width="23" style="183" customWidth="1"/>
    <col min="5641" max="5641" width="23.28515625" style="183" customWidth="1"/>
    <col min="5642" max="5642" width="18.7109375" style="183" customWidth="1"/>
    <col min="5643" max="5643" width="13.28515625" style="183" customWidth="1"/>
    <col min="5644" max="5644" width="24.28515625" style="183" customWidth="1"/>
    <col min="5645" max="5645" width="68.7109375" style="183" customWidth="1"/>
    <col min="5646" max="5646" width="14.42578125" style="183" customWidth="1"/>
    <col min="5647" max="5647" width="50" style="183" customWidth="1"/>
    <col min="5648" max="5888" width="9.140625" style="183"/>
    <col min="5889" max="5889" width="4.5703125" style="183" customWidth="1"/>
    <col min="5890" max="5890" width="21" style="183" customWidth="1"/>
    <col min="5891" max="5891" width="22.85546875" style="183" customWidth="1"/>
    <col min="5892" max="5892" width="26.140625" style="183" customWidth="1"/>
    <col min="5893" max="5893" width="23.140625" style="183" customWidth="1"/>
    <col min="5894" max="5894" width="18.42578125" style="183" customWidth="1"/>
    <col min="5895" max="5895" width="17.7109375" style="183" customWidth="1"/>
    <col min="5896" max="5896" width="23" style="183" customWidth="1"/>
    <col min="5897" max="5897" width="23.28515625" style="183" customWidth="1"/>
    <col min="5898" max="5898" width="18.7109375" style="183" customWidth="1"/>
    <col min="5899" max="5899" width="13.28515625" style="183" customWidth="1"/>
    <col min="5900" max="5900" width="24.28515625" style="183" customWidth="1"/>
    <col min="5901" max="5901" width="68.7109375" style="183" customWidth="1"/>
    <col min="5902" max="5902" width="14.42578125" style="183" customWidth="1"/>
    <col min="5903" max="5903" width="50" style="183" customWidth="1"/>
    <col min="5904" max="6144" width="9.140625" style="183"/>
    <col min="6145" max="6145" width="4.5703125" style="183" customWidth="1"/>
    <col min="6146" max="6146" width="21" style="183" customWidth="1"/>
    <col min="6147" max="6147" width="22.85546875" style="183" customWidth="1"/>
    <col min="6148" max="6148" width="26.140625" style="183" customWidth="1"/>
    <col min="6149" max="6149" width="23.140625" style="183" customWidth="1"/>
    <col min="6150" max="6150" width="18.42578125" style="183" customWidth="1"/>
    <col min="6151" max="6151" width="17.7109375" style="183" customWidth="1"/>
    <col min="6152" max="6152" width="23" style="183" customWidth="1"/>
    <col min="6153" max="6153" width="23.28515625" style="183" customWidth="1"/>
    <col min="6154" max="6154" width="18.7109375" style="183" customWidth="1"/>
    <col min="6155" max="6155" width="13.28515625" style="183" customWidth="1"/>
    <col min="6156" max="6156" width="24.28515625" style="183" customWidth="1"/>
    <col min="6157" max="6157" width="68.7109375" style="183" customWidth="1"/>
    <col min="6158" max="6158" width="14.42578125" style="183" customWidth="1"/>
    <col min="6159" max="6159" width="50" style="183" customWidth="1"/>
    <col min="6160" max="6400" width="9.140625" style="183"/>
    <col min="6401" max="6401" width="4.5703125" style="183" customWidth="1"/>
    <col min="6402" max="6402" width="21" style="183" customWidth="1"/>
    <col min="6403" max="6403" width="22.85546875" style="183" customWidth="1"/>
    <col min="6404" max="6404" width="26.140625" style="183" customWidth="1"/>
    <col min="6405" max="6405" width="23.140625" style="183" customWidth="1"/>
    <col min="6406" max="6406" width="18.42578125" style="183" customWidth="1"/>
    <col min="6407" max="6407" width="17.7109375" style="183" customWidth="1"/>
    <col min="6408" max="6408" width="23" style="183" customWidth="1"/>
    <col min="6409" max="6409" width="23.28515625" style="183" customWidth="1"/>
    <col min="6410" max="6410" width="18.7109375" style="183" customWidth="1"/>
    <col min="6411" max="6411" width="13.28515625" style="183" customWidth="1"/>
    <col min="6412" max="6412" width="24.28515625" style="183" customWidth="1"/>
    <col min="6413" max="6413" width="68.7109375" style="183" customWidth="1"/>
    <col min="6414" max="6414" width="14.42578125" style="183" customWidth="1"/>
    <col min="6415" max="6415" width="50" style="183" customWidth="1"/>
    <col min="6416" max="6656" width="9.140625" style="183"/>
    <col min="6657" max="6657" width="4.5703125" style="183" customWidth="1"/>
    <col min="6658" max="6658" width="21" style="183" customWidth="1"/>
    <col min="6659" max="6659" width="22.85546875" style="183" customWidth="1"/>
    <col min="6660" max="6660" width="26.140625" style="183" customWidth="1"/>
    <col min="6661" max="6661" width="23.140625" style="183" customWidth="1"/>
    <col min="6662" max="6662" width="18.42578125" style="183" customWidth="1"/>
    <col min="6663" max="6663" width="17.7109375" style="183" customWidth="1"/>
    <col min="6664" max="6664" width="23" style="183" customWidth="1"/>
    <col min="6665" max="6665" width="23.28515625" style="183" customWidth="1"/>
    <col min="6666" max="6666" width="18.7109375" style="183" customWidth="1"/>
    <col min="6667" max="6667" width="13.28515625" style="183" customWidth="1"/>
    <col min="6668" max="6668" width="24.28515625" style="183" customWidth="1"/>
    <col min="6669" max="6669" width="68.7109375" style="183" customWidth="1"/>
    <col min="6670" max="6670" width="14.42578125" style="183" customWidth="1"/>
    <col min="6671" max="6671" width="50" style="183" customWidth="1"/>
    <col min="6672" max="6912" width="9.140625" style="183"/>
    <col min="6913" max="6913" width="4.5703125" style="183" customWidth="1"/>
    <col min="6914" max="6914" width="21" style="183" customWidth="1"/>
    <col min="6915" max="6915" width="22.85546875" style="183" customWidth="1"/>
    <col min="6916" max="6916" width="26.140625" style="183" customWidth="1"/>
    <col min="6917" max="6917" width="23.140625" style="183" customWidth="1"/>
    <col min="6918" max="6918" width="18.42578125" style="183" customWidth="1"/>
    <col min="6919" max="6919" width="17.7109375" style="183" customWidth="1"/>
    <col min="6920" max="6920" width="23" style="183" customWidth="1"/>
    <col min="6921" max="6921" width="23.28515625" style="183" customWidth="1"/>
    <col min="6922" max="6922" width="18.7109375" style="183" customWidth="1"/>
    <col min="6923" max="6923" width="13.28515625" style="183" customWidth="1"/>
    <col min="6924" max="6924" width="24.28515625" style="183" customWidth="1"/>
    <col min="6925" max="6925" width="68.7109375" style="183" customWidth="1"/>
    <col min="6926" max="6926" width="14.42578125" style="183" customWidth="1"/>
    <col min="6927" max="6927" width="50" style="183" customWidth="1"/>
    <col min="6928" max="7168" width="9.140625" style="183"/>
    <col min="7169" max="7169" width="4.5703125" style="183" customWidth="1"/>
    <col min="7170" max="7170" width="21" style="183" customWidth="1"/>
    <col min="7171" max="7171" width="22.85546875" style="183" customWidth="1"/>
    <col min="7172" max="7172" width="26.140625" style="183" customWidth="1"/>
    <col min="7173" max="7173" width="23.140625" style="183" customWidth="1"/>
    <col min="7174" max="7174" width="18.42578125" style="183" customWidth="1"/>
    <col min="7175" max="7175" width="17.7109375" style="183" customWidth="1"/>
    <col min="7176" max="7176" width="23" style="183" customWidth="1"/>
    <col min="7177" max="7177" width="23.28515625" style="183" customWidth="1"/>
    <col min="7178" max="7178" width="18.7109375" style="183" customWidth="1"/>
    <col min="7179" max="7179" width="13.28515625" style="183" customWidth="1"/>
    <col min="7180" max="7180" width="24.28515625" style="183" customWidth="1"/>
    <col min="7181" max="7181" width="68.7109375" style="183" customWidth="1"/>
    <col min="7182" max="7182" width="14.42578125" style="183" customWidth="1"/>
    <col min="7183" max="7183" width="50" style="183" customWidth="1"/>
    <col min="7184" max="7424" width="9.140625" style="183"/>
    <col min="7425" max="7425" width="4.5703125" style="183" customWidth="1"/>
    <col min="7426" max="7426" width="21" style="183" customWidth="1"/>
    <col min="7427" max="7427" width="22.85546875" style="183" customWidth="1"/>
    <col min="7428" max="7428" width="26.140625" style="183" customWidth="1"/>
    <col min="7429" max="7429" width="23.140625" style="183" customWidth="1"/>
    <col min="7430" max="7430" width="18.42578125" style="183" customWidth="1"/>
    <col min="7431" max="7431" width="17.7109375" style="183" customWidth="1"/>
    <col min="7432" max="7432" width="23" style="183" customWidth="1"/>
    <col min="7433" max="7433" width="23.28515625" style="183" customWidth="1"/>
    <col min="7434" max="7434" width="18.7109375" style="183" customWidth="1"/>
    <col min="7435" max="7435" width="13.28515625" style="183" customWidth="1"/>
    <col min="7436" max="7436" width="24.28515625" style="183" customWidth="1"/>
    <col min="7437" max="7437" width="68.7109375" style="183" customWidth="1"/>
    <col min="7438" max="7438" width="14.42578125" style="183" customWidth="1"/>
    <col min="7439" max="7439" width="50" style="183" customWidth="1"/>
    <col min="7440" max="7680" width="9.140625" style="183"/>
    <col min="7681" max="7681" width="4.5703125" style="183" customWidth="1"/>
    <col min="7682" max="7682" width="21" style="183" customWidth="1"/>
    <col min="7683" max="7683" width="22.85546875" style="183" customWidth="1"/>
    <col min="7684" max="7684" width="26.140625" style="183" customWidth="1"/>
    <col min="7685" max="7685" width="23.140625" style="183" customWidth="1"/>
    <col min="7686" max="7686" width="18.42578125" style="183" customWidth="1"/>
    <col min="7687" max="7687" width="17.7109375" style="183" customWidth="1"/>
    <col min="7688" max="7688" width="23" style="183" customWidth="1"/>
    <col min="7689" max="7689" width="23.28515625" style="183" customWidth="1"/>
    <col min="7690" max="7690" width="18.7109375" style="183" customWidth="1"/>
    <col min="7691" max="7691" width="13.28515625" style="183" customWidth="1"/>
    <col min="7692" max="7692" width="24.28515625" style="183" customWidth="1"/>
    <col min="7693" max="7693" width="68.7109375" style="183" customWidth="1"/>
    <col min="7694" max="7694" width="14.42578125" style="183" customWidth="1"/>
    <col min="7695" max="7695" width="50" style="183" customWidth="1"/>
    <col min="7696" max="7936" width="9.140625" style="183"/>
    <col min="7937" max="7937" width="4.5703125" style="183" customWidth="1"/>
    <col min="7938" max="7938" width="21" style="183" customWidth="1"/>
    <col min="7939" max="7939" width="22.85546875" style="183" customWidth="1"/>
    <col min="7940" max="7940" width="26.140625" style="183" customWidth="1"/>
    <col min="7941" max="7941" width="23.140625" style="183" customWidth="1"/>
    <col min="7942" max="7942" width="18.42578125" style="183" customWidth="1"/>
    <col min="7943" max="7943" width="17.7109375" style="183" customWidth="1"/>
    <col min="7944" max="7944" width="23" style="183" customWidth="1"/>
    <col min="7945" max="7945" width="23.28515625" style="183" customWidth="1"/>
    <col min="7946" max="7946" width="18.7109375" style="183" customWidth="1"/>
    <col min="7947" max="7947" width="13.28515625" style="183" customWidth="1"/>
    <col min="7948" max="7948" width="24.28515625" style="183" customWidth="1"/>
    <col min="7949" max="7949" width="68.7109375" style="183" customWidth="1"/>
    <col min="7950" max="7950" width="14.42578125" style="183" customWidth="1"/>
    <col min="7951" max="7951" width="50" style="183" customWidth="1"/>
    <col min="7952" max="8192" width="9.140625" style="183"/>
    <col min="8193" max="8193" width="4.5703125" style="183" customWidth="1"/>
    <col min="8194" max="8194" width="21" style="183" customWidth="1"/>
    <col min="8195" max="8195" width="22.85546875" style="183" customWidth="1"/>
    <col min="8196" max="8196" width="26.140625" style="183" customWidth="1"/>
    <col min="8197" max="8197" width="23.140625" style="183" customWidth="1"/>
    <col min="8198" max="8198" width="18.42578125" style="183" customWidth="1"/>
    <col min="8199" max="8199" width="17.7109375" style="183" customWidth="1"/>
    <col min="8200" max="8200" width="23" style="183" customWidth="1"/>
    <col min="8201" max="8201" width="23.28515625" style="183" customWidth="1"/>
    <col min="8202" max="8202" width="18.7109375" style="183" customWidth="1"/>
    <col min="8203" max="8203" width="13.28515625" style="183" customWidth="1"/>
    <col min="8204" max="8204" width="24.28515625" style="183" customWidth="1"/>
    <col min="8205" max="8205" width="68.7109375" style="183" customWidth="1"/>
    <col min="8206" max="8206" width="14.42578125" style="183" customWidth="1"/>
    <col min="8207" max="8207" width="50" style="183" customWidth="1"/>
    <col min="8208" max="8448" width="9.140625" style="183"/>
    <col min="8449" max="8449" width="4.5703125" style="183" customWidth="1"/>
    <col min="8450" max="8450" width="21" style="183" customWidth="1"/>
    <col min="8451" max="8451" width="22.85546875" style="183" customWidth="1"/>
    <col min="8452" max="8452" width="26.140625" style="183" customWidth="1"/>
    <col min="8453" max="8453" width="23.140625" style="183" customWidth="1"/>
    <col min="8454" max="8454" width="18.42578125" style="183" customWidth="1"/>
    <col min="8455" max="8455" width="17.7109375" style="183" customWidth="1"/>
    <col min="8456" max="8456" width="23" style="183" customWidth="1"/>
    <col min="8457" max="8457" width="23.28515625" style="183" customWidth="1"/>
    <col min="8458" max="8458" width="18.7109375" style="183" customWidth="1"/>
    <col min="8459" max="8459" width="13.28515625" style="183" customWidth="1"/>
    <col min="8460" max="8460" width="24.28515625" style="183" customWidth="1"/>
    <col min="8461" max="8461" width="68.7109375" style="183" customWidth="1"/>
    <col min="8462" max="8462" width="14.42578125" style="183" customWidth="1"/>
    <col min="8463" max="8463" width="50" style="183" customWidth="1"/>
    <col min="8464" max="8704" width="9.140625" style="183"/>
    <col min="8705" max="8705" width="4.5703125" style="183" customWidth="1"/>
    <col min="8706" max="8706" width="21" style="183" customWidth="1"/>
    <col min="8707" max="8707" width="22.85546875" style="183" customWidth="1"/>
    <col min="8708" max="8708" width="26.140625" style="183" customWidth="1"/>
    <col min="8709" max="8709" width="23.140625" style="183" customWidth="1"/>
    <col min="8710" max="8710" width="18.42578125" style="183" customWidth="1"/>
    <col min="8711" max="8711" width="17.7109375" style="183" customWidth="1"/>
    <col min="8712" max="8712" width="23" style="183" customWidth="1"/>
    <col min="8713" max="8713" width="23.28515625" style="183" customWidth="1"/>
    <col min="8714" max="8714" width="18.7109375" style="183" customWidth="1"/>
    <col min="8715" max="8715" width="13.28515625" style="183" customWidth="1"/>
    <col min="8716" max="8716" width="24.28515625" style="183" customWidth="1"/>
    <col min="8717" max="8717" width="68.7109375" style="183" customWidth="1"/>
    <col min="8718" max="8718" width="14.42578125" style="183" customWidth="1"/>
    <col min="8719" max="8719" width="50" style="183" customWidth="1"/>
    <col min="8720" max="8960" width="9.140625" style="183"/>
    <col min="8961" max="8961" width="4.5703125" style="183" customWidth="1"/>
    <col min="8962" max="8962" width="21" style="183" customWidth="1"/>
    <col min="8963" max="8963" width="22.85546875" style="183" customWidth="1"/>
    <col min="8964" max="8964" width="26.140625" style="183" customWidth="1"/>
    <col min="8965" max="8965" width="23.140625" style="183" customWidth="1"/>
    <col min="8966" max="8966" width="18.42578125" style="183" customWidth="1"/>
    <col min="8967" max="8967" width="17.7109375" style="183" customWidth="1"/>
    <col min="8968" max="8968" width="23" style="183" customWidth="1"/>
    <col min="8969" max="8969" width="23.28515625" style="183" customWidth="1"/>
    <col min="8970" max="8970" width="18.7109375" style="183" customWidth="1"/>
    <col min="8971" max="8971" width="13.28515625" style="183" customWidth="1"/>
    <col min="8972" max="8972" width="24.28515625" style="183" customWidth="1"/>
    <col min="8973" max="8973" width="68.7109375" style="183" customWidth="1"/>
    <col min="8974" max="8974" width="14.42578125" style="183" customWidth="1"/>
    <col min="8975" max="8975" width="50" style="183" customWidth="1"/>
    <col min="8976" max="9216" width="9.140625" style="183"/>
    <col min="9217" max="9217" width="4.5703125" style="183" customWidth="1"/>
    <col min="9218" max="9218" width="21" style="183" customWidth="1"/>
    <col min="9219" max="9219" width="22.85546875" style="183" customWidth="1"/>
    <col min="9220" max="9220" width="26.140625" style="183" customWidth="1"/>
    <col min="9221" max="9221" width="23.140625" style="183" customWidth="1"/>
    <col min="9222" max="9222" width="18.42578125" style="183" customWidth="1"/>
    <col min="9223" max="9223" width="17.7109375" style="183" customWidth="1"/>
    <col min="9224" max="9224" width="23" style="183" customWidth="1"/>
    <col min="9225" max="9225" width="23.28515625" style="183" customWidth="1"/>
    <col min="9226" max="9226" width="18.7109375" style="183" customWidth="1"/>
    <col min="9227" max="9227" width="13.28515625" style="183" customWidth="1"/>
    <col min="9228" max="9228" width="24.28515625" style="183" customWidth="1"/>
    <col min="9229" max="9229" width="68.7109375" style="183" customWidth="1"/>
    <col min="9230" max="9230" width="14.42578125" style="183" customWidth="1"/>
    <col min="9231" max="9231" width="50" style="183" customWidth="1"/>
    <col min="9232" max="9472" width="9.140625" style="183"/>
    <col min="9473" max="9473" width="4.5703125" style="183" customWidth="1"/>
    <col min="9474" max="9474" width="21" style="183" customWidth="1"/>
    <col min="9475" max="9475" width="22.85546875" style="183" customWidth="1"/>
    <col min="9476" max="9476" width="26.140625" style="183" customWidth="1"/>
    <col min="9477" max="9477" width="23.140625" style="183" customWidth="1"/>
    <col min="9478" max="9478" width="18.42578125" style="183" customWidth="1"/>
    <col min="9479" max="9479" width="17.7109375" style="183" customWidth="1"/>
    <col min="9480" max="9480" width="23" style="183" customWidth="1"/>
    <col min="9481" max="9481" width="23.28515625" style="183" customWidth="1"/>
    <col min="9482" max="9482" width="18.7109375" style="183" customWidth="1"/>
    <col min="9483" max="9483" width="13.28515625" style="183" customWidth="1"/>
    <col min="9484" max="9484" width="24.28515625" style="183" customWidth="1"/>
    <col min="9485" max="9485" width="68.7109375" style="183" customWidth="1"/>
    <col min="9486" max="9486" width="14.42578125" style="183" customWidth="1"/>
    <col min="9487" max="9487" width="50" style="183" customWidth="1"/>
    <col min="9488" max="9728" width="9.140625" style="183"/>
    <col min="9729" max="9729" width="4.5703125" style="183" customWidth="1"/>
    <col min="9730" max="9730" width="21" style="183" customWidth="1"/>
    <col min="9731" max="9731" width="22.85546875" style="183" customWidth="1"/>
    <col min="9732" max="9732" width="26.140625" style="183" customWidth="1"/>
    <col min="9733" max="9733" width="23.140625" style="183" customWidth="1"/>
    <col min="9734" max="9734" width="18.42578125" style="183" customWidth="1"/>
    <col min="9735" max="9735" width="17.7109375" style="183" customWidth="1"/>
    <col min="9736" max="9736" width="23" style="183" customWidth="1"/>
    <col min="9737" max="9737" width="23.28515625" style="183" customWidth="1"/>
    <col min="9738" max="9738" width="18.7109375" style="183" customWidth="1"/>
    <col min="9739" max="9739" width="13.28515625" style="183" customWidth="1"/>
    <col min="9740" max="9740" width="24.28515625" style="183" customWidth="1"/>
    <col min="9741" max="9741" width="68.7109375" style="183" customWidth="1"/>
    <col min="9742" max="9742" width="14.42578125" style="183" customWidth="1"/>
    <col min="9743" max="9743" width="50" style="183" customWidth="1"/>
    <col min="9744" max="9984" width="9.140625" style="183"/>
    <col min="9985" max="9985" width="4.5703125" style="183" customWidth="1"/>
    <col min="9986" max="9986" width="21" style="183" customWidth="1"/>
    <col min="9987" max="9987" width="22.85546875" style="183" customWidth="1"/>
    <col min="9988" max="9988" width="26.140625" style="183" customWidth="1"/>
    <col min="9989" max="9989" width="23.140625" style="183" customWidth="1"/>
    <col min="9990" max="9990" width="18.42578125" style="183" customWidth="1"/>
    <col min="9991" max="9991" width="17.7109375" style="183" customWidth="1"/>
    <col min="9992" max="9992" width="23" style="183" customWidth="1"/>
    <col min="9993" max="9993" width="23.28515625" style="183" customWidth="1"/>
    <col min="9994" max="9994" width="18.7109375" style="183" customWidth="1"/>
    <col min="9995" max="9995" width="13.28515625" style="183" customWidth="1"/>
    <col min="9996" max="9996" width="24.28515625" style="183" customWidth="1"/>
    <col min="9997" max="9997" width="68.7109375" style="183" customWidth="1"/>
    <col min="9998" max="9998" width="14.42578125" style="183" customWidth="1"/>
    <col min="9999" max="9999" width="50" style="183" customWidth="1"/>
    <col min="10000" max="10240" width="9.140625" style="183"/>
    <col min="10241" max="10241" width="4.5703125" style="183" customWidth="1"/>
    <col min="10242" max="10242" width="21" style="183" customWidth="1"/>
    <col min="10243" max="10243" width="22.85546875" style="183" customWidth="1"/>
    <col min="10244" max="10244" width="26.140625" style="183" customWidth="1"/>
    <col min="10245" max="10245" width="23.140625" style="183" customWidth="1"/>
    <col min="10246" max="10246" width="18.42578125" style="183" customWidth="1"/>
    <col min="10247" max="10247" width="17.7109375" style="183" customWidth="1"/>
    <col min="10248" max="10248" width="23" style="183" customWidth="1"/>
    <col min="10249" max="10249" width="23.28515625" style="183" customWidth="1"/>
    <col min="10250" max="10250" width="18.7109375" style="183" customWidth="1"/>
    <col min="10251" max="10251" width="13.28515625" style="183" customWidth="1"/>
    <col min="10252" max="10252" width="24.28515625" style="183" customWidth="1"/>
    <col min="10253" max="10253" width="68.7109375" style="183" customWidth="1"/>
    <col min="10254" max="10254" width="14.42578125" style="183" customWidth="1"/>
    <col min="10255" max="10255" width="50" style="183" customWidth="1"/>
    <col min="10256" max="10496" width="9.140625" style="183"/>
    <col min="10497" max="10497" width="4.5703125" style="183" customWidth="1"/>
    <col min="10498" max="10498" width="21" style="183" customWidth="1"/>
    <col min="10499" max="10499" width="22.85546875" style="183" customWidth="1"/>
    <col min="10500" max="10500" width="26.140625" style="183" customWidth="1"/>
    <col min="10501" max="10501" width="23.140625" style="183" customWidth="1"/>
    <col min="10502" max="10502" width="18.42578125" style="183" customWidth="1"/>
    <col min="10503" max="10503" width="17.7109375" style="183" customWidth="1"/>
    <col min="10504" max="10504" width="23" style="183" customWidth="1"/>
    <col min="10505" max="10505" width="23.28515625" style="183" customWidth="1"/>
    <col min="10506" max="10506" width="18.7109375" style="183" customWidth="1"/>
    <col min="10507" max="10507" width="13.28515625" style="183" customWidth="1"/>
    <col min="10508" max="10508" width="24.28515625" style="183" customWidth="1"/>
    <col min="10509" max="10509" width="68.7109375" style="183" customWidth="1"/>
    <col min="10510" max="10510" width="14.42578125" style="183" customWidth="1"/>
    <col min="10511" max="10511" width="50" style="183" customWidth="1"/>
    <col min="10512" max="10752" width="9.140625" style="183"/>
    <col min="10753" max="10753" width="4.5703125" style="183" customWidth="1"/>
    <col min="10754" max="10754" width="21" style="183" customWidth="1"/>
    <col min="10755" max="10755" width="22.85546875" style="183" customWidth="1"/>
    <col min="10756" max="10756" width="26.140625" style="183" customWidth="1"/>
    <col min="10757" max="10757" width="23.140625" style="183" customWidth="1"/>
    <col min="10758" max="10758" width="18.42578125" style="183" customWidth="1"/>
    <col min="10759" max="10759" width="17.7109375" style="183" customWidth="1"/>
    <col min="10760" max="10760" width="23" style="183" customWidth="1"/>
    <col min="10761" max="10761" width="23.28515625" style="183" customWidth="1"/>
    <col min="10762" max="10762" width="18.7109375" style="183" customWidth="1"/>
    <col min="10763" max="10763" width="13.28515625" style="183" customWidth="1"/>
    <col min="10764" max="10764" width="24.28515625" style="183" customWidth="1"/>
    <col min="10765" max="10765" width="68.7109375" style="183" customWidth="1"/>
    <col min="10766" max="10766" width="14.42578125" style="183" customWidth="1"/>
    <col min="10767" max="10767" width="50" style="183" customWidth="1"/>
    <col min="10768" max="11008" width="9.140625" style="183"/>
    <col min="11009" max="11009" width="4.5703125" style="183" customWidth="1"/>
    <col min="11010" max="11010" width="21" style="183" customWidth="1"/>
    <col min="11011" max="11011" width="22.85546875" style="183" customWidth="1"/>
    <col min="11012" max="11012" width="26.140625" style="183" customWidth="1"/>
    <col min="11013" max="11013" width="23.140625" style="183" customWidth="1"/>
    <col min="11014" max="11014" width="18.42578125" style="183" customWidth="1"/>
    <col min="11015" max="11015" width="17.7109375" style="183" customWidth="1"/>
    <col min="11016" max="11016" width="23" style="183" customWidth="1"/>
    <col min="11017" max="11017" width="23.28515625" style="183" customWidth="1"/>
    <col min="11018" max="11018" width="18.7109375" style="183" customWidth="1"/>
    <col min="11019" max="11019" width="13.28515625" style="183" customWidth="1"/>
    <col min="11020" max="11020" width="24.28515625" style="183" customWidth="1"/>
    <col min="11021" max="11021" width="68.7109375" style="183" customWidth="1"/>
    <col min="11022" max="11022" width="14.42578125" style="183" customWidth="1"/>
    <col min="11023" max="11023" width="50" style="183" customWidth="1"/>
    <col min="11024" max="11264" width="9.140625" style="183"/>
    <col min="11265" max="11265" width="4.5703125" style="183" customWidth="1"/>
    <col min="11266" max="11266" width="21" style="183" customWidth="1"/>
    <col min="11267" max="11267" width="22.85546875" style="183" customWidth="1"/>
    <col min="11268" max="11268" width="26.140625" style="183" customWidth="1"/>
    <col min="11269" max="11269" width="23.140625" style="183" customWidth="1"/>
    <col min="11270" max="11270" width="18.42578125" style="183" customWidth="1"/>
    <col min="11271" max="11271" width="17.7109375" style="183" customWidth="1"/>
    <col min="11272" max="11272" width="23" style="183" customWidth="1"/>
    <col min="11273" max="11273" width="23.28515625" style="183" customWidth="1"/>
    <col min="11274" max="11274" width="18.7109375" style="183" customWidth="1"/>
    <col min="11275" max="11275" width="13.28515625" style="183" customWidth="1"/>
    <col min="11276" max="11276" width="24.28515625" style="183" customWidth="1"/>
    <col min="11277" max="11277" width="68.7109375" style="183" customWidth="1"/>
    <col min="11278" max="11278" width="14.42578125" style="183" customWidth="1"/>
    <col min="11279" max="11279" width="50" style="183" customWidth="1"/>
    <col min="11280" max="11520" width="9.140625" style="183"/>
    <col min="11521" max="11521" width="4.5703125" style="183" customWidth="1"/>
    <col min="11522" max="11522" width="21" style="183" customWidth="1"/>
    <col min="11523" max="11523" width="22.85546875" style="183" customWidth="1"/>
    <col min="11524" max="11524" width="26.140625" style="183" customWidth="1"/>
    <col min="11525" max="11525" width="23.140625" style="183" customWidth="1"/>
    <col min="11526" max="11526" width="18.42578125" style="183" customWidth="1"/>
    <col min="11527" max="11527" width="17.7109375" style="183" customWidth="1"/>
    <col min="11528" max="11528" width="23" style="183" customWidth="1"/>
    <col min="11529" max="11529" width="23.28515625" style="183" customWidth="1"/>
    <col min="11530" max="11530" width="18.7109375" style="183" customWidth="1"/>
    <col min="11531" max="11531" width="13.28515625" style="183" customWidth="1"/>
    <col min="11532" max="11532" width="24.28515625" style="183" customWidth="1"/>
    <col min="11533" max="11533" width="68.7109375" style="183" customWidth="1"/>
    <col min="11534" max="11534" width="14.42578125" style="183" customWidth="1"/>
    <col min="11535" max="11535" width="50" style="183" customWidth="1"/>
    <col min="11536" max="11776" width="9.140625" style="183"/>
    <col min="11777" max="11777" width="4.5703125" style="183" customWidth="1"/>
    <col min="11778" max="11778" width="21" style="183" customWidth="1"/>
    <col min="11779" max="11779" width="22.85546875" style="183" customWidth="1"/>
    <col min="11780" max="11780" width="26.140625" style="183" customWidth="1"/>
    <col min="11781" max="11781" width="23.140625" style="183" customWidth="1"/>
    <col min="11782" max="11782" width="18.42578125" style="183" customWidth="1"/>
    <col min="11783" max="11783" width="17.7109375" style="183" customWidth="1"/>
    <col min="11784" max="11784" width="23" style="183" customWidth="1"/>
    <col min="11785" max="11785" width="23.28515625" style="183" customWidth="1"/>
    <col min="11786" max="11786" width="18.7109375" style="183" customWidth="1"/>
    <col min="11787" max="11787" width="13.28515625" style="183" customWidth="1"/>
    <col min="11788" max="11788" width="24.28515625" style="183" customWidth="1"/>
    <col min="11789" max="11789" width="68.7109375" style="183" customWidth="1"/>
    <col min="11790" max="11790" width="14.42578125" style="183" customWidth="1"/>
    <col min="11791" max="11791" width="50" style="183" customWidth="1"/>
    <col min="11792" max="12032" width="9.140625" style="183"/>
    <col min="12033" max="12033" width="4.5703125" style="183" customWidth="1"/>
    <col min="12034" max="12034" width="21" style="183" customWidth="1"/>
    <col min="12035" max="12035" width="22.85546875" style="183" customWidth="1"/>
    <col min="12036" max="12036" width="26.140625" style="183" customWidth="1"/>
    <col min="12037" max="12037" width="23.140625" style="183" customWidth="1"/>
    <col min="12038" max="12038" width="18.42578125" style="183" customWidth="1"/>
    <col min="12039" max="12039" width="17.7109375" style="183" customWidth="1"/>
    <col min="12040" max="12040" width="23" style="183" customWidth="1"/>
    <col min="12041" max="12041" width="23.28515625" style="183" customWidth="1"/>
    <col min="12042" max="12042" width="18.7109375" style="183" customWidth="1"/>
    <col min="12043" max="12043" width="13.28515625" style="183" customWidth="1"/>
    <col min="12044" max="12044" width="24.28515625" style="183" customWidth="1"/>
    <col min="12045" max="12045" width="68.7109375" style="183" customWidth="1"/>
    <col min="12046" max="12046" width="14.42578125" style="183" customWidth="1"/>
    <col min="12047" max="12047" width="50" style="183" customWidth="1"/>
    <col min="12048" max="12288" width="9.140625" style="183"/>
    <col min="12289" max="12289" width="4.5703125" style="183" customWidth="1"/>
    <col min="12290" max="12290" width="21" style="183" customWidth="1"/>
    <col min="12291" max="12291" width="22.85546875" style="183" customWidth="1"/>
    <col min="12292" max="12292" width="26.140625" style="183" customWidth="1"/>
    <col min="12293" max="12293" width="23.140625" style="183" customWidth="1"/>
    <col min="12294" max="12294" width="18.42578125" style="183" customWidth="1"/>
    <col min="12295" max="12295" width="17.7109375" style="183" customWidth="1"/>
    <col min="12296" max="12296" width="23" style="183" customWidth="1"/>
    <col min="12297" max="12297" width="23.28515625" style="183" customWidth="1"/>
    <col min="12298" max="12298" width="18.7109375" style="183" customWidth="1"/>
    <col min="12299" max="12299" width="13.28515625" style="183" customWidth="1"/>
    <col min="12300" max="12300" width="24.28515625" style="183" customWidth="1"/>
    <col min="12301" max="12301" width="68.7109375" style="183" customWidth="1"/>
    <col min="12302" max="12302" width="14.42578125" style="183" customWidth="1"/>
    <col min="12303" max="12303" width="50" style="183" customWidth="1"/>
    <col min="12304" max="12544" width="9.140625" style="183"/>
    <col min="12545" max="12545" width="4.5703125" style="183" customWidth="1"/>
    <col min="12546" max="12546" width="21" style="183" customWidth="1"/>
    <col min="12547" max="12547" width="22.85546875" style="183" customWidth="1"/>
    <col min="12548" max="12548" width="26.140625" style="183" customWidth="1"/>
    <col min="12549" max="12549" width="23.140625" style="183" customWidth="1"/>
    <col min="12550" max="12550" width="18.42578125" style="183" customWidth="1"/>
    <col min="12551" max="12551" width="17.7109375" style="183" customWidth="1"/>
    <col min="12552" max="12552" width="23" style="183" customWidth="1"/>
    <col min="12553" max="12553" width="23.28515625" style="183" customWidth="1"/>
    <col min="12554" max="12554" width="18.7109375" style="183" customWidth="1"/>
    <col min="12555" max="12555" width="13.28515625" style="183" customWidth="1"/>
    <col min="12556" max="12556" width="24.28515625" style="183" customWidth="1"/>
    <col min="12557" max="12557" width="68.7109375" style="183" customWidth="1"/>
    <col min="12558" max="12558" width="14.42578125" style="183" customWidth="1"/>
    <col min="12559" max="12559" width="50" style="183" customWidth="1"/>
    <col min="12560" max="12800" width="9.140625" style="183"/>
    <col min="12801" max="12801" width="4.5703125" style="183" customWidth="1"/>
    <col min="12802" max="12802" width="21" style="183" customWidth="1"/>
    <col min="12803" max="12803" width="22.85546875" style="183" customWidth="1"/>
    <col min="12804" max="12804" width="26.140625" style="183" customWidth="1"/>
    <col min="12805" max="12805" width="23.140625" style="183" customWidth="1"/>
    <col min="12806" max="12806" width="18.42578125" style="183" customWidth="1"/>
    <col min="12807" max="12807" width="17.7109375" style="183" customWidth="1"/>
    <col min="12808" max="12808" width="23" style="183" customWidth="1"/>
    <col min="12809" max="12809" width="23.28515625" style="183" customWidth="1"/>
    <col min="12810" max="12810" width="18.7109375" style="183" customWidth="1"/>
    <col min="12811" max="12811" width="13.28515625" style="183" customWidth="1"/>
    <col min="12812" max="12812" width="24.28515625" style="183" customWidth="1"/>
    <col min="12813" max="12813" width="68.7109375" style="183" customWidth="1"/>
    <col min="12814" max="12814" width="14.42578125" style="183" customWidth="1"/>
    <col min="12815" max="12815" width="50" style="183" customWidth="1"/>
    <col min="12816" max="13056" width="9.140625" style="183"/>
    <col min="13057" max="13057" width="4.5703125" style="183" customWidth="1"/>
    <col min="13058" max="13058" width="21" style="183" customWidth="1"/>
    <col min="13059" max="13059" width="22.85546875" style="183" customWidth="1"/>
    <col min="13060" max="13060" width="26.140625" style="183" customWidth="1"/>
    <col min="13061" max="13061" width="23.140625" style="183" customWidth="1"/>
    <col min="13062" max="13062" width="18.42578125" style="183" customWidth="1"/>
    <col min="13063" max="13063" width="17.7109375" style="183" customWidth="1"/>
    <col min="13064" max="13064" width="23" style="183" customWidth="1"/>
    <col min="13065" max="13065" width="23.28515625" style="183" customWidth="1"/>
    <col min="13066" max="13066" width="18.7109375" style="183" customWidth="1"/>
    <col min="13067" max="13067" width="13.28515625" style="183" customWidth="1"/>
    <col min="13068" max="13068" width="24.28515625" style="183" customWidth="1"/>
    <col min="13069" max="13069" width="68.7109375" style="183" customWidth="1"/>
    <col min="13070" max="13070" width="14.42578125" style="183" customWidth="1"/>
    <col min="13071" max="13071" width="50" style="183" customWidth="1"/>
    <col min="13072" max="13312" width="9.140625" style="183"/>
    <col min="13313" max="13313" width="4.5703125" style="183" customWidth="1"/>
    <col min="13314" max="13314" width="21" style="183" customWidth="1"/>
    <col min="13315" max="13315" width="22.85546875" style="183" customWidth="1"/>
    <col min="13316" max="13316" width="26.140625" style="183" customWidth="1"/>
    <col min="13317" max="13317" width="23.140625" style="183" customWidth="1"/>
    <col min="13318" max="13318" width="18.42578125" style="183" customWidth="1"/>
    <col min="13319" max="13319" width="17.7109375" style="183" customWidth="1"/>
    <col min="13320" max="13320" width="23" style="183" customWidth="1"/>
    <col min="13321" max="13321" width="23.28515625" style="183" customWidth="1"/>
    <col min="13322" max="13322" width="18.7109375" style="183" customWidth="1"/>
    <col min="13323" max="13323" width="13.28515625" style="183" customWidth="1"/>
    <col min="13324" max="13324" width="24.28515625" style="183" customWidth="1"/>
    <col min="13325" max="13325" width="68.7109375" style="183" customWidth="1"/>
    <col min="13326" max="13326" width="14.42578125" style="183" customWidth="1"/>
    <col min="13327" max="13327" width="50" style="183" customWidth="1"/>
    <col min="13328" max="13568" width="9.140625" style="183"/>
    <col min="13569" max="13569" width="4.5703125" style="183" customWidth="1"/>
    <col min="13570" max="13570" width="21" style="183" customWidth="1"/>
    <col min="13571" max="13571" width="22.85546875" style="183" customWidth="1"/>
    <col min="13572" max="13572" width="26.140625" style="183" customWidth="1"/>
    <col min="13573" max="13573" width="23.140625" style="183" customWidth="1"/>
    <col min="13574" max="13574" width="18.42578125" style="183" customWidth="1"/>
    <col min="13575" max="13575" width="17.7109375" style="183" customWidth="1"/>
    <col min="13576" max="13576" width="23" style="183" customWidth="1"/>
    <col min="13577" max="13577" width="23.28515625" style="183" customWidth="1"/>
    <col min="13578" max="13578" width="18.7109375" style="183" customWidth="1"/>
    <col min="13579" max="13579" width="13.28515625" style="183" customWidth="1"/>
    <col min="13580" max="13580" width="24.28515625" style="183" customWidth="1"/>
    <col min="13581" max="13581" width="68.7109375" style="183" customWidth="1"/>
    <col min="13582" max="13582" width="14.42578125" style="183" customWidth="1"/>
    <col min="13583" max="13583" width="50" style="183" customWidth="1"/>
    <col min="13584" max="13824" width="9.140625" style="183"/>
    <col min="13825" max="13825" width="4.5703125" style="183" customWidth="1"/>
    <col min="13826" max="13826" width="21" style="183" customWidth="1"/>
    <col min="13827" max="13827" width="22.85546875" style="183" customWidth="1"/>
    <col min="13828" max="13828" width="26.140625" style="183" customWidth="1"/>
    <col min="13829" max="13829" width="23.140625" style="183" customWidth="1"/>
    <col min="13830" max="13830" width="18.42578125" style="183" customWidth="1"/>
    <col min="13831" max="13831" width="17.7109375" style="183" customWidth="1"/>
    <col min="13832" max="13832" width="23" style="183" customWidth="1"/>
    <col min="13833" max="13833" width="23.28515625" style="183" customWidth="1"/>
    <col min="13834" max="13834" width="18.7109375" style="183" customWidth="1"/>
    <col min="13835" max="13835" width="13.28515625" style="183" customWidth="1"/>
    <col min="13836" max="13836" width="24.28515625" style="183" customWidth="1"/>
    <col min="13837" max="13837" width="68.7109375" style="183" customWidth="1"/>
    <col min="13838" max="13838" width="14.42578125" style="183" customWidth="1"/>
    <col min="13839" max="13839" width="50" style="183" customWidth="1"/>
    <col min="13840" max="14080" width="9.140625" style="183"/>
    <col min="14081" max="14081" width="4.5703125" style="183" customWidth="1"/>
    <col min="14082" max="14082" width="21" style="183" customWidth="1"/>
    <col min="14083" max="14083" width="22.85546875" style="183" customWidth="1"/>
    <col min="14084" max="14084" width="26.140625" style="183" customWidth="1"/>
    <col min="14085" max="14085" width="23.140625" style="183" customWidth="1"/>
    <col min="14086" max="14086" width="18.42578125" style="183" customWidth="1"/>
    <col min="14087" max="14087" width="17.7109375" style="183" customWidth="1"/>
    <col min="14088" max="14088" width="23" style="183" customWidth="1"/>
    <col min="14089" max="14089" width="23.28515625" style="183" customWidth="1"/>
    <col min="14090" max="14090" width="18.7109375" style="183" customWidth="1"/>
    <col min="14091" max="14091" width="13.28515625" style="183" customWidth="1"/>
    <col min="14092" max="14092" width="24.28515625" style="183" customWidth="1"/>
    <col min="14093" max="14093" width="68.7109375" style="183" customWidth="1"/>
    <col min="14094" max="14094" width="14.42578125" style="183" customWidth="1"/>
    <col min="14095" max="14095" width="50" style="183" customWidth="1"/>
    <col min="14096" max="14336" width="9.140625" style="183"/>
    <col min="14337" max="14337" width="4.5703125" style="183" customWidth="1"/>
    <col min="14338" max="14338" width="21" style="183" customWidth="1"/>
    <col min="14339" max="14339" width="22.85546875" style="183" customWidth="1"/>
    <col min="14340" max="14340" width="26.140625" style="183" customWidth="1"/>
    <col min="14341" max="14341" width="23.140625" style="183" customWidth="1"/>
    <col min="14342" max="14342" width="18.42578125" style="183" customWidth="1"/>
    <col min="14343" max="14343" width="17.7109375" style="183" customWidth="1"/>
    <col min="14344" max="14344" width="23" style="183" customWidth="1"/>
    <col min="14345" max="14345" width="23.28515625" style="183" customWidth="1"/>
    <col min="14346" max="14346" width="18.7109375" style="183" customWidth="1"/>
    <col min="14347" max="14347" width="13.28515625" style="183" customWidth="1"/>
    <col min="14348" max="14348" width="24.28515625" style="183" customWidth="1"/>
    <col min="14349" max="14349" width="68.7109375" style="183" customWidth="1"/>
    <col min="14350" max="14350" width="14.42578125" style="183" customWidth="1"/>
    <col min="14351" max="14351" width="50" style="183" customWidth="1"/>
    <col min="14352" max="14592" width="9.140625" style="183"/>
    <col min="14593" max="14593" width="4.5703125" style="183" customWidth="1"/>
    <col min="14594" max="14594" width="21" style="183" customWidth="1"/>
    <col min="14595" max="14595" width="22.85546875" style="183" customWidth="1"/>
    <col min="14596" max="14596" width="26.140625" style="183" customWidth="1"/>
    <col min="14597" max="14597" width="23.140625" style="183" customWidth="1"/>
    <col min="14598" max="14598" width="18.42578125" style="183" customWidth="1"/>
    <col min="14599" max="14599" width="17.7109375" style="183" customWidth="1"/>
    <col min="14600" max="14600" width="23" style="183" customWidth="1"/>
    <col min="14601" max="14601" width="23.28515625" style="183" customWidth="1"/>
    <col min="14602" max="14602" width="18.7109375" style="183" customWidth="1"/>
    <col min="14603" max="14603" width="13.28515625" style="183" customWidth="1"/>
    <col min="14604" max="14604" width="24.28515625" style="183" customWidth="1"/>
    <col min="14605" max="14605" width="68.7109375" style="183" customWidth="1"/>
    <col min="14606" max="14606" width="14.42578125" style="183" customWidth="1"/>
    <col min="14607" max="14607" width="50" style="183" customWidth="1"/>
    <col min="14608" max="14848" width="9.140625" style="183"/>
    <col min="14849" max="14849" width="4.5703125" style="183" customWidth="1"/>
    <col min="14850" max="14850" width="21" style="183" customWidth="1"/>
    <col min="14851" max="14851" width="22.85546875" style="183" customWidth="1"/>
    <col min="14852" max="14852" width="26.140625" style="183" customWidth="1"/>
    <col min="14853" max="14853" width="23.140625" style="183" customWidth="1"/>
    <col min="14854" max="14854" width="18.42578125" style="183" customWidth="1"/>
    <col min="14855" max="14855" width="17.7109375" style="183" customWidth="1"/>
    <col min="14856" max="14856" width="23" style="183" customWidth="1"/>
    <col min="14857" max="14857" width="23.28515625" style="183" customWidth="1"/>
    <col min="14858" max="14858" width="18.7109375" style="183" customWidth="1"/>
    <col min="14859" max="14859" width="13.28515625" style="183" customWidth="1"/>
    <col min="14860" max="14860" width="24.28515625" style="183" customWidth="1"/>
    <col min="14861" max="14861" width="68.7109375" style="183" customWidth="1"/>
    <col min="14862" max="14862" width="14.42578125" style="183" customWidth="1"/>
    <col min="14863" max="14863" width="50" style="183" customWidth="1"/>
    <col min="14864" max="15104" width="9.140625" style="183"/>
    <col min="15105" max="15105" width="4.5703125" style="183" customWidth="1"/>
    <col min="15106" max="15106" width="21" style="183" customWidth="1"/>
    <col min="15107" max="15107" width="22.85546875" style="183" customWidth="1"/>
    <col min="15108" max="15108" width="26.140625" style="183" customWidth="1"/>
    <col min="15109" max="15109" width="23.140625" style="183" customWidth="1"/>
    <col min="15110" max="15110" width="18.42578125" style="183" customWidth="1"/>
    <col min="15111" max="15111" width="17.7109375" style="183" customWidth="1"/>
    <col min="15112" max="15112" width="23" style="183" customWidth="1"/>
    <col min="15113" max="15113" width="23.28515625" style="183" customWidth="1"/>
    <col min="15114" max="15114" width="18.7109375" style="183" customWidth="1"/>
    <col min="15115" max="15115" width="13.28515625" style="183" customWidth="1"/>
    <col min="15116" max="15116" width="24.28515625" style="183" customWidth="1"/>
    <col min="15117" max="15117" width="68.7109375" style="183" customWidth="1"/>
    <col min="15118" max="15118" width="14.42578125" style="183" customWidth="1"/>
    <col min="15119" max="15119" width="50" style="183" customWidth="1"/>
    <col min="15120" max="15360" width="9.140625" style="183"/>
    <col min="15361" max="15361" width="4.5703125" style="183" customWidth="1"/>
    <col min="15362" max="15362" width="21" style="183" customWidth="1"/>
    <col min="15363" max="15363" width="22.85546875" style="183" customWidth="1"/>
    <col min="15364" max="15364" width="26.140625" style="183" customWidth="1"/>
    <col min="15365" max="15365" width="23.140625" style="183" customWidth="1"/>
    <col min="15366" max="15366" width="18.42578125" style="183" customWidth="1"/>
    <col min="15367" max="15367" width="17.7109375" style="183" customWidth="1"/>
    <col min="15368" max="15368" width="23" style="183" customWidth="1"/>
    <col min="15369" max="15369" width="23.28515625" style="183" customWidth="1"/>
    <col min="15370" max="15370" width="18.7109375" style="183" customWidth="1"/>
    <col min="15371" max="15371" width="13.28515625" style="183" customWidth="1"/>
    <col min="15372" max="15372" width="24.28515625" style="183" customWidth="1"/>
    <col min="15373" max="15373" width="68.7109375" style="183" customWidth="1"/>
    <col min="15374" max="15374" width="14.42578125" style="183" customWidth="1"/>
    <col min="15375" max="15375" width="50" style="183" customWidth="1"/>
    <col min="15376" max="15616" width="9.140625" style="183"/>
    <col min="15617" max="15617" width="4.5703125" style="183" customWidth="1"/>
    <col min="15618" max="15618" width="21" style="183" customWidth="1"/>
    <col min="15619" max="15619" width="22.85546875" style="183" customWidth="1"/>
    <col min="15620" max="15620" width="26.140625" style="183" customWidth="1"/>
    <col min="15621" max="15621" width="23.140625" style="183" customWidth="1"/>
    <col min="15622" max="15622" width="18.42578125" style="183" customWidth="1"/>
    <col min="15623" max="15623" width="17.7109375" style="183" customWidth="1"/>
    <col min="15624" max="15624" width="23" style="183" customWidth="1"/>
    <col min="15625" max="15625" width="23.28515625" style="183" customWidth="1"/>
    <col min="15626" max="15626" width="18.7109375" style="183" customWidth="1"/>
    <col min="15627" max="15627" width="13.28515625" style="183" customWidth="1"/>
    <col min="15628" max="15628" width="24.28515625" style="183" customWidth="1"/>
    <col min="15629" max="15629" width="68.7109375" style="183" customWidth="1"/>
    <col min="15630" max="15630" width="14.42578125" style="183" customWidth="1"/>
    <col min="15631" max="15631" width="50" style="183" customWidth="1"/>
    <col min="15632" max="15872" width="9.140625" style="183"/>
    <col min="15873" max="15873" width="4.5703125" style="183" customWidth="1"/>
    <col min="15874" max="15874" width="21" style="183" customWidth="1"/>
    <col min="15875" max="15875" width="22.85546875" style="183" customWidth="1"/>
    <col min="15876" max="15876" width="26.140625" style="183" customWidth="1"/>
    <col min="15877" max="15877" width="23.140625" style="183" customWidth="1"/>
    <col min="15878" max="15878" width="18.42578125" style="183" customWidth="1"/>
    <col min="15879" max="15879" width="17.7109375" style="183" customWidth="1"/>
    <col min="15880" max="15880" width="23" style="183" customWidth="1"/>
    <col min="15881" max="15881" width="23.28515625" style="183" customWidth="1"/>
    <col min="15882" max="15882" width="18.7109375" style="183" customWidth="1"/>
    <col min="15883" max="15883" width="13.28515625" style="183" customWidth="1"/>
    <col min="15884" max="15884" width="24.28515625" style="183" customWidth="1"/>
    <col min="15885" max="15885" width="68.7109375" style="183" customWidth="1"/>
    <col min="15886" max="15886" width="14.42578125" style="183" customWidth="1"/>
    <col min="15887" max="15887" width="50" style="183" customWidth="1"/>
    <col min="15888" max="16128" width="9.140625" style="183"/>
    <col min="16129" max="16129" width="4.5703125" style="183" customWidth="1"/>
    <col min="16130" max="16130" width="21" style="183" customWidth="1"/>
    <col min="16131" max="16131" width="22.85546875" style="183" customWidth="1"/>
    <col min="16132" max="16132" width="26.140625" style="183" customWidth="1"/>
    <col min="16133" max="16133" width="23.140625" style="183" customWidth="1"/>
    <col min="16134" max="16134" width="18.42578125" style="183" customWidth="1"/>
    <col min="16135" max="16135" width="17.7109375" style="183" customWidth="1"/>
    <col min="16136" max="16136" width="23" style="183" customWidth="1"/>
    <col min="16137" max="16137" width="23.28515625" style="183" customWidth="1"/>
    <col min="16138" max="16138" width="18.7109375" style="183" customWidth="1"/>
    <col min="16139" max="16139" width="13.28515625" style="183" customWidth="1"/>
    <col min="16140" max="16140" width="24.28515625" style="183" customWidth="1"/>
    <col min="16141" max="16141" width="68.7109375" style="183" customWidth="1"/>
    <col min="16142" max="16142" width="14.42578125" style="183" customWidth="1"/>
    <col min="16143" max="16143" width="50" style="183" customWidth="1"/>
    <col min="16144" max="16384" width="9.140625" style="183"/>
  </cols>
  <sheetData>
    <row r="1" spans="1:15" ht="18.75" customHeight="1">
      <c r="L1" s="184" t="s">
        <v>62</v>
      </c>
    </row>
    <row r="2" spans="1:15" ht="75" customHeight="1" thickBot="1">
      <c r="A2" s="889" t="s">
        <v>366</v>
      </c>
      <c r="B2" s="889"/>
      <c r="C2" s="889"/>
      <c r="D2" s="889"/>
      <c r="E2" s="889"/>
      <c r="F2" s="889"/>
      <c r="G2" s="889"/>
      <c r="H2" s="889"/>
      <c r="I2" s="889"/>
      <c r="J2" s="889"/>
      <c r="K2" s="889"/>
      <c r="L2" s="889"/>
      <c r="O2" s="186"/>
    </row>
    <row r="3" spans="1:15" s="187" customFormat="1" ht="71.25" customHeight="1">
      <c r="A3" s="695" t="s">
        <v>63</v>
      </c>
      <c r="B3" s="698" t="s">
        <v>64</v>
      </c>
      <c r="C3" s="892" t="s">
        <v>211</v>
      </c>
      <c r="D3" s="894" t="s">
        <v>66</v>
      </c>
      <c r="E3" s="698" t="s">
        <v>67</v>
      </c>
      <c r="F3" s="698"/>
      <c r="G3" s="698"/>
      <c r="H3" s="897" t="s">
        <v>2</v>
      </c>
      <c r="I3" s="897"/>
      <c r="J3" s="898" t="s">
        <v>68</v>
      </c>
      <c r="K3" s="898" t="s">
        <v>69</v>
      </c>
      <c r="L3" s="898" t="s">
        <v>70</v>
      </c>
      <c r="M3" s="897" t="s">
        <v>71</v>
      </c>
      <c r="N3" s="900"/>
      <c r="O3" s="901" t="s">
        <v>72</v>
      </c>
    </row>
    <row r="4" spans="1:15" s="187" customFormat="1" ht="15" customHeight="1">
      <c r="A4" s="696"/>
      <c r="B4" s="699"/>
      <c r="C4" s="893"/>
      <c r="D4" s="895"/>
      <c r="E4" s="904" t="s">
        <v>73</v>
      </c>
      <c r="F4" s="904" t="s">
        <v>74</v>
      </c>
      <c r="G4" s="904" t="s">
        <v>46</v>
      </c>
      <c r="H4" s="687" t="s">
        <v>17</v>
      </c>
      <c r="I4" s="687" t="s">
        <v>18</v>
      </c>
      <c r="J4" s="899"/>
      <c r="K4" s="899"/>
      <c r="L4" s="899"/>
      <c r="M4" s="908" t="s">
        <v>407</v>
      </c>
      <c r="N4" s="910" t="s">
        <v>76</v>
      </c>
      <c r="O4" s="902"/>
    </row>
    <row r="5" spans="1:15" s="187" customFormat="1" ht="113.25" customHeight="1" thickBot="1">
      <c r="A5" s="890"/>
      <c r="B5" s="891"/>
      <c r="C5" s="893"/>
      <c r="D5" s="896"/>
      <c r="E5" s="905"/>
      <c r="F5" s="905"/>
      <c r="G5" s="905"/>
      <c r="H5" s="993"/>
      <c r="I5" s="993"/>
      <c r="J5" s="899"/>
      <c r="K5" s="899"/>
      <c r="L5" s="899"/>
      <c r="M5" s="909"/>
      <c r="N5" s="911"/>
      <c r="O5" s="903"/>
    </row>
    <row r="6" spans="1:15" s="187" customFormat="1" ht="33" customHeight="1" thickBot="1">
      <c r="A6" s="188">
        <v>1</v>
      </c>
      <c r="B6" s="189">
        <v>2</v>
      </c>
      <c r="C6" s="190">
        <v>3</v>
      </c>
      <c r="D6" s="190">
        <v>4</v>
      </c>
      <c r="E6" s="190">
        <v>5</v>
      </c>
      <c r="F6" s="190">
        <v>6</v>
      </c>
      <c r="G6" s="190">
        <v>7</v>
      </c>
      <c r="H6" s="360">
        <v>8</v>
      </c>
      <c r="I6" s="360">
        <v>9</v>
      </c>
      <c r="J6" s="190">
        <v>10</v>
      </c>
      <c r="K6" s="190">
        <v>11</v>
      </c>
      <c r="L6" s="190">
        <v>12</v>
      </c>
      <c r="M6" s="190">
        <v>13</v>
      </c>
      <c r="N6" s="192">
        <v>14</v>
      </c>
      <c r="O6" s="193">
        <v>15</v>
      </c>
    </row>
    <row r="7" spans="1:15" s="197" customFormat="1" ht="15.75" customHeight="1">
      <c r="A7" s="948">
        <v>1</v>
      </c>
      <c r="B7" s="995" t="s">
        <v>367</v>
      </c>
      <c r="C7" s="948" t="s">
        <v>408</v>
      </c>
      <c r="D7" s="948" t="s">
        <v>368</v>
      </c>
      <c r="E7" s="948" t="s">
        <v>80</v>
      </c>
      <c r="F7" s="948"/>
      <c r="G7" s="223"/>
      <c r="H7" s="340"/>
      <c r="I7" s="199"/>
      <c r="J7" s="199"/>
      <c r="K7" s="199"/>
      <c r="L7" s="199"/>
      <c r="M7" s="199"/>
      <c r="N7" s="359"/>
      <c r="O7" s="948" t="s">
        <v>369</v>
      </c>
    </row>
    <row r="8" spans="1:15" s="197" customFormat="1" ht="15.75" customHeight="1">
      <c r="A8" s="930"/>
      <c r="B8" s="981"/>
      <c r="C8" s="930"/>
      <c r="D8" s="930"/>
      <c r="E8" s="930"/>
      <c r="F8" s="930"/>
      <c r="G8" s="204"/>
      <c r="H8" s="341"/>
      <c r="I8" s="202"/>
      <c r="J8" s="202"/>
      <c r="K8" s="202"/>
      <c r="L8" s="202"/>
      <c r="M8" s="202"/>
      <c r="N8" s="345"/>
      <c r="O8" s="930"/>
    </row>
    <row r="9" spans="1:15" s="197" customFormat="1" ht="15.75" customHeight="1">
      <c r="A9" s="930"/>
      <c r="B9" s="981"/>
      <c r="C9" s="930"/>
      <c r="D9" s="930"/>
      <c r="E9" s="994"/>
      <c r="F9" s="930"/>
      <c r="G9" s="204"/>
      <c r="H9" s="341"/>
      <c r="I9" s="202"/>
      <c r="J9" s="202"/>
      <c r="K9" s="202"/>
      <c r="L9" s="202"/>
      <c r="M9" s="202"/>
      <c r="N9" s="345"/>
      <c r="O9" s="930"/>
    </row>
    <row r="10" spans="1:15" s="197" customFormat="1" ht="16.5" customHeight="1">
      <c r="A10" s="930"/>
      <c r="B10" s="981"/>
      <c r="C10" s="930"/>
      <c r="D10" s="930"/>
      <c r="E10" s="994" t="s">
        <v>370</v>
      </c>
      <c r="F10" s="930">
        <v>8.6831800000000001</v>
      </c>
      <c r="G10" s="204"/>
      <c r="H10" s="341"/>
      <c r="I10" s="202"/>
      <c r="J10" s="202"/>
      <c r="K10" s="202"/>
      <c r="L10" s="202"/>
      <c r="M10" s="202"/>
      <c r="N10" s="345"/>
      <c r="O10" s="930"/>
    </row>
    <row r="11" spans="1:15" s="197" customFormat="1" ht="42.75" customHeight="1">
      <c r="A11" s="930"/>
      <c r="B11" s="981"/>
      <c r="C11" s="930"/>
      <c r="D11" s="930"/>
      <c r="E11" s="930"/>
      <c r="F11" s="930"/>
      <c r="G11" s="204">
        <v>8.6831800000000001</v>
      </c>
      <c r="H11" s="341"/>
      <c r="I11" s="202"/>
      <c r="J11" s="202"/>
      <c r="K11" s="202"/>
      <c r="L11" s="202" t="s">
        <v>371</v>
      </c>
      <c r="M11" s="202" t="s">
        <v>372</v>
      </c>
      <c r="N11" s="345">
        <v>0</v>
      </c>
      <c r="O11" s="930"/>
    </row>
    <row r="12" spans="1:15" s="197" customFormat="1" ht="15.75" customHeight="1">
      <c r="A12" s="930"/>
      <c r="B12" s="981"/>
      <c r="C12" s="930"/>
      <c r="D12" s="930"/>
      <c r="E12" s="930"/>
      <c r="F12" s="930"/>
      <c r="G12" s="204"/>
      <c r="H12" s="341"/>
      <c r="I12" s="202"/>
      <c r="J12" s="202"/>
      <c r="K12" s="202"/>
      <c r="L12" s="202"/>
      <c r="M12" s="202"/>
      <c r="N12" s="345"/>
      <c r="O12" s="930"/>
    </row>
    <row r="13" spans="1:15" s="197" customFormat="1" ht="15.75" customHeight="1">
      <c r="A13" s="930"/>
      <c r="B13" s="981"/>
      <c r="C13" s="930"/>
      <c r="D13" s="930"/>
      <c r="E13" s="994" t="s">
        <v>373</v>
      </c>
      <c r="F13" s="930"/>
      <c r="G13" s="930"/>
      <c r="H13" s="342"/>
      <c r="I13" s="202"/>
      <c r="J13" s="202"/>
      <c r="K13" s="202"/>
      <c r="L13" s="202"/>
      <c r="M13" s="202"/>
      <c r="N13" s="345"/>
      <c r="O13" s="930"/>
    </row>
    <row r="14" spans="1:15" s="197" customFormat="1" ht="15.75" customHeight="1">
      <c r="A14" s="930"/>
      <c r="B14" s="981"/>
      <c r="C14" s="930"/>
      <c r="D14" s="930"/>
      <c r="E14" s="930"/>
      <c r="F14" s="930"/>
      <c r="G14" s="930"/>
      <c r="H14" s="342"/>
      <c r="I14" s="202"/>
      <c r="J14" s="202"/>
      <c r="K14" s="202"/>
      <c r="L14" s="202"/>
      <c r="M14" s="202"/>
      <c r="N14" s="345"/>
      <c r="O14" s="930"/>
    </row>
    <row r="15" spans="1:15" s="197" customFormat="1" ht="15.75" customHeight="1" thickBot="1">
      <c r="A15" s="955"/>
      <c r="B15" s="996"/>
      <c r="C15" s="955"/>
      <c r="D15" s="955"/>
      <c r="E15" s="955"/>
      <c r="F15" s="955"/>
      <c r="G15" s="955"/>
      <c r="H15" s="348"/>
      <c r="I15" s="228"/>
      <c r="J15" s="228"/>
      <c r="K15" s="228"/>
      <c r="L15" s="228"/>
      <c r="M15" s="228"/>
      <c r="N15" s="349"/>
      <c r="O15" s="955"/>
    </row>
    <row r="16" spans="1:15" ht="15" customHeight="1">
      <c r="A16" s="912">
        <v>2</v>
      </c>
      <c r="B16" s="897" t="s">
        <v>374</v>
      </c>
      <c r="C16" s="897"/>
      <c r="D16" s="978"/>
      <c r="E16" s="947" t="s">
        <v>80</v>
      </c>
      <c r="F16" s="947"/>
      <c r="G16" s="218"/>
      <c r="H16" s="339"/>
      <c r="I16" s="195"/>
      <c r="J16" s="195"/>
      <c r="K16" s="195"/>
      <c r="L16" s="195"/>
      <c r="M16" s="195"/>
      <c r="N16" s="346"/>
      <c r="O16" s="999" t="s">
        <v>375</v>
      </c>
    </row>
    <row r="17" spans="1:15" ht="15" customHeight="1">
      <c r="A17" s="914"/>
      <c r="B17" s="981"/>
      <c r="C17" s="994"/>
      <c r="D17" s="979"/>
      <c r="E17" s="930"/>
      <c r="F17" s="930"/>
      <c r="G17" s="204"/>
      <c r="H17" s="341"/>
      <c r="I17" s="202"/>
      <c r="J17" s="202"/>
      <c r="K17" s="202"/>
      <c r="L17" s="202"/>
      <c r="M17" s="202"/>
      <c r="N17" s="345"/>
      <c r="O17" s="1000"/>
    </row>
    <row r="18" spans="1:15" ht="15" customHeight="1">
      <c r="A18" s="914"/>
      <c r="B18" s="981"/>
      <c r="C18" s="994"/>
      <c r="D18" s="979"/>
      <c r="E18" s="930"/>
      <c r="F18" s="930"/>
      <c r="G18" s="204"/>
      <c r="H18" s="341"/>
      <c r="I18" s="202"/>
      <c r="J18" s="202"/>
      <c r="K18" s="202"/>
      <c r="L18" s="202"/>
      <c r="M18" s="202"/>
      <c r="N18" s="345"/>
      <c r="O18" s="1000"/>
    </row>
    <row r="19" spans="1:15" ht="15" customHeight="1">
      <c r="A19" s="914"/>
      <c r="B19" s="981"/>
      <c r="C19" s="994"/>
      <c r="D19" s="979"/>
      <c r="E19" s="994" t="s">
        <v>370</v>
      </c>
      <c r="F19" s="930"/>
      <c r="G19" s="930"/>
      <c r="H19" s="341"/>
      <c r="I19" s="202"/>
      <c r="J19" s="202"/>
      <c r="K19" s="202"/>
      <c r="L19" s="202"/>
      <c r="M19" s="202"/>
      <c r="N19" s="345"/>
      <c r="O19" s="1000"/>
    </row>
    <row r="20" spans="1:15" ht="15" customHeight="1">
      <c r="A20" s="914"/>
      <c r="B20" s="981"/>
      <c r="C20" s="994"/>
      <c r="D20" s="979"/>
      <c r="E20" s="930"/>
      <c r="F20" s="930"/>
      <c r="G20" s="930"/>
      <c r="H20" s="341"/>
      <c r="I20" s="202"/>
      <c r="J20" s="202"/>
      <c r="K20" s="202"/>
      <c r="L20" s="202"/>
      <c r="M20" s="202"/>
      <c r="N20" s="345"/>
      <c r="O20" s="1000"/>
    </row>
    <row r="21" spans="1:15" ht="15" customHeight="1">
      <c r="A21" s="914"/>
      <c r="B21" s="981"/>
      <c r="C21" s="994"/>
      <c r="D21" s="979"/>
      <c r="E21" s="930"/>
      <c r="F21" s="930"/>
      <c r="G21" s="930"/>
      <c r="H21" s="341"/>
      <c r="I21" s="202"/>
      <c r="J21" s="202"/>
      <c r="K21" s="202"/>
      <c r="L21" s="202"/>
      <c r="M21" s="202"/>
      <c r="N21" s="345"/>
      <c r="O21" s="1000"/>
    </row>
    <row r="22" spans="1:15" ht="15" customHeight="1">
      <c r="A22" s="914"/>
      <c r="B22" s="981"/>
      <c r="C22" s="994" t="s">
        <v>409</v>
      </c>
      <c r="D22" s="1002" t="s">
        <v>376</v>
      </c>
      <c r="E22" s="994" t="s">
        <v>373</v>
      </c>
      <c r="F22" s="1004">
        <v>0.5</v>
      </c>
      <c r="G22" s="1004">
        <v>0.5</v>
      </c>
      <c r="H22" s="342"/>
      <c r="I22" s="202"/>
      <c r="J22" s="202"/>
      <c r="K22" s="202"/>
      <c r="L22" s="202"/>
      <c r="M22" s="202"/>
      <c r="N22" s="345"/>
      <c r="O22" s="1000"/>
    </row>
    <row r="23" spans="1:15" ht="73.5" customHeight="1">
      <c r="A23" s="914"/>
      <c r="B23" s="981"/>
      <c r="C23" s="994"/>
      <c r="D23" s="1002"/>
      <c r="E23" s="930"/>
      <c r="F23" s="1004"/>
      <c r="G23" s="1004"/>
      <c r="H23" s="347">
        <v>948</v>
      </c>
      <c r="I23" s="347">
        <v>948</v>
      </c>
      <c r="J23" s="202">
        <v>20000</v>
      </c>
      <c r="K23" s="202">
        <v>10</v>
      </c>
      <c r="L23" s="202" t="s">
        <v>377</v>
      </c>
      <c r="M23" s="202" t="s">
        <v>378</v>
      </c>
      <c r="N23" s="345">
        <v>100</v>
      </c>
      <c r="O23" s="1000"/>
    </row>
    <row r="24" spans="1:15" ht="15" customHeight="1" thickBot="1">
      <c r="A24" s="959"/>
      <c r="B24" s="996"/>
      <c r="C24" s="997"/>
      <c r="D24" s="1003"/>
      <c r="E24" s="955"/>
      <c r="F24" s="1005"/>
      <c r="G24" s="1005"/>
      <c r="H24" s="348"/>
      <c r="I24" s="228"/>
      <c r="J24" s="228"/>
      <c r="K24" s="228"/>
      <c r="L24" s="228"/>
      <c r="M24" s="228"/>
      <c r="N24" s="349"/>
      <c r="O24" s="1001"/>
    </row>
    <row r="25" spans="1:15" ht="15" customHeight="1">
      <c r="A25" s="912">
        <v>3</v>
      </c>
      <c r="B25" s="897" t="s">
        <v>379</v>
      </c>
      <c r="C25" s="998"/>
      <c r="D25" s="947" t="s">
        <v>380</v>
      </c>
      <c r="E25" s="947" t="s">
        <v>80</v>
      </c>
      <c r="F25" s="947"/>
      <c r="G25" s="218"/>
      <c r="H25" s="339"/>
      <c r="I25" s="195"/>
      <c r="J25" s="195"/>
      <c r="K25" s="195"/>
      <c r="L25" s="195"/>
      <c r="M25" s="195"/>
      <c r="N25" s="346"/>
      <c r="O25" s="999" t="s">
        <v>381</v>
      </c>
    </row>
    <row r="26" spans="1:15" ht="15" customHeight="1">
      <c r="A26" s="914"/>
      <c r="B26" s="994"/>
      <c r="C26" s="908"/>
      <c r="D26" s="930"/>
      <c r="E26" s="930"/>
      <c r="F26" s="930"/>
      <c r="G26" s="204"/>
      <c r="H26" s="341"/>
      <c r="I26" s="202"/>
      <c r="J26" s="202"/>
      <c r="K26" s="202"/>
      <c r="L26" s="202"/>
      <c r="M26" s="202"/>
      <c r="N26" s="345"/>
      <c r="O26" s="1000"/>
    </row>
    <row r="27" spans="1:15" ht="15" customHeight="1">
      <c r="A27" s="914"/>
      <c r="B27" s="994"/>
      <c r="C27" s="908"/>
      <c r="D27" s="930"/>
      <c r="E27" s="994"/>
      <c r="F27" s="930"/>
      <c r="G27" s="204"/>
      <c r="H27" s="341"/>
      <c r="I27" s="202"/>
      <c r="J27" s="202"/>
      <c r="K27" s="202"/>
      <c r="L27" s="202"/>
      <c r="M27" s="202"/>
      <c r="N27" s="345"/>
      <c r="O27" s="1000"/>
    </row>
    <row r="28" spans="1:15" ht="15" customHeight="1">
      <c r="A28" s="914"/>
      <c r="B28" s="994"/>
      <c r="C28" s="908" t="s">
        <v>382</v>
      </c>
      <c r="D28" s="930"/>
      <c r="E28" s="994" t="s">
        <v>370</v>
      </c>
      <c r="F28" s="930"/>
      <c r="G28" s="204"/>
      <c r="H28" s="341"/>
      <c r="I28" s="202"/>
      <c r="J28" s="202"/>
      <c r="K28" s="202"/>
      <c r="L28" s="202"/>
      <c r="M28" s="202"/>
      <c r="N28" s="345"/>
      <c r="O28" s="1000"/>
    </row>
    <row r="29" spans="1:15" ht="15" customHeight="1">
      <c r="A29" s="914"/>
      <c r="B29" s="994"/>
      <c r="C29" s="908"/>
      <c r="D29" s="930"/>
      <c r="E29" s="930"/>
      <c r="F29" s="930"/>
      <c r="G29" s="204"/>
      <c r="H29" s="341"/>
      <c r="I29" s="202"/>
      <c r="J29" s="202"/>
      <c r="K29" s="202"/>
      <c r="L29" s="202"/>
      <c r="M29" s="202"/>
      <c r="N29" s="345"/>
      <c r="O29" s="1000"/>
    </row>
    <row r="30" spans="1:15" ht="15" customHeight="1">
      <c r="A30" s="914"/>
      <c r="B30" s="994"/>
      <c r="C30" s="908"/>
      <c r="D30" s="930"/>
      <c r="E30" s="930"/>
      <c r="F30" s="930"/>
      <c r="G30" s="204"/>
      <c r="H30" s="341"/>
      <c r="I30" s="202"/>
      <c r="J30" s="202"/>
      <c r="K30" s="202"/>
      <c r="L30" s="202"/>
      <c r="M30" s="202"/>
      <c r="N30" s="345"/>
      <c r="O30" s="1000"/>
    </row>
    <row r="31" spans="1:15" ht="15" customHeight="1">
      <c r="A31" s="914"/>
      <c r="B31" s="994"/>
      <c r="C31" s="908"/>
      <c r="D31" s="930"/>
      <c r="E31" s="994" t="s">
        <v>373</v>
      </c>
      <c r="F31" s="1007">
        <v>10</v>
      </c>
      <c r="G31" s="1009">
        <v>10</v>
      </c>
      <c r="H31" s="342"/>
      <c r="I31" s="202"/>
      <c r="J31" s="202"/>
      <c r="K31" s="202"/>
      <c r="L31" s="202"/>
      <c r="M31" s="202"/>
      <c r="N31" s="345"/>
      <c r="O31" s="1000"/>
    </row>
    <row r="32" spans="1:15" ht="15" customHeight="1">
      <c r="A32" s="914"/>
      <c r="B32" s="994"/>
      <c r="C32" s="908"/>
      <c r="D32" s="930"/>
      <c r="E32" s="930"/>
      <c r="F32" s="1007"/>
      <c r="G32" s="1009"/>
      <c r="H32" s="342"/>
      <c r="I32" s="202"/>
      <c r="J32" s="202"/>
      <c r="K32" s="202"/>
      <c r="L32" s="202"/>
      <c r="M32" s="202"/>
      <c r="N32" s="345"/>
      <c r="O32" s="1000"/>
    </row>
    <row r="33" spans="1:15" ht="49.5" customHeight="1" thickBot="1">
      <c r="A33" s="959"/>
      <c r="B33" s="997"/>
      <c r="C33" s="1006"/>
      <c r="D33" s="955"/>
      <c r="E33" s="955"/>
      <c r="F33" s="1008"/>
      <c r="G33" s="1010"/>
      <c r="H33" s="350">
        <v>3250</v>
      </c>
      <c r="I33" s="350">
        <v>3250</v>
      </c>
      <c r="J33" s="228"/>
      <c r="K33" s="228"/>
      <c r="L33" s="228" t="s">
        <v>371</v>
      </c>
      <c r="M33" s="228" t="s">
        <v>383</v>
      </c>
      <c r="N33" s="349">
        <v>0</v>
      </c>
      <c r="O33" s="1001"/>
    </row>
    <row r="34" spans="1:15" ht="15" customHeight="1">
      <c r="A34" s="912">
        <v>4</v>
      </c>
      <c r="B34" s="897" t="s">
        <v>384</v>
      </c>
      <c r="C34" s="998"/>
      <c r="D34" s="947" t="s">
        <v>385</v>
      </c>
      <c r="E34" s="947" t="s">
        <v>80</v>
      </c>
      <c r="F34" s="947"/>
      <c r="G34" s="218"/>
      <c r="H34" s="339"/>
      <c r="I34" s="195"/>
      <c r="J34" s="195"/>
      <c r="K34" s="195"/>
      <c r="L34" s="195"/>
      <c r="M34" s="195"/>
      <c r="N34" s="346"/>
      <c r="O34" s="999" t="s">
        <v>386</v>
      </c>
    </row>
    <row r="35" spans="1:15" ht="15" customHeight="1">
      <c r="A35" s="914"/>
      <c r="B35" s="994"/>
      <c r="C35" s="908"/>
      <c r="D35" s="930"/>
      <c r="E35" s="930"/>
      <c r="F35" s="930"/>
      <c r="G35" s="204"/>
      <c r="H35" s="341"/>
      <c r="I35" s="202"/>
      <c r="J35" s="202"/>
      <c r="K35" s="202"/>
      <c r="L35" s="202"/>
      <c r="M35" s="202"/>
      <c r="N35" s="345"/>
      <c r="O35" s="1000"/>
    </row>
    <row r="36" spans="1:15" ht="15" customHeight="1">
      <c r="A36" s="914"/>
      <c r="B36" s="994"/>
      <c r="C36" s="908"/>
      <c r="D36" s="930"/>
      <c r="E36" s="994"/>
      <c r="F36" s="930"/>
      <c r="G36" s="204"/>
      <c r="H36" s="341"/>
      <c r="I36" s="202"/>
      <c r="J36" s="202"/>
      <c r="K36" s="202"/>
      <c r="L36" s="202"/>
      <c r="M36" s="202"/>
      <c r="N36" s="345"/>
      <c r="O36" s="1000"/>
    </row>
    <row r="37" spans="1:15" ht="6.75" hidden="1" customHeight="1">
      <c r="A37" s="914"/>
      <c r="B37" s="994"/>
      <c r="C37" s="908" t="s">
        <v>387</v>
      </c>
      <c r="D37" s="930"/>
      <c r="E37" s="994" t="s">
        <v>370</v>
      </c>
      <c r="F37" s="930">
        <v>12.9999</v>
      </c>
      <c r="G37" s="204"/>
      <c r="H37" s="341"/>
      <c r="I37" s="202"/>
      <c r="J37" s="202"/>
      <c r="K37" s="202"/>
      <c r="L37" s="202"/>
      <c r="M37" s="202"/>
      <c r="N37" s="345"/>
      <c r="O37" s="1000"/>
    </row>
    <row r="38" spans="1:15" ht="48.75" customHeight="1">
      <c r="A38" s="914"/>
      <c r="B38" s="994"/>
      <c r="C38" s="908"/>
      <c r="D38" s="930"/>
      <c r="E38" s="930"/>
      <c r="F38" s="930"/>
      <c r="G38" s="204">
        <v>12.9999</v>
      </c>
      <c r="H38" s="234">
        <v>17095</v>
      </c>
      <c r="I38" s="234">
        <v>17095</v>
      </c>
      <c r="J38" s="202">
        <v>450000</v>
      </c>
      <c r="K38" s="202">
        <v>10</v>
      </c>
      <c r="L38" s="202" t="s">
        <v>371</v>
      </c>
      <c r="M38" s="202" t="s">
        <v>388</v>
      </c>
      <c r="N38" s="345">
        <v>25</v>
      </c>
      <c r="O38" s="1000"/>
    </row>
    <row r="39" spans="1:15" ht="15" customHeight="1">
      <c r="A39" s="914"/>
      <c r="B39" s="994"/>
      <c r="C39" s="908"/>
      <c r="D39" s="930"/>
      <c r="E39" s="930"/>
      <c r="F39" s="930"/>
      <c r="G39" s="204"/>
      <c r="H39" s="341"/>
      <c r="I39" s="202"/>
      <c r="J39" s="202"/>
      <c r="K39" s="202"/>
      <c r="L39" s="202"/>
      <c r="M39" s="202"/>
      <c r="N39" s="345"/>
      <c r="O39" s="1000"/>
    </row>
    <row r="40" spans="1:15" ht="15" customHeight="1">
      <c r="A40" s="914"/>
      <c r="B40" s="994"/>
      <c r="C40" s="908"/>
      <c r="D40" s="930"/>
      <c r="E40" s="994" t="s">
        <v>373</v>
      </c>
      <c r="F40" s="930"/>
      <c r="G40" s="204"/>
      <c r="H40" s="342"/>
      <c r="I40" s="202"/>
      <c r="J40" s="202"/>
      <c r="K40" s="202"/>
      <c r="L40" s="202"/>
      <c r="M40" s="202"/>
      <c r="N40" s="345"/>
      <c r="O40" s="1000"/>
    </row>
    <row r="41" spans="1:15" ht="15" customHeight="1">
      <c r="A41" s="914"/>
      <c r="B41" s="994"/>
      <c r="C41" s="908"/>
      <c r="D41" s="930"/>
      <c r="E41" s="930"/>
      <c r="F41" s="930"/>
      <c r="G41" s="204"/>
      <c r="H41" s="342"/>
      <c r="I41" s="202"/>
      <c r="J41" s="202"/>
      <c r="K41" s="202"/>
      <c r="L41" s="202"/>
      <c r="M41" s="202"/>
      <c r="N41" s="345"/>
      <c r="O41" s="1000"/>
    </row>
    <row r="42" spans="1:15" ht="23.25" customHeight="1" thickBot="1">
      <c r="A42" s="959"/>
      <c r="B42" s="997"/>
      <c r="C42" s="1006"/>
      <c r="D42" s="955"/>
      <c r="E42" s="955"/>
      <c r="F42" s="955"/>
      <c r="G42" s="267"/>
      <c r="H42" s="348"/>
      <c r="I42" s="228"/>
      <c r="J42" s="228"/>
      <c r="K42" s="228"/>
      <c r="L42" s="228"/>
      <c r="M42" s="228"/>
      <c r="N42" s="349"/>
      <c r="O42" s="1001"/>
    </row>
    <row r="43" spans="1:15" ht="17.25" customHeight="1">
      <c r="A43" s="912">
        <v>5</v>
      </c>
      <c r="B43" s="897" t="s">
        <v>389</v>
      </c>
      <c r="C43" s="998"/>
      <c r="D43" s="978" t="s">
        <v>390</v>
      </c>
      <c r="E43" s="947" t="s">
        <v>80</v>
      </c>
      <c r="F43" s="947"/>
      <c r="G43" s="218"/>
      <c r="H43" s="339"/>
      <c r="I43" s="195"/>
      <c r="J43" s="195"/>
      <c r="K43" s="195"/>
      <c r="L43" s="195"/>
      <c r="M43" s="195"/>
      <c r="N43" s="346"/>
      <c r="O43" s="999" t="s">
        <v>391</v>
      </c>
    </row>
    <row r="44" spans="1:15">
      <c r="A44" s="914"/>
      <c r="B44" s="994"/>
      <c r="C44" s="908"/>
      <c r="D44" s="979"/>
      <c r="E44" s="930"/>
      <c r="F44" s="930"/>
      <c r="G44" s="204"/>
      <c r="H44" s="341"/>
      <c r="I44" s="202"/>
      <c r="J44" s="202"/>
      <c r="K44" s="202"/>
      <c r="L44" s="202"/>
      <c r="M44" s="202"/>
      <c r="N44" s="345"/>
      <c r="O44" s="1000"/>
    </row>
    <row r="45" spans="1:15">
      <c r="A45" s="914"/>
      <c r="B45" s="994"/>
      <c r="C45" s="908"/>
      <c r="D45" s="979"/>
      <c r="E45" s="994"/>
      <c r="F45" s="930"/>
      <c r="G45" s="204"/>
      <c r="H45" s="341"/>
      <c r="I45" s="202"/>
      <c r="J45" s="202"/>
      <c r="K45" s="202"/>
      <c r="L45" s="202"/>
      <c r="M45" s="202"/>
      <c r="N45" s="345"/>
      <c r="O45" s="1000"/>
    </row>
    <row r="46" spans="1:15">
      <c r="A46" s="914"/>
      <c r="B46" s="994"/>
      <c r="C46" s="908" t="s">
        <v>392</v>
      </c>
      <c r="D46" s="979"/>
      <c r="E46" s="994" t="s">
        <v>370</v>
      </c>
      <c r="F46" s="1007">
        <v>14</v>
      </c>
      <c r="G46" s="204"/>
      <c r="H46" s="341"/>
      <c r="I46" s="202"/>
      <c r="J46" s="202"/>
      <c r="K46" s="202"/>
      <c r="L46" s="202"/>
      <c r="M46" s="202"/>
      <c r="N46" s="345"/>
      <c r="O46" s="1000"/>
    </row>
    <row r="47" spans="1:15" ht="55.5" customHeight="1">
      <c r="A47" s="914"/>
      <c r="B47" s="994"/>
      <c r="C47" s="908"/>
      <c r="D47" s="979"/>
      <c r="E47" s="930"/>
      <c r="F47" s="1007"/>
      <c r="G47" s="236">
        <v>7</v>
      </c>
      <c r="H47" s="341"/>
      <c r="I47" s="202"/>
      <c r="J47" s="202"/>
      <c r="K47" s="202"/>
      <c r="L47" s="202" t="s">
        <v>371</v>
      </c>
      <c r="M47" s="202" t="s">
        <v>383</v>
      </c>
      <c r="N47" s="345">
        <v>0</v>
      </c>
      <c r="O47" s="1000"/>
    </row>
    <row r="48" spans="1:15" ht="31.5">
      <c r="A48" s="914"/>
      <c r="B48" s="994"/>
      <c r="C48" s="908"/>
      <c r="D48" s="979"/>
      <c r="E48" s="930"/>
      <c r="F48" s="1007"/>
      <c r="G48" s="236">
        <v>7</v>
      </c>
      <c r="H48" s="341"/>
      <c r="I48" s="202"/>
      <c r="J48" s="202"/>
      <c r="K48" s="202"/>
      <c r="L48" s="202" t="s">
        <v>371</v>
      </c>
      <c r="M48" s="202" t="s">
        <v>383</v>
      </c>
      <c r="N48" s="345">
        <v>0</v>
      </c>
      <c r="O48" s="1000"/>
    </row>
    <row r="49" spans="1:15" ht="17.25" customHeight="1">
      <c r="A49" s="914"/>
      <c r="B49" s="994"/>
      <c r="C49" s="908"/>
      <c r="D49" s="979"/>
      <c r="E49" s="994" t="s">
        <v>373</v>
      </c>
      <c r="F49" s="1004">
        <v>9.6836400000000005</v>
      </c>
      <c r="G49" s="204"/>
      <c r="H49" s="342"/>
      <c r="I49" s="202"/>
      <c r="J49" s="202"/>
      <c r="K49" s="202"/>
      <c r="L49" s="202"/>
      <c r="M49" s="202"/>
      <c r="N49" s="345"/>
      <c r="O49" s="1000"/>
    </row>
    <row r="50" spans="1:15" ht="38.25" customHeight="1">
      <c r="A50" s="914"/>
      <c r="B50" s="994"/>
      <c r="C50" s="908"/>
      <c r="D50" s="979"/>
      <c r="E50" s="930"/>
      <c r="F50" s="1004"/>
      <c r="G50" s="225">
        <v>9.6836400000000005</v>
      </c>
      <c r="H50" s="351">
        <v>8630</v>
      </c>
      <c r="I50" s="351">
        <v>8630</v>
      </c>
      <c r="J50" s="202"/>
      <c r="K50" s="202"/>
      <c r="L50" s="202" t="s">
        <v>371</v>
      </c>
      <c r="M50" s="202" t="s">
        <v>383</v>
      </c>
      <c r="N50" s="345">
        <v>0</v>
      </c>
      <c r="O50" s="1000"/>
    </row>
    <row r="51" spans="1:15" ht="18" customHeight="1" thickBot="1">
      <c r="A51" s="959"/>
      <c r="B51" s="997"/>
      <c r="C51" s="1006"/>
      <c r="D51" s="980"/>
      <c r="E51" s="955"/>
      <c r="F51" s="1005"/>
      <c r="G51" s="267"/>
      <c r="H51" s="352"/>
      <c r="I51" s="352"/>
      <c r="J51" s="228"/>
      <c r="K51" s="228"/>
      <c r="L51" s="228"/>
      <c r="M51" s="228"/>
      <c r="N51" s="349"/>
      <c r="O51" s="1001"/>
    </row>
    <row r="52" spans="1:15" ht="17.25" customHeight="1">
      <c r="A52" s="912">
        <v>6</v>
      </c>
      <c r="B52" s="897" t="s">
        <v>393</v>
      </c>
      <c r="C52" s="897" t="s">
        <v>394</v>
      </c>
      <c r="D52" s="978" t="s">
        <v>395</v>
      </c>
      <c r="E52" s="947" t="s">
        <v>80</v>
      </c>
      <c r="F52" s="947"/>
      <c r="G52" s="218"/>
      <c r="H52" s="339"/>
      <c r="I52" s="195"/>
      <c r="J52" s="195"/>
      <c r="K52" s="195"/>
      <c r="L52" s="195"/>
      <c r="M52" s="195"/>
      <c r="N52" s="346"/>
      <c r="O52" s="999" t="s">
        <v>396</v>
      </c>
    </row>
    <row r="53" spans="1:15">
      <c r="A53" s="914"/>
      <c r="B53" s="994"/>
      <c r="C53" s="994"/>
      <c r="D53" s="979"/>
      <c r="E53" s="930"/>
      <c r="F53" s="930"/>
      <c r="G53" s="204"/>
      <c r="H53" s="341"/>
      <c r="I53" s="202"/>
      <c r="J53" s="202"/>
      <c r="K53" s="202"/>
      <c r="L53" s="202"/>
      <c r="M53" s="202"/>
      <c r="N53" s="345"/>
      <c r="O53" s="1000"/>
    </row>
    <row r="54" spans="1:15">
      <c r="A54" s="914"/>
      <c r="B54" s="994"/>
      <c r="C54" s="994"/>
      <c r="D54" s="979"/>
      <c r="E54" s="994"/>
      <c r="F54" s="930"/>
      <c r="G54" s="204"/>
      <c r="H54" s="341"/>
      <c r="I54" s="202"/>
      <c r="J54" s="202"/>
      <c r="K54" s="202"/>
      <c r="L54" s="202"/>
      <c r="M54" s="202"/>
      <c r="N54" s="345"/>
      <c r="O54" s="1000"/>
    </row>
    <row r="55" spans="1:15" ht="53.25" customHeight="1">
      <c r="A55" s="914"/>
      <c r="B55" s="994"/>
      <c r="C55" s="994"/>
      <c r="D55" s="979"/>
      <c r="E55" s="994" t="s">
        <v>370</v>
      </c>
      <c r="F55" s="930">
        <v>0.48</v>
      </c>
      <c r="G55" s="204">
        <v>0.48</v>
      </c>
      <c r="H55" s="341"/>
      <c r="I55" s="202"/>
      <c r="J55" s="202"/>
      <c r="K55" s="202"/>
      <c r="L55" s="202" t="s">
        <v>397</v>
      </c>
      <c r="M55" s="202" t="s">
        <v>383</v>
      </c>
      <c r="N55" s="345">
        <v>0</v>
      </c>
      <c r="O55" s="1000"/>
    </row>
    <row r="56" spans="1:15" ht="17.25" customHeight="1">
      <c r="A56" s="914"/>
      <c r="B56" s="994"/>
      <c r="C56" s="994"/>
      <c r="D56" s="979"/>
      <c r="E56" s="930"/>
      <c r="F56" s="930"/>
      <c r="G56" s="204"/>
      <c r="H56" s="341"/>
      <c r="I56" s="202"/>
      <c r="J56" s="202"/>
      <c r="K56" s="202"/>
      <c r="L56" s="202"/>
      <c r="M56" s="202"/>
      <c r="N56" s="345"/>
      <c r="O56" s="1000"/>
    </row>
    <row r="57" spans="1:15">
      <c r="A57" s="914"/>
      <c r="B57" s="994"/>
      <c r="C57" s="994"/>
      <c r="D57" s="979"/>
      <c r="E57" s="930"/>
      <c r="F57" s="930"/>
      <c r="G57" s="204"/>
      <c r="H57" s="341"/>
      <c r="I57" s="202"/>
      <c r="J57" s="202"/>
      <c r="K57" s="202"/>
      <c r="L57" s="202"/>
      <c r="M57" s="202"/>
      <c r="N57" s="345"/>
      <c r="O57" s="1000"/>
    </row>
    <row r="58" spans="1:15" ht="17.25" customHeight="1">
      <c r="A58" s="914"/>
      <c r="B58" s="994"/>
      <c r="C58" s="994"/>
      <c r="D58" s="979"/>
      <c r="E58" s="994" t="s">
        <v>373</v>
      </c>
      <c r="F58" s="1004"/>
      <c r="G58" s="1004"/>
      <c r="H58" s="342"/>
      <c r="I58" s="202"/>
      <c r="J58" s="202"/>
      <c r="K58" s="202"/>
      <c r="L58" s="202"/>
      <c r="M58" s="202"/>
      <c r="N58" s="345"/>
      <c r="O58" s="1000"/>
    </row>
    <row r="59" spans="1:15" ht="16.5">
      <c r="A59" s="914"/>
      <c r="B59" s="994"/>
      <c r="C59" s="994"/>
      <c r="D59" s="979"/>
      <c r="E59" s="930"/>
      <c r="F59" s="1004"/>
      <c r="G59" s="1004"/>
      <c r="H59" s="353"/>
      <c r="I59" s="353"/>
      <c r="J59" s="202"/>
      <c r="K59" s="202"/>
      <c r="L59" s="202"/>
      <c r="M59" s="202"/>
      <c r="N59" s="345"/>
      <c r="O59" s="1000"/>
    </row>
    <row r="60" spans="1:15" ht="15" customHeight="1" thickBot="1">
      <c r="A60" s="959"/>
      <c r="B60" s="997"/>
      <c r="C60" s="997"/>
      <c r="D60" s="980"/>
      <c r="E60" s="955"/>
      <c r="F60" s="1005"/>
      <c r="G60" s="1005"/>
      <c r="H60" s="348"/>
      <c r="I60" s="228"/>
      <c r="J60" s="228"/>
      <c r="K60" s="228"/>
      <c r="L60" s="228"/>
      <c r="M60" s="228"/>
      <c r="N60" s="349"/>
      <c r="O60" s="1001"/>
    </row>
    <row r="61" spans="1:15" ht="15" customHeight="1">
      <c r="A61" s="912">
        <v>7</v>
      </c>
      <c r="B61" s="897" t="s">
        <v>398</v>
      </c>
      <c r="C61" s="947" t="s">
        <v>399</v>
      </c>
      <c r="D61" s="947" t="s">
        <v>400</v>
      </c>
      <c r="E61" s="947" t="s">
        <v>80</v>
      </c>
      <c r="F61" s="947"/>
      <c r="G61" s="218"/>
      <c r="H61" s="339"/>
      <c r="I61" s="195"/>
      <c r="J61" s="195"/>
      <c r="K61" s="195"/>
      <c r="L61" s="195"/>
      <c r="M61" s="195"/>
      <c r="N61" s="346"/>
      <c r="O61" s="999" t="s">
        <v>401</v>
      </c>
    </row>
    <row r="62" spans="1:15" ht="15" customHeight="1">
      <c r="A62" s="914"/>
      <c r="B62" s="981"/>
      <c r="C62" s="930"/>
      <c r="D62" s="930"/>
      <c r="E62" s="930"/>
      <c r="F62" s="930"/>
      <c r="G62" s="204"/>
      <c r="H62" s="341"/>
      <c r="I62" s="202"/>
      <c r="J62" s="202"/>
      <c r="K62" s="202"/>
      <c r="L62" s="202"/>
      <c r="M62" s="202"/>
      <c r="N62" s="345"/>
      <c r="O62" s="1000"/>
    </row>
    <row r="63" spans="1:15" ht="15" customHeight="1">
      <c r="A63" s="914"/>
      <c r="B63" s="981"/>
      <c r="C63" s="930"/>
      <c r="D63" s="930"/>
      <c r="E63" s="994"/>
      <c r="F63" s="930"/>
      <c r="G63" s="204"/>
      <c r="H63" s="341"/>
      <c r="I63" s="202"/>
      <c r="J63" s="202"/>
      <c r="K63" s="202"/>
      <c r="L63" s="202"/>
      <c r="M63" s="202"/>
      <c r="N63" s="345"/>
      <c r="O63" s="1000"/>
    </row>
    <row r="64" spans="1:15" ht="15" customHeight="1">
      <c r="A64" s="914"/>
      <c r="B64" s="981"/>
      <c r="C64" s="930"/>
      <c r="D64" s="930"/>
      <c r="E64" s="994" t="s">
        <v>370</v>
      </c>
      <c r="F64" s="930"/>
      <c r="G64" s="930"/>
      <c r="H64" s="341"/>
      <c r="I64" s="202"/>
      <c r="J64" s="202"/>
      <c r="K64" s="202"/>
      <c r="L64" s="202"/>
      <c r="M64" s="202"/>
      <c r="N64" s="345"/>
      <c r="O64" s="1000"/>
    </row>
    <row r="65" spans="1:15" ht="15" customHeight="1">
      <c r="A65" s="914"/>
      <c r="B65" s="981"/>
      <c r="C65" s="930"/>
      <c r="D65" s="930"/>
      <c r="E65" s="930"/>
      <c r="F65" s="930"/>
      <c r="G65" s="930"/>
      <c r="H65" s="343"/>
      <c r="I65" s="202"/>
      <c r="J65" s="202"/>
      <c r="K65" s="202"/>
      <c r="L65" s="202"/>
      <c r="M65" s="202"/>
      <c r="N65" s="345"/>
      <c r="O65" s="1000"/>
    </row>
    <row r="66" spans="1:15" ht="15" customHeight="1">
      <c r="A66" s="914"/>
      <c r="B66" s="981"/>
      <c r="C66" s="930"/>
      <c r="D66" s="930"/>
      <c r="E66" s="930"/>
      <c r="F66" s="930"/>
      <c r="G66" s="930"/>
      <c r="H66" s="341"/>
      <c r="I66" s="202"/>
      <c r="J66" s="202"/>
      <c r="K66" s="202"/>
      <c r="L66" s="202"/>
      <c r="M66" s="202"/>
      <c r="N66" s="345"/>
      <c r="O66" s="1000"/>
    </row>
    <row r="67" spans="1:15" ht="17.25" customHeight="1">
      <c r="A67" s="914"/>
      <c r="B67" s="981"/>
      <c r="C67" s="930"/>
      <c r="D67" s="930"/>
      <c r="E67" s="994" t="s">
        <v>373</v>
      </c>
      <c r="F67" s="930">
        <v>0.19059999999999999</v>
      </c>
      <c r="G67" s="204"/>
      <c r="H67" s="342"/>
      <c r="I67" s="202"/>
      <c r="J67" s="202"/>
      <c r="K67" s="202"/>
      <c r="L67" s="202"/>
      <c r="M67" s="202"/>
      <c r="N67" s="345"/>
      <c r="O67" s="1000"/>
    </row>
    <row r="68" spans="1:15" ht="31.5">
      <c r="A68" s="914"/>
      <c r="B68" s="981"/>
      <c r="C68" s="930"/>
      <c r="D68" s="930"/>
      <c r="E68" s="930"/>
      <c r="F68" s="930"/>
      <c r="G68" s="204">
        <v>0.19059999999999999</v>
      </c>
      <c r="H68" s="342"/>
      <c r="I68" s="202"/>
      <c r="J68" s="202">
        <v>10000</v>
      </c>
      <c r="K68" s="202">
        <v>4</v>
      </c>
      <c r="L68" s="202" t="s">
        <v>402</v>
      </c>
      <c r="M68" s="202" t="s">
        <v>388</v>
      </c>
      <c r="N68" s="345">
        <v>100</v>
      </c>
      <c r="O68" s="1000"/>
    </row>
    <row r="69" spans="1:15" ht="15" customHeight="1">
      <c r="A69" s="959"/>
      <c r="B69" s="996"/>
      <c r="C69" s="955"/>
      <c r="D69" s="955"/>
      <c r="E69" s="955"/>
      <c r="F69" s="955"/>
      <c r="G69" s="267"/>
      <c r="H69" s="348"/>
      <c r="I69" s="228"/>
      <c r="J69" s="228"/>
      <c r="K69" s="228"/>
      <c r="L69" s="228"/>
      <c r="M69" s="228"/>
      <c r="N69" s="349"/>
      <c r="O69" s="1001"/>
    </row>
    <row r="70" spans="1:15" ht="12.75" customHeight="1">
      <c r="A70" s="930">
        <v>8</v>
      </c>
      <c r="B70" s="994" t="s">
        <v>403</v>
      </c>
      <c r="C70" s="930" t="s">
        <v>404</v>
      </c>
      <c r="D70" s="930" t="s">
        <v>405</v>
      </c>
      <c r="E70" s="930" t="s">
        <v>80</v>
      </c>
      <c r="F70" s="930"/>
      <c r="G70" s="204"/>
      <c r="H70" s="341"/>
      <c r="I70" s="202"/>
      <c r="J70" s="202"/>
      <c r="K70" s="202"/>
      <c r="L70" s="202"/>
      <c r="M70" s="202"/>
      <c r="N70" s="345"/>
      <c r="O70" s="930" t="s">
        <v>406</v>
      </c>
    </row>
    <row r="71" spans="1:15" ht="12.75" customHeight="1">
      <c r="A71" s="930"/>
      <c r="B71" s="981"/>
      <c r="C71" s="930"/>
      <c r="D71" s="930"/>
      <c r="E71" s="930"/>
      <c r="F71" s="930"/>
      <c r="G71" s="204"/>
      <c r="H71" s="341"/>
      <c r="I71" s="202"/>
      <c r="J71" s="202"/>
      <c r="K71" s="202"/>
      <c r="L71" s="202"/>
      <c r="M71" s="202"/>
      <c r="N71" s="345"/>
      <c r="O71" s="930"/>
    </row>
    <row r="72" spans="1:15" ht="12.75" customHeight="1">
      <c r="A72" s="930"/>
      <c r="B72" s="981"/>
      <c r="C72" s="930"/>
      <c r="D72" s="930"/>
      <c r="E72" s="994"/>
      <c r="F72" s="930"/>
      <c r="G72" s="204"/>
      <c r="H72" s="341"/>
      <c r="I72" s="202"/>
      <c r="J72" s="202"/>
      <c r="K72" s="202"/>
      <c r="L72" s="202"/>
      <c r="M72" s="202"/>
      <c r="N72" s="345"/>
      <c r="O72" s="930"/>
    </row>
    <row r="73" spans="1:15" ht="12.75" customHeight="1">
      <c r="A73" s="930"/>
      <c r="B73" s="981"/>
      <c r="C73" s="930"/>
      <c r="D73" s="930"/>
      <c r="E73" s="994" t="s">
        <v>370</v>
      </c>
      <c r="F73" s="930">
        <v>32.659100000000002</v>
      </c>
      <c r="G73" s="204"/>
      <c r="H73" s="341"/>
      <c r="I73" s="202"/>
      <c r="J73" s="202"/>
      <c r="K73" s="202"/>
      <c r="L73" s="202"/>
      <c r="M73" s="202"/>
      <c r="N73" s="345"/>
      <c r="O73" s="930"/>
    </row>
    <row r="74" spans="1:15" ht="35.25" customHeight="1">
      <c r="A74" s="930"/>
      <c r="B74" s="981"/>
      <c r="C74" s="930"/>
      <c r="D74" s="930"/>
      <c r="E74" s="930"/>
      <c r="F74" s="930"/>
      <c r="G74" s="204">
        <v>32.659100000000002</v>
      </c>
      <c r="H74" s="341"/>
      <c r="I74" s="202"/>
      <c r="J74" s="202"/>
      <c r="K74" s="202"/>
      <c r="L74" s="202" t="s">
        <v>371</v>
      </c>
      <c r="M74" s="202" t="s">
        <v>383</v>
      </c>
      <c r="N74" s="345">
        <v>0</v>
      </c>
      <c r="O74" s="930"/>
    </row>
    <row r="75" spans="1:15" ht="12.75" customHeight="1">
      <c r="A75" s="930"/>
      <c r="B75" s="981"/>
      <c r="C75" s="930"/>
      <c r="D75" s="930"/>
      <c r="E75" s="930"/>
      <c r="F75" s="930"/>
      <c r="G75" s="204"/>
      <c r="H75" s="341"/>
      <c r="I75" s="202"/>
      <c r="J75" s="202"/>
      <c r="K75" s="202"/>
      <c r="L75" s="202"/>
      <c r="M75" s="202"/>
      <c r="N75" s="345"/>
      <c r="O75" s="930"/>
    </row>
    <row r="76" spans="1:15" ht="12.75" customHeight="1">
      <c r="A76" s="930"/>
      <c r="B76" s="981"/>
      <c r="C76" s="930"/>
      <c r="D76" s="930"/>
      <c r="E76" s="994" t="s">
        <v>373</v>
      </c>
      <c r="F76" s="930"/>
      <c r="G76" s="204"/>
      <c r="H76" s="342"/>
      <c r="I76" s="202"/>
      <c r="J76" s="202"/>
      <c r="K76" s="202"/>
      <c r="L76" s="202"/>
      <c r="M76" s="202"/>
      <c r="N76" s="345"/>
      <c r="O76" s="930"/>
    </row>
    <row r="77" spans="1:15" ht="12.75" customHeight="1">
      <c r="A77" s="930"/>
      <c r="B77" s="981"/>
      <c r="C77" s="930"/>
      <c r="D77" s="930"/>
      <c r="E77" s="930"/>
      <c r="F77" s="930"/>
      <c r="G77" s="204"/>
      <c r="H77" s="342"/>
      <c r="I77" s="202"/>
      <c r="J77" s="202"/>
      <c r="K77" s="202"/>
      <c r="L77" s="202"/>
      <c r="M77" s="202"/>
      <c r="N77" s="345"/>
      <c r="O77" s="930"/>
    </row>
    <row r="78" spans="1:15" ht="12.75" customHeight="1">
      <c r="A78" s="930"/>
      <c r="B78" s="981"/>
      <c r="C78" s="930"/>
      <c r="D78" s="930"/>
      <c r="E78" s="930"/>
      <c r="F78" s="930"/>
      <c r="G78" s="204"/>
      <c r="H78" s="342"/>
      <c r="I78" s="202"/>
      <c r="J78" s="202"/>
      <c r="K78" s="202"/>
      <c r="L78" s="202"/>
      <c r="M78" s="202"/>
      <c r="N78" s="345"/>
      <c r="O78" s="930"/>
    </row>
    <row r="79" spans="1:15" ht="36.75" customHeight="1">
      <c r="A79" s="1011" t="s">
        <v>56</v>
      </c>
      <c r="B79" s="1012"/>
      <c r="C79" s="354"/>
      <c r="D79" s="355"/>
      <c r="E79" s="355"/>
      <c r="F79" s="356">
        <f>SUM(F7:F78)</f>
        <v>89.196420000000003</v>
      </c>
      <c r="G79" s="356">
        <f>SUM(G11:G78)</f>
        <v>89.196420000000003</v>
      </c>
      <c r="H79" s="357">
        <f>SUM(H16:H78)</f>
        <v>29923</v>
      </c>
      <c r="I79" s="357">
        <f>SUM(I23:I78)</f>
        <v>29923</v>
      </c>
      <c r="J79" s="357">
        <f>SUM(J23:J78)</f>
        <v>480000</v>
      </c>
      <c r="K79" s="358">
        <f>SUM(K7:K78)</f>
        <v>24</v>
      </c>
      <c r="L79" s="356"/>
      <c r="M79" s="356"/>
      <c r="N79" s="356"/>
      <c r="O79" s="356"/>
    </row>
    <row r="83" spans="8:11">
      <c r="H83" s="344"/>
      <c r="J83" s="344"/>
    </row>
    <row r="88" spans="8:11">
      <c r="K88" s="183">
        <f>J68+J23</f>
        <v>30000</v>
      </c>
    </row>
  </sheetData>
  <mergeCells count="124">
    <mergeCell ref="O70:O78"/>
    <mergeCell ref="E73:E75"/>
    <mergeCell ref="F73:F75"/>
    <mergeCell ref="E76:E78"/>
    <mergeCell ref="F76:F78"/>
    <mergeCell ref="A79:B79"/>
    <mergeCell ref="A70:A78"/>
    <mergeCell ref="B70:B78"/>
    <mergeCell ref="C70:C78"/>
    <mergeCell ref="D70:D78"/>
    <mergeCell ref="E70:E72"/>
    <mergeCell ref="F70:F72"/>
    <mergeCell ref="O61:O69"/>
    <mergeCell ref="E64:E66"/>
    <mergeCell ref="F64:F66"/>
    <mergeCell ref="G64:G66"/>
    <mergeCell ref="E67:E69"/>
    <mergeCell ref="F67:F69"/>
    <mergeCell ref="A61:A69"/>
    <mergeCell ref="B61:B69"/>
    <mergeCell ref="C61:C69"/>
    <mergeCell ref="D61:D69"/>
    <mergeCell ref="E61:E63"/>
    <mergeCell ref="F61:F63"/>
    <mergeCell ref="O52:O60"/>
    <mergeCell ref="E55:E57"/>
    <mergeCell ref="F55:F57"/>
    <mergeCell ref="E58:E60"/>
    <mergeCell ref="F58:F60"/>
    <mergeCell ref="G58:G60"/>
    <mergeCell ref="A52:A60"/>
    <mergeCell ref="B52:B60"/>
    <mergeCell ref="C52:C60"/>
    <mergeCell ref="D52:D60"/>
    <mergeCell ref="E52:E54"/>
    <mergeCell ref="F52:F54"/>
    <mergeCell ref="A34:A42"/>
    <mergeCell ref="B34:B42"/>
    <mergeCell ref="C34:C36"/>
    <mergeCell ref="D34:D42"/>
    <mergeCell ref="E34:E36"/>
    <mergeCell ref="F34:F36"/>
    <mergeCell ref="O43:O51"/>
    <mergeCell ref="C46:C48"/>
    <mergeCell ref="E46:E48"/>
    <mergeCell ref="F46:F48"/>
    <mergeCell ref="C49:C51"/>
    <mergeCell ref="E49:E51"/>
    <mergeCell ref="F49:F51"/>
    <mergeCell ref="A43:A51"/>
    <mergeCell ref="B43:B51"/>
    <mergeCell ref="C43:C45"/>
    <mergeCell ref="D43:D51"/>
    <mergeCell ref="E43:E45"/>
    <mergeCell ref="F43:F45"/>
    <mergeCell ref="E28:E30"/>
    <mergeCell ref="F28:F30"/>
    <mergeCell ref="C31:C33"/>
    <mergeCell ref="E31:E33"/>
    <mergeCell ref="F31:F33"/>
    <mergeCell ref="G31:G33"/>
    <mergeCell ref="G22:G24"/>
    <mergeCell ref="O34:O42"/>
    <mergeCell ref="C37:C39"/>
    <mergeCell ref="E37:E39"/>
    <mergeCell ref="F37:F39"/>
    <mergeCell ref="C40:C42"/>
    <mergeCell ref="E40:E42"/>
    <mergeCell ref="F40:F42"/>
    <mergeCell ref="A25:A33"/>
    <mergeCell ref="B25:B33"/>
    <mergeCell ref="C25:C27"/>
    <mergeCell ref="D25:D33"/>
    <mergeCell ref="E25:E27"/>
    <mergeCell ref="F25:F27"/>
    <mergeCell ref="O16:O24"/>
    <mergeCell ref="C19:C21"/>
    <mergeCell ref="D19:D21"/>
    <mergeCell ref="E19:E21"/>
    <mergeCell ref="F19:F21"/>
    <mergeCell ref="G19:G21"/>
    <mergeCell ref="C22:C24"/>
    <mergeCell ref="D22:D24"/>
    <mergeCell ref="E22:E24"/>
    <mergeCell ref="F22:F24"/>
    <mergeCell ref="A16:A24"/>
    <mergeCell ref="B16:B24"/>
    <mergeCell ref="C16:C18"/>
    <mergeCell ref="D16:D18"/>
    <mergeCell ref="E16:E18"/>
    <mergeCell ref="F16:F18"/>
    <mergeCell ref="O25:O33"/>
    <mergeCell ref="C28:C30"/>
    <mergeCell ref="O7:O15"/>
    <mergeCell ref="E10:E12"/>
    <mergeCell ref="F10:F12"/>
    <mergeCell ref="E13:E15"/>
    <mergeCell ref="F13:F15"/>
    <mergeCell ref="G13:G15"/>
    <mergeCell ref="A7:A15"/>
    <mergeCell ref="B7:B15"/>
    <mergeCell ref="C7:C15"/>
    <mergeCell ref="D7:D15"/>
    <mergeCell ref="E7:E9"/>
    <mergeCell ref="F7:F9"/>
    <mergeCell ref="M3:N3"/>
    <mergeCell ref="O3:O5"/>
    <mergeCell ref="E4:E5"/>
    <mergeCell ref="F4:F5"/>
    <mergeCell ref="G4:G5"/>
    <mergeCell ref="H4:H5"/>
    <mergeCell ref="I4:I5"/>
    <mergeCell ref="M4:M5"/>
    <mergeCell ref="N4:N5"/>
    <mergeCell ref="A2:L2"/>
    <mergeCell ref="A3:A5"/>
    <mergeCell ref="B3:B5"/>
    <mergeCell ref="C3:C5"/>
    <mergeCell ref="D3:D5"/>
    <mergeCell ref="E3:G3"/>
    <mergeCell ref="H3:I3"/>
    <mergeCell ref="J3:J5"/>
    <mergeCell ref="K3:K5"/>
    <mergeCell ref="L3:L5"/>
  </mergeCells>
  <pageMargins left="0" right="0" top="0.75" bottom="0.5" header="0" footer="0.3"/>
  <pageSetup paperSize="9" scale="59" orientation="landscape" r:id="rId1"/>
  <rowBreaks count="3" manualBreakCount="3">
    <brk id="6" max="16383" man="1"/>
    <brk id="46" max="16383" man="1"/>
    <brk id="64" max="16383" man="1"/>
  </rowBreaks>
  <colBreaks count="1" manualBreakCount="1">
    <brk id="12" max="1048575" man="1"/>
  </colBreaks>
  <ignoredErrors>
    <ignoredError sqref="F79 K7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zoomScale="90" zoomScaleNormal="90" workbookViewId="0">
      <selection activeCell="J10" sqref="J10"/>
    </sheetView>
  </sheetViews>
  <sheetFormatPr defaultRowHeight="15.75"/>
  <cols>
    <col min="1" max="1" width="4.5703125" style="112" customWidth="1"/>
    <col min="2" max="2" width="18.5703125" style="112" customWidth="1"/>
    <col min="3" max="4" width="17.42578125" style="112" customWidth="1"/>
    <col min="5" max="5" width="20.42578125" style="112" customWidth="1"/>
    <col min="6" max="6" width="12" style="112" customWidth="1"/>
    <col min="7" max="7" width="22.28515625" style="112" customWidth="1"/>
    <col min="8" max="8" width="23" style="112" customWidth="1"/>
    <col min="9" max="9" width="23.28515625" style="112" customWidth="1"/>
    <col min="10" max="10" width="18.7109375" style="112" customWidth="1"/>
    <col min="11" max="11" width="13.28515625" style="112" customWidth="1"/>
    <col min="12" max="12" width="16.42578125" style="112" customWidth="1"/>
    <col min="13" max="13" width="68.7109375" style="112" customWidth="1"/>
    <col min="14" max="14" width="14.42578125" style="112" customWidth="1"/>
    <col min="15" max="15" width="50" style="112" customWidth="1"/>
    <col min="16" max="16384" width="9.140625" style="112"/>
  </cols>
  <sheetData>
    <row r="1" spans="1:15" ht="18.75" customHeight="1">
      <c r="L1" s="361" t="s">
        <v>62</v>
      </c>
    </row>
    <row r="2" spans="1:15" ht="75" customHeight="1" thickBot="1">
      <c r="A2" s="875" t="s">
        <v>410</v>
      </c>
      <c r="B2" s="875"/>
      <c r="C2" s="875"/>
      <c r="D2" s="875"/>
      <c r="E2" s="875"/>
      <c r="F2" s="875"/>
      <c r="G2" s="875"/>
      <c r="H2" s="875"/>
      <c r="I2" s="875"/>
      <c r="J2" s="875"/>
      <c r="K2" s="875"/>
      <c r="L2" s="875"/>
      <c r="O2" s="362"/>
    </row>
    <row r="3" spans="1:15" s="364" customFormat="1" ht="62.25" customHeight="1">
      <c r="A3" s="695" t="s">
        <v>63</v>
      </c>
      <c r="B3" s="698" t="s">
        <v>64</v>
      </c>
      <c r="C3" s="892" t="s">
        <v>65</v>
      </c>
      <c r="D3" s="894" t="s">
        <v>66</v>
      </c>
      <c r="E3" s="698" t="s">
        <v>67</v>
      </c>
      <c r="F3" s="698"/>
      <c r="G3" s="698"/>
      <c r="H3" s="1013" t="s">
        <v>2</v>
      </c>
      <c r="I3" s="1013"/>
      <c r="J3" s="1014" t="s">
        <v>68</v>
      </c>
      <c r="K3" s="1014" t="s">
        <v>69</v>
      </c>
      <c r="L3" s="1014" t="s">
        <v>70</v>
      </c>
      <c r="M3" s="1013" t="s">
        <v>71</v>
      </c>
      <c r="N3" s="1016"/>
      <c r="O3" s="901" t="s">
        <v>72</v>
      </c>
    </row>
    <row r="4" spans="1:15" s="364" customFormat="1" ht="15" customHeight="1">
      <c r="A4" s="696"/>
      <c r="B4" s="699"/>
      <c r="C4" s="893"/>
      <c r="D4" s="895"/>
      <c r="E4" s="904" t="s">
        <v>73</v>
      </c>
      <c r="F4" s="904" t="s">
        <v>74</v>
      </c>
      <c r="G4" s="904" t="s">
        <v>46</v>
      </c>
      <c r="H4" s="906" t="s">
        <v>17</v>
      </c>
      <c r="I4" s="906" t="s">
        <v>18</v>
      </c>
      <c r="J4" s="1015"/>
      <c r="K4" s="1015"/>
      <c r="L4" s="1015"/>
      <c r="M4" s="1017" t="s">
        <v>75</v>
      </c>
      <c r="N4" s="1019" t="s">
        <v>76</v>
      </c>
      <c r="O4" s="902"/>
    </row>
    <row r="5" spans="1:15" s="364" customFormat="1" ht="113.25" customHeight="1" thickBot="1">
      <c r="A5" s="890"/>
      <c r="B5" s="891"/>
      <c r="C5" s="893"/>
      <c r="D5" s="896"/>
      <c r="E5" s="905"/>
      <c r="F5" s="905"/>
      <c r="G5" s="905"/>
      <c r="H5" s="907"/>
      <c r="I5" s="907"/>
      <c r="J5" s="1015"/>
      <c r="K5" s="1015"/>
      <c r="L5" s="1015"/>
      <c r="M5" s="1018"/>
      <c r="N5" s="1020"/>
      <c r="O5" s="903"/>
    </row>
    <row r="6" spans="1:15" s="364" customFormat="1" ht="18.75" customHeight="1" thickBot="1">
      <c r="A6" s="365">
        <v>1</v>
      </c>
      <c r="B6" s="366">
        <v>2</v>
      </c>
      <c r="C6" s="367">
        <v>3</v>
      </c>
      <c r="D6" s="367">
        <v>4</v>
      </c>
      <c r="E6" s="367">
        <v>5</v>
      </c>
      <c r="F6" s="367">
        <v>6</v>
      </c>
      <c r="G6" s="367">
        <v>7</v>
      </c>
      <c r="H6" s="191">
        <v>8</v>
      </c>
      <c r="I6" s="191">
        <v>9</v>
      </c>
      <c r="J6" s="367">
        <v>10</v>
      </c>
      <c r="K6" s="367">
        <v>11</v>
      </c>
      <c r="L6" s="367">
        <v>12</v>
      </c>
      <c r="M6" s="367">
        <v>13</v>
      </c>
      <c r="N6" s="392">
        <v>14</v>
      </c>
      <c r="O6" s="369">
        <v>15</v>
      </c>
    </row>
    <row r="7" spans="1:15" s="374" customFormat="1" ht="14.25" customHeight="1">
      <c r="A7" s="1031">
        <v>1</v>
      </c>
      <c r="B7" s="1034" t="s">
        <v>411</v>
      </c>
      <c r="C7" s="1037" t="s">
        <v>412</v>
      </c>
      <c r="D7" s="1040" t="s">
        <v>413</v>
      </c>
      <c r="E7" s="1043" t="s">
        <v>80</v>
      </c>
      <c r="F7" s="1044"/>
      <c r="G7" s="370"/>
      <c r="H7" s="371"/>
      <c r="I7" s="372"/>
      <c r="J7" s="373"/>
      <c r="K7" s="372"/>
      <c r="L7" s="372"/>
      <c r="M7" s="372"/>
      <c r="N7" s="393"/>
      <c r="O7" s="1021" t="s">
        <v>414</v>
      </c>
    </row>
    <row r="8" spans="1:15" s="374" customFormat="1" ht="17.25" customHeight="1">
      <c r="A8" s="1032"/>
      <c r="B8" s="1035"/>
      <c r="C8" s="1038"/>
      <c r="D8" s="1041"/>
      <c r="E8" s="1027"/>
      <c r="F8" s="1026"/>
      <c r="G8" s="375"/>
      <c r="H8" s="376"/>
      <c r="I8" s="377"/>
      <c r="J8" s="378"/>
      <c r="K8" s="377"/>
      <c r="L8" s="377"/>
      <c r="M8" s="377"/>
      <c r="N8" s="394"/>
      <c r="O8" s="1022"/>
    </row>
    <row r="9" spans="1:15" s="374" customFormat="1" ht="17.25" customHeight="1">
      <c r="A9" s="1033"/>
      <c r="B9" s="1036"/>
      <c r="C9" s="1039"/>
      <c r="D9" s="1041"/>
      <c r="E9" s="1036"/>
      <c r="F9" s="1027"/>
      <c r="G9" s="380"/>
      <c r="H9" s="381"/>
      <c r="I9" s="382"/>
      <c r="J9" s="383"/>
      <c r="K9" s="382"/>
      <c r="L9" s="382"/>
      <c r="M9" s="382"/>
      <c r="N9" s="395"/>
      <c r="O9" s="1022"/>
    </row>
    <row r="10" spans="1:15" s="374" customFormat="1" ht="18" customHeight="1">
      <c r="A10" s="1033"/>
      <c r="B10" s="1036"/>
      <c r="C10" s="1039"/>
      <c r="D10" s="1041"/>
      <c r="E10" s="1023" t="s">
        <v>82</v>
      </c>
      <c r="F10" s="1025">
        <v>0.05</v>
      </c>
      <c r="G10" s="380">
        <v>0.03</v>
      </c>
      <c r="H10" s="381"/>
      <c r="I10" s="382"/>
      <c r="J10" s="383">
        <v>11000</v>
      </c>
      <c r="K10" s="382"/>
      <c r="L10" s="1028" t="s">
        <v>415</v>
      </c>
      <c r="M10" s="382" t="s">
        <v>416</v>
      </c>
      <c r="N10" s="395">
        <v>100</v>
      </c>
      <c r="O10" s="1022"/>
    </row>
    <row r="11" spans="1:15" s="374" customFormat="1" ht="18" customHeight="1">
      <c r="A11" s="1033"/>
      <c r="B11" s="1036"/>
      <c r="C11" s="1039"/>
      <c r="D11" s="1041"/>
      <c r="E11" s="1024"/>
      <c r="F11" s="1026"/>
      <c r="G11" s="380">
        <v>0.02</v>
      </c>
      <c r="H11" s="381"/>
      <c r="I11" s="382"/>
      <c r="J11" s="383">
        <v>11000</v>
      </c>
      <c r="K11" s="382"/>
      <c r="L11" s="1029"/>
      <c r="M11" s="382"/>
      <c r="N11" s="395">
        <v>100</v>
      </c>
      <c r="O11" s="1022"/>
    </row>
    <row r="12" spans="1:15" s="374" customFormat="1" ht="18" customHeight="1">
      <c r="A12" s="1033"/>
      <c r="B12" s="1036"/>
      <c r="C12" s="1039"/>
      <c r="D12" s="1041"/>
      <c r="E12" s="1024"/>
      <c r="F12" s="1027"/>
      <c r="G12" s="380"/>
      <c r="H12" s="381"/>
      <c r="I12" s="382"/>
      <c r="J12" s="383"/>
      <c r="K12" s="382"/>
      <c r="L12" s="1030"/>
      <c r="M12" s="382"/>
      <c r="N12" s="395"/>
      <c r="O12" s="1022"/>
    </row>
    <row r="13" spans="1:15" s="374" customFormat="1" ht="16.5" customHeight="1">
      <c r="A13" s="1033"/>
      <c r="B13" s="1036"/>
      <c r="C13" s="1039"/>
      <c r="D13" s="1041"/>
      <c r="E13" s="1023" t="s">
        <v>83</v>
      </c>
      <c r="F13" s="1025"/>
      <c r="G13" s="380"/>
      <c r="H13" s="384"/>
      <c r="I13" s="382"/>
      <c r="J13" s="383"/>
      <c r="K13" s="382"/>
      <c r="L13" s="382"/>
      <c r="M13" s="382"/>
      <c r="N13" s="395"/>
      <c r="O13" s="1022"/>
    </row>
    <row r="14" spans="1:15" s="374" customFormat="1" ht="16.5" customHeight="1">
      <c r="A14" s="1033"/>
      <c r="B14" s="1036"/>
      <c r="C14" s="1039"/>
      <c r="D14" s="1041"/>
      <c r="E14" s="1024"/>
      <c r="F14" s="1026"/>
      <c r="G14" s="380"/>
      <c r="H14" s="384"/>
      <c r="I14" s="382"/>
      <c r="J14" s="383"/>
      <c r="K14" s="382"/>
      <c r="L14" s="382"/>
      <c r="M14" s="382"/>
      <c r="N14" s="395"/>
      <c r="O14" s="1022"/>
    </row>
    <row r="15" spans="1:15" s="374" customFormat="1" ht="81.75" customHeight="1" thickBot="1">
      <c r="A15" s="1033"/>
      <c r="B15" s="1036"/>
      <c r="C15" s="1039"/>
      <c r="D15" s="1042"/>
      <c r="E15" s="1024"/>
      <c r="F15" s="1026"/>
      <c r="G15" s="380"/>
      <c r="H15" s="384"/>
      <c r="I15" s="382"/>
      <c r="J15" s="383"/>
      <c r="K15" s="382"/>
      <c r="L15" s="382"/>
      <c r="M15" s="382"/>
      <c r="N15" s="395"/>
      <c r="O15" s="1022"/>
    </row>
    <row r="16" spans="1:15" s="374" customFormat="1" ht="18" customHeight="1">
      <c r="A16" s="1031">
        <v>2</v>
      </c>
      <c r="B16" s="1034" t="s">
        <v>417</v>
      </c>
      <c r="C16" s="1050" t="s">
        <v>418</v>
      </c>
      <c r="D16" s="1040" t="s">
        <v>413</v>
      </c>
      <c r="E16" s="1043" t="s">
        <v>80</v>
      </c>
      <c r="F16" s="1044"/>
      <c r="G16" s="370"/>
      <c r="H16" s="371"/>
      <c r="I16" s="372"/>
      <c r="J16" s="373"/>
      <c r="K16" s="372"/>
      <c r="L16" s="372"/>
      <c r="M16" s="372"/>
      <c r="N16" s="393"/>
      <c r="O16" s="1045" t="s">
        <v>419</v>
      </c>
    </row>
    <row r="17" spans="1:15" s="374" customFormat="1" ht="18" customHeight="1">
      <c r="A17" s="1032"/>
      <c r="B17" s="1048"/>
      <c r="C17" s="1051"/>
      <c r="D17" s="1041"/>
      <c r="E17" s="1027"/>
      <c r="F17" s="1026"/>
      <c r="G17" s="375"/>
      <c r="H17" s="376"/>
      <c r="I17" s="377"/>
      <c r="J17" s="378"/>
      <c r="K17" s="377"/>
      <c r="L17" s="377"/>
      <c r="M17" s="377"/>
      <c r="N17" s="394"/>
      <c r="O17" s="1022"/>
    </row>
    <row r="18" spans="1:15" s="374" customFormat="1" ht="18" customHeight="1">
      <c r="A18" s="1033"/>
      <c r="B18" s="1049"/>
      <c r="C18" s="1046"/>
      <c r="D18" s="1041"/>
      <c r="E18" s="1036"/>
      <c r="F18" s="1027"/>
      <c r="G18" s="380"/>
      <c r="H18" s="381"/>
      <c r="I18" s="382"/>
      <c r="J18" s="383"/>
      <c r="K18" s="382"/>
      <c r="L18" s="382"/>
      <c r="M18" s="382"/>
      <c r="N18" s="395"/>
      <c r="O18" s="1022"/>
    </row>
    <row r="19" spans="1:15" s="374" customFormat="1" ht="18" customHeight="1">
      <c r="A19" s="1033"/>
      <c r="B19" s="1049"/>
      <c r="C19" s="1046"/>
      <c r="D19" s="1041"/>
      <c r="E19" s="1036" t="s">
        <v>88</v>
      </c>
      <c r="F19" s="1025">
        <v>0.02</v>
      </c>
      <c r="G19" s="380">
        <v>0.02</v>
      </c>
      <c r="H19" s="381"/>
      <c r="I19" s="382"/>
      <c r="J19" s="383">
        <v>11000</v>
      </c>
      <c r="K19" s="382"/>
      <c r="L19" s="1028" t="s">
        <v>415</v>
      </c>
      <c r="M19" s="382" t="s">
        <v>416</v>
      </c>
      <c r="N19" s="395">
        <v>100</v>
      </c>
      <c r="O19" s="1022"/>
    </row>
    <row r="20" spans="1:15" s="374" customFormat="1" ht="18" customHeight="1">
      <c r="A20" s="1033"/>
      <c r="B20" s="1049"/>
      <c r="C20" s="1046"/>
      <c r="D20" s="1041"/>
      <c r="E20" s="1046"/>
      <c r="F20" s="1026"/>
      <c r="G20" s="380"/>
      <c r="H20" s="381"/>
      <c r="I20" s="382"/>
      <c r="J20" s="383"/>
      <c r="K20" s="382"/>
      <c r="L20" s="1029"/>
      <c r="M20" s="382"/>
      <c r="N20" s="395"/>
      <c r="O20" s="1022"/>
    </row>
    <row r="21" spans="1:15" s="374" customFormat="1" ht="18" customHeight="1">
      <c r="A21" s="1033"/>
      <c r="B21" s="1049"/>
      <c r="C21" s="1046"/>
      <c r="D21" s="1041"/>
      <c r="E21" s="1046"/>
      <c r="F21" s="1027"/>
      <c r="G21" s="380"/>
      <c r="H21" s="381"/>
      <c r="I21" s="382"/>
      <c r="J21" s="383"/>
      <c r="K21" s="382"/>
      <c r="L21" s="1030"/>
      <c r="M21" s="382"/>
      <c r="N21" s="395"/>
      <c r="O21" s="1022"/>
    </row>
    <row r="22" spans="1:15" s="374" customFormat="1" ht="23.25" customHeight="1">
      <c r="A22" s="1033"/>
      <c r="B22" s="1049"/>
      <c r="C22" s="1046"/>
      <c r="D22" s="1041"/>
      <c r="E22" s="1036" t="s">
        <v>89</v>
      </c>
      <c r="F22" s="1025"/>
      <c r="G22" s="380"/>
      <c r="H22" s="384"/>
      <c r="I22" s="382"/>
      <c r="J22" s="383"/>
      <c r="K22" s="382"/>
      <c r="L22" s="382"/>
      <c r="M22" s="382"/>
      <c r="N22" s="395"/>
      <c r="O22" s="1022"/>
    </row>
    <row r="23" spans="1:15" s="374" customFormat="1" ht="29.25" customHeight="1">
      <c r="A23" s="1033"/>
      <c r="B23" s="1049"/>
      <c r="C23" s="1046"/>
      <c r="D23" s="1041"/>
      <c r="E23" s="1047"/>
      <c r="F23" s="1026"/>
      <c r="G23" s="380"/>
      <c r="H23" s="384"/>
      <c r="I23" s="382"/>
      <c r="J23" s="383"/>
      <c r="K23" s="382"/>
      <c r="L23" s="382"/>
      <c r="M23" s="382"/>
      <c r="N23" s="395"/>
      <c r="O23" s="1022"/>
    </row>
    <row r="24" spans="1:15" s="374" customFormat="1" ht="74.25" customHeight="1" thickBot="1">
      <c r="A24" s="1033"/>
      <c r="B24" s="1049"/>
      <c r="C24" s="1046"/>
      <c r="D24" s="1042"/>
      <c r="E24" s="1047"/>
      <c r="F24" s="1026"/>
      <c r="G24" s="380"/>
      <c r="H24" s="384"/>
      <c r="I24" s="382"/>
      <c r="J24" s="383"/>
      <c r="K24" s="382"/>
      <c r="L24" s="382"/>
      <c r="M24" s="382"/>
      <c r="N24" s="395"/>
      <c r="O24" s="1022"/>
    </row>
    <row r="25" spans="1:15" s="385" customFormat="1" ht="23.25" customHeight="1">
      <c r="A25" s="1031">
        <v>3</v>
      </c>
      <c r="B25" s="1034" t="s">
        <v>420</v>
      </c>
      <c r="C25" s="1050" t="s">
        <v>421</v>
      </c>
      <c r="D25" s="1040" t="s">
        <v>413</v>
      </c>
      <c r="E25" s="1043" t="s">
        <v>80</v>
      </c>
      <c r="F25" s="1044"/>
      <c r="G25" s="370"/>
      <c r="H25" s="371"/>
      <c r="I25" s="372"/>
      <c r="J25" s="373"/>
      <c r="K25" s="372"/>
      <c r="L25" s="372"/>
      <c r="M25" s="372"/>
      <c r="N25" s="393"/>
      <c r="O25" s="1021" t="s">
        <v>422</v>
      </c>
    </row>
    <row r="26" spans="1:15" s="385" customFormat="1">
      <c r="A26" s="1032"/>
      <c r="B26" s="1048"/>
      <c r="C26" s="1051"/>
      <c r="D26" s="1041"/>
      <c r="E26" s="1027"/>
      <c r="F26" s="1026"/>
      <c r="G26" s="375"/>
      <c r="H26" s="376"/>
      <c r="I26" s="377"/>
      <c r="J26" s="378"/>
      <c r="K26" s="377"/>
      <c r="L26" s="377"/>
      <c r="M26" s="377"/>
      <c r="N26" s="394"/>
      <c r="O26" s="1022"/>
    </row>
    <row r="27" spans="1:15" s="385" customFormat="1">
      <c r="A27" s="1033"/>
      <c r="B27" s="1049"/>
      <c r="C27" s="1046"/>
      <c r="D27" s="1041"/>
      <c r="E27" s="1036"/>
      <c r="F27" s="1027"/>
      <c r="G27" s="380"/>
      <c r="H27" s="381"/>
      <c r="I27" s="382"/>
      <c r="J27" s="383"/>
      <c r="K27" s="382"/>
      <c r="L27" s="382"/>
      <c r="M27" s="382"/>
      <c r="N27" s="395"/>
      <c r="O27" s="1022"/>
    </row>
    <row r="28" spans="1:15" s="385" customFormat="1">
      <c r="A28" s="1033"/>
      <c r="B28" s="1049"/>
      <c r="C28" s="1046"/>
      <c r="D28" s="1041"/>
      <c r="E28" s="1023" t="s">
        <v>82</v>
      </c>
      <c r="F28" s="1025"/>
      <c r="G28" s="380"/>
      <c r="H28" s="381"/>
      <c r="I28" s="382"/>
      <c r="J28" s="383"/>
      <c r="K28" s="382"/>
      <c r="L28" s="382"/>
      <c r="M28" s="382"/>
      <c r="N28" s="395"/>
      <c r="O28" s="1022"/>
    </row>
    <row r="29" spans="1:15" s="385" customFormat="1">
      <c r="A29" s="1033"/>
      <c r="B29" s="1049"/>
      <c r="C29" s="1046"/>
      <c r="D29" s="1041"/>
      <c r="E29" s="1024"/>
      <c r="F29" s="1026"/>
      <c r="G29" s="380"/>
      <c r="H29" s="381"/>
      <c r="I29" s="382"/>
      <c r="J29" s="383"/>
      <c r="K29" s="382"/>
      <c r="L29" s="382"/>
      <c r="M29" s="382"/>
      <c r="N29" s="395"/>
      <c r="O29" s="1022"/>
    </row>
    <row r="30" spans="1:15" s="385" customFormat="1">
      <c r="A30" s="1033"/>
      <c r="B30" s="1049"/>
      <c r="C30" s="1046"/>
      <c r="D30" s="1041"/>
      <c r="E30" s="1024"/>
      <c r="F30" s="1027"/>
      <c r="G30" s="380"/>
      <c r="H30" s="381"/>
      <c r="I30" s="382"/>
      <c r="J30" s="383"/>
      <c r="K30" s="382"/>
      <c r="L30" s="382"/>
      <c r="M30" s="382"/>
      <c r="N30" s="395"/>
      <c r="O30" s="1022"/>
    </row>
    <row r="31" spans="1:15" s="385" customFormat="1" ht="17.25" customHeight="1">
      <c r="A31" s="1033"/>
      <c r="B31" s="1049"/>
      <c r="C31" s="1046"/>
      <c r="D31" s="1041"/>
      <c r="E31" s="1023" t="s">
        <v>83</v>
      </c>
      <c r="F31" s="1025">
        <v>0.03</v>
      </c>
      <c r="G31" s="380">
        <v>0.03</v>
      </c>
      <c r="H31" s="384"/>
      <c r="I31" s="382"/>
      <c r="J31" s="383">
        <v>11000</v>
      </c>
      <c r="K31" s="382"/>
      <c r="L31" s="1028" t="s">
        <v>415</v>
      </c>
      <c r="M31" s="382" t="s">
        <v>416</v>
      </c>
      <c r="N31" s="395">
        <v>100</v>
      </c>
      <c r="O31" s="1022"/>
    </row>
    <row r="32" spans="1:15" s="385" customFormat="1">
      <c r="A32" s="1033"/>
      <c r="B32" s="1049"/>
      <c r="C32" s="1046"/>
      <c r="D32" s="1041"/>
      <c r="E32" s="1024"/>
      <c r="F32" s="1026"/>
      <c r="G32" s="380"/>
      <c r="H32" s="384"/>
      <c r="I32" s="382"/>
      <c r="J32" s="383"/>
      <c r="K32" s="382"/>
      <c r="L32" s="1029"/>
      <c r="M32" s="382"/>
      <c r="N32" s="395"/>
      <c r="O32" s="1022"/>
    </row>
    <row r="33" spans="1:15" s="385" customFormat="1" ht="65.25" customHeight="1" thickBot="1">
      <c r="A33" s="1033"/>
      <c r="B33" s="1049"/>
      <c r="C33" s="1046"/>
      <c r="D33" s="1042"/>
      <c r="E33" s="1024"/>
      <c r="F33" s="1026"/>
      <c r="G33" s="380"/>
      <c r="H33" s="384"/>
      <c r="I33" s="382"/>
      <c r="J33" s="383"/>
      <c r="K33" s="382"/>
      <c r="L33" s="1030"/>
      <c r="M33" s="382"/>
      <c r="N33" s="395"/>
      <c r="O33" s="1022"/>
    </row>
    <row r="34" spans="1:15" s="385" customFormat="1" ht="17.25" customHeight="1">
      <c r="A34" s="1031">
        <v>4</v>
      </c>
      <c r="B34" s="1034" t="s">
        <v>423</v>
      </c>
      <c r="C34" s="1050" t="s">
        <v>424</v>
      </c>
      <c r="D34" s="1040" t="s">
        <v>413</v>
      </c>
      <c r="E34" s="1043" t="s">
        <v>80</v>
      </c>
      <c r="F34" s="1044"/>
      <c r="G34" s="370"/>
      <c r="H34" s="371"/>
      <c r="I34" s="372"/>
      <c r="J34" s="373"/>
      <c r="K34" s="372"/>
      <c r="L34" s="372"/>
      <c r="M34" s="372"/>
      <c r="N34" s="393"/>
      <c r="O34" s="1021" t="s">
        <v>425</v>
      </c>
    </row>
    <row r="35" spans="1:15" s="385" customFormat="1">
      <c r="A35" s="1032"/>
      <c r="B35" s="1035"/>
      <c r="C35" s="1051"/>
      <c r="D35" s="1041"/>
      <c r="E35" s="1027"/>
      <c r="F35" s="1026"/>
      <c r="G35" s="375"/>
      <c r="H35" s="376"/>
      <c r="I35" s="377"/>
      <c r="J35" s="378"/>
      <c r="K35" s="377"/>
      <c r="L35" s="377"/>
      <c r="M35" s="377"/>
      <c r="N35" s="394"/>
      <c r="O35" s="1022"/>
    </row>
    <row r="36" spans="1:15" s="385" customFormat="1">
      <c r="A36" s="1033"/>
      <c r="B36" s="1036"/>
      <c r="C36" s="1046"/>
      <c r="D36" s="1041"/>
      <c r="E36" s="1036"/>
      <c r="F36" s="1027"/>
      <c r="G36" s="380"/>
      <c r="H36" s="381"/>
      <c r="I36" s="382"/>
      <c r="J36" s="383"/>
      <c r="K36" s="382"/>
      <c r="L36" s="382"/>
      <c r="M36" s="382"/>
      <c r="N36" s="395"/>
      <c r="O36" s="1022"/>
    </row>
    <row r="37" spans="1:15" s="385" customFormat="1">
      <c r="A37" s="1033"/>
      <c r="B37" s="1036"/>
      <c r="C37" s="1046"/>
      <c r="D37" s="1041"/>
      <c r="E37" s="1036" t="s">
        <v>88</v>
      </c>
      <c r="F37" s="1025">
        <v>0.02</v>
      </c>
      <c r="G37" s="380">
        <v>0.02</v>
      </c>
      <c r="H37" s="381"/>
      <c r="I37" s="382"/>
      <c r="J37" s="383">
        <v>11000</v>
      </c>
      <c r="K37" s="382"/>
      <c r="L37" s="1028" t="s">
        <v>415</v>
      </c>
      <c r="M37" s="382" t="s">
        <v>416</v>
      </c>
      <c r="N37" s="395">
        <v>100</v>
      </c>
      <c r="O37" s="1022"/>
    </row>
    <row r="38" spans="1:15" s="385" customFormat="1">
      <c r="A38" s="1033"/>
      <c r="B38" s="1036"/>
      <c r="C38" s="1046"/>
      <c r="D38" s="1041"/>
      <c r="E38" s="1046"/>
      <c r="F38" s="1026"/>
      <c r="G38" s="380"/>
      <c r="H38" s="381"/>
      <c r="I38" s="382"/>
      <c r="J38" s="383"/>
      <c r="K38" s="382"/>
      <c r="L38" s="1029"/>
      <c r="M38" s="382"/>
      <c r="N38" s="395"/>
      <c r="O38" s="1022"/>
    </row>
    <row r="39" spans="1:15" s="385" customFormat="1">
      <c r="A39" s="1033"/>
      <c r="B39" s="1036"/>
      <c r="C39" s="1046"/>
      <c r="D39" s="1041"/>
      <c r="E39" s="1046"/>
      <c r="F39" s="1027"/>
      <c r="G39" s="380"/>
      <c r="H39" s="381"/>
      <c r="I39" s="382"/>
      <c r="J39" s="383"/>
      <c r="K39" s="382"/>
      <c r="L39" s="1030"/>
      <c r="M39" s="382"/>
      <c r="N39" s="395"/>
      <c r="O39" s="1022"/>
    </row>
    <row r="40" spans="1:15" s="385" customFormat="1" ht="17.25" customHeight="1">
      <c r="A40" s="1033"/>
      <c r="B40" s="1036"/>
      <c r="C40" s="1046"/>
      <c r="D40" s="1041"/>
      <c r="E40" s="1036" t="s">
        <v>89</v>
      </c>
      <c r="F40" s="1025"/>
      <c r="G40" s="380"/>
      <c r="H40" s="384"/>
      <c r="I40" s="382"/>
      <c r="J40" s="383"/>
      <c r="K40" s="382"/>
      <c r="L40" s="382"/>
      <c r="M40" s="382"/>
      <c r="N40" s="395"/>
      <c r="O40" s="1022"/>
    </row>
    <row r="41" spans="1:15" s="385" customFormat="1">
      <c r="A41" s="1033"/>
      <c r="B41" s="1036"/>
      <c r="C41" s="1046"/>
      <c r="D41" s="1041"/>
      <c r="E41" s="1047"/>
      <c r="F41" s="1026"/>
      <c r="G41" s="380"/>
      <c r="H41" s="384"/>
      <c r="I41" s="382"/>
      <c r="J41" s="383"/>
      <c r="K41" s="382"/>
      <c r="L41" s="382"/>
      <c r="M41" s="382"/>
      <c r="N41" s="395"/>
      <c r="O41" s="1022"/>
    </row>
    <row r="42" spans="1:15" s="385" customFormat="1" ht="109.5" customHeight="1" thickBot="1">
      <c r="A42" s="1033"/>
      <c r="B42" s="1036"/>
      <c r="C42" s="1046"/>
      <c r="D42" s="1042"/>
      <c r="E42" s="1047"/>
      <c r="F42" s="1026"/>
      <c r="G42" s="380"/>
      <c r="H42" s="384"/>
      <c r="I42" s="382"/>
      <c r="J42" s="383"/>
      <c r="K42" s="382"/>
      <c r="L42" s="382"/>
      <c r="M42" s="382"/>
      <c r="N42" s="395"/>
      <c r="O42" s="1022"/>
    </row>
    <row r="43" spans="1:15" s="385" customFormat="1" ht="17.25" customHeight="1">
      <c r="A43" s="1031">
        <v>5</v>
      </c>
      <c r="B43" s="1034" t="s">
        <v>426</v>
      </c>
      <c r="C43" s="1050" t="s">
        <v>427</v>
      </c>
      <c r="D43" s="1040" t="s">
        <v>428</v>
      </c>
      <c r="E43" s="1043" t="s">
        <v>80</v>
      </c>
      <c r="F43" s="1044"/>
      <c r="G43" s="370"/>
      <c r="H43" s="371"/>
      <c r="I43" s="372"/>
      <c r="J43" s="373"/>
      <c r="K43" s="372"/>
      <c r="L43" s="372"/>
      <c r="M43" s="372"/>
      <c r="N43" s="393"/>
      <c r="O43" s="1021" t="s">
        <v>429</v>
      </c>
    </row>
    <row r="44" spans="1:15" s="385" customFormat="1">
      <c r="A44" s="1032"/>
      <c r="B44" s="1035"/>
      <c r="C44" s="1051"/>
      <c r="D44" s="1053"/>
      <c r="E44" s="1027"/>
      <c r="F44" s="1026"/>
      <c r="G44" s="375"/>
      <c r="H44" s="376"/>
      <c r="I44" s="377"/>
      <c r="J44" s="378"/>
      <c r="K44" s="377"/>
      <c r="L44" s="377"/>
      <c r="M44" s="377"/>
      <c r="N44" s="394"/>
      <c r="O44" s="1022"/>
    </row>
    <row r="45" spans="1:15" s="385" customFormat="1">
      <c r="A45" s="1033"/>
      <c r="B45" s="1036"/>
      <c r="C45" s="1046"/>
      <c r="D45" s="1053"/>
      <c r="E45" s="1036"/>
      <c r="F45" s="1027"/>
      <c r="G45" s="380"/>
      <c r="H45" s="381"/>
      <c r="I45" s="382"/>
      <c r="J45" s="383"/>
      <c r="K45" s="382"/>
      <c r="L45" s="382"/>
      <c r="M45" s="382"/>
      <c r="N45" s="395"/>
      <c r="O45" s="1022"/>
    </row>
    <row r="46" spans="1:15" s="385" customFormat="1" ht="17.25" customHeight="1">
      <c r="A46" s="1033"/>
      <c r="B46" s="1036"/>
      <c r="C46" s="1046"/>
      <c r="D46" s="1053"/>
      <c r="E46" s="1023" t="s">
        <v>82</v>
      </c>
      <c r="F46" s="1025"/>
      <c r="G46" s="380"/>
      <c r="H46" s="381"/>
      <c r="I46" s="382"/>
      <c r="J46" s="383"/>
      <c r="K46" s="382"/>
      <c r="L46" s="382"/>
      <c r="M46" s="382"/>
      <c r="N46" s="395"/>
      <c r="O46" s="1022"/>
    </row>
    <row r="47" spans="1:15" s="385" customFormat="1">
      <c r="A47" s="1033"/>
      <c r="B47" s="1036"/>
      <c r="C47" s="1046"/>
      <c r="D47" s="1053"/>
      <c r="E47" s="1024"/>
      <c r="F47" s="1026"/>
      <c r="G47" s="380"/>
      <c r="H47" s="381"/>
      <c r="I47" s="382"/>
      <c r="J47" s="383"/>
      <c r="K47" s="382"/>
      <c r="L47" s="382"/>
      <c r="M47" s="382"/>
      <c r="N47" s="395"/>
      <c r="O47" s="1022"/>
    </row>
    <row r="48" spans="1:15" s="385" customFormat="1" ht="15" customHeight="1">
      <c r="A48" s="1033"/>
      <c r="B48" s="1036"/>
      <c r="C48" s="1046"/>
      <c r="D48" s="1053"/>
      <c r="E48" s="1024"/>
      <c r="F48" s="1027"/>
      <c r="G48" s="380"/>
      <c r="H48" s="381"/>
      <c r="I48" s="382"/>
      <c r="J48" s="383"/>
      <c r="K48" s="382"/>
      <c r="L48" s="382"/>
      <c r="M48" s="382"/>
      <c r="N48" s="395"/>
      <c r="O48" s="1022"/>
    </row>
    <row r="49" spans="1:15" s="385" customFormat="1" ht="62.25" customHeight="1">
      <c r="A49" s="1033"/>
      <c r="B49" s="1036"/>
      <c r="C49" s="1046"/>
      <c r="D49" s="1053"/>
      <c r="E49" s="1023" t="s">
        <v>83</v>
      </c>
      <c r="F49" s="1025">
        <v>0.36299999999999999</v>
      </c>
      <c r="G49" s="380">
        <v>0.36299999999999999</v>
      </c>
      <c r="H49" s="384"/>
      <c r="I49" s="382"/>
      <c r="J49" s="383"/>
      <c r="K49" s="382"/>
      <c r="L49" s="382"/>
      <c r="M49" s="386" t="s">
        <v>430</v>
      </c>
      <c r="N49" s="395">
        <v>100</v>
      </c>
      <c r="O49" s="1022"/>
    </row>
    <row r="50" spans="1:15" s="385" customFormat="1">
      <c r="A50" s="1033"/>
      <c r="B50" s="1036"/>
      <c r="C50" s="1046"/>
      <c r="D50" s="1053"/>
      <c r="E50" s="1024"/>
      <c r="F50" s="1026"/>
      <c r="G50" s="380"/>
      <c r="H50" s="384"/>
      <c r="I50" s="382"/>
      <c r="J50" s="383"/>
      <c r="K50" s="382"/>
      <c r="L50" s="382"/>
      <c r="M50" s="382"/>
      <c r="N50" s="395"/>
      <c r="O50" s="1022"/>
    </row>
    <row r="51" spans="1:15" s="385" customFormat="1" ht="69" customHeight="1" thickBot="1">
      <c r="A51" s="1033"/>
      <c r="B51" s="1036"/>
      <c r="C51" s="1046"/>
      <c r="D51" s="1054"/>
      <c r="E51" s="1024"/>
      <c r="F51" s="1026"/>
      <c r="G51" s="380"/>
      <c r="H51" s="384"/>
      <c r="I51" s="382"/>
      <c r="J51" s="383"/>
      <c r="K51" s="382"/>
      <c r="L51" s="382"/>
      <c r="M51" s="382"/>
      <c r="N51" s="395"/>
      <c r="O51" s="1022"/>
    </row>
    <row r="52" spans="1:15" s="385" customFormat="1">
      <c r="A52" s="1031">
        <v>6</v>
      </c>
      <c r="B52" s="1034" t="s">
        <v>411</v>
      </c>
      <c r="C52" s="1050" t="s">
        <v>431</v>
      </c>
      <c r="D52" s="1052" t="s">
        <v>432</v>
      </c>
      <c r="E52" s="1043" t="s">
        <v>80</v>
      </c>
      <c r="F52" s="1044"/>
      <c r="G52" s="370"/>
      <c r="H52" s="371"/>
      <c r="I52" s="372"/>
      <c r="J52" s="373"/>
      <c r="K52" s="372"/>
      <c r="L52" s="1052" t="s">
        <v>433</v>
      </c>
      <c r="M52" s="1052" t="s">
        <v>434</v>
      </c>
      <c r="N52" s="393">
        <v>0</v>
      </c>
      <c r="O52" s="1045" t="s">
        <v>435</v>
      </c>
    </row>
    <row r="53" spans="1:15" s="385" customFormat="1">
      <c r="A53" s="1032"/>
      <c r="B53" s="1048"/>
      <c r="C53" s="1051"/>
      <c r="D53" s="1053"/>
      <c r="E53" s="1027"/>
      <c r="F53" s="1026"/>
      <c r="G53" s="375"/>
      <c r="H53" s="376"/>
      <c r="I53" s="377"/>
      <c r="J53" s="378"/>
      <c r="K53" s="377"/>
      <c r="L53" s="1053"/>
      <c r="M53" s="1053"/>
      <c r="N53" s="394"/>
      <c r="O53" s="1022"/>
    </row>
    <row r="54" spans="1:15" s="385" customFormat="1">
      <c r="A54" s="1033"/>
      <c r="B54" s="1049"/>
      <c r="C54" s="1046"/>
      <c r="D54" s="1053"/>
      <c r="E54" s="1036"/>
      <c r="F54" s="1027"/>
      <c r="G54" s="380"/>
      <c r="H54" s="381"/>
      <c r="I54" s="382"/>
      <c r="J54" s="383"/>
      <c r="K54" s="382"/>
      <c r="L54" s="1053"/>
      <c r="M54" s="1053"/>
      <c r="N54" s="395"/>
      <c r="O54" s="1022"/>
    </row>
    <row r="55" spans="1:15" s="385" customFormat="1" ht="17.25" customHeight="1">
      <c r="A55" s="1033"/>
      <c r="B55" s="1049"/>
      <c r="C55" s="1046"/>
      <c r="D55" s="1053"/>
      <c r="E55" s="1036" t="s">
        <v>88</v>
      </c>
      <c r="F55" s="1025">
        <v>5.2499999999999998E-2</v>
      </c>
      <c r="G55" s="380">
        <v>5.2499999999999998E-2</v>
      </c>
      <c r="H55" s="381"/>
      <c r="I55" s="382"/>
      <c r="J55" s="383"/>
      <c r="K55" s="382"/>
      <c r="L55" s="1053"/>
      <c r="M55" s="1053"/>
      <c r="N55" s="395"/>
      <c r="O55" s="1022"/>
    </row>
    <row r="56" spans="1:15" s="385" customFormat="1">
      <c r="A56" s="1033"/>
      <c r="B56" s="1049"/>
      <c r="C56" s="1046"/>
      <c r="D56" s="1053"/>
      <c r="E56" s="1046"/>
      <c r="F56" s="1026"/>
      <c r="G56" s="380"/>
      <c r="H56" s="381"/>
      <c r="I56" s="382"/>
      <c r="J56" s="383"/>
      <c r="K56" s="382"/>
      <c r="L56" s="1053"/>
      <c r="M56" s="1053"/>
      <c r="N56" s="395"/>
      <c r="O56" s="1022"/>
    </row>
    <row r="57" spans="1:15" s="385" customFormat="1">
      <c r="A57" s="1033"/>
      <c r="B57" s="1049"/>
      <c r="C57" s="1046"/>
      <c r="D57" s="1053"/>
      <c r="E57" s="1046"/>
      <c r="F57" s="1027"/>
      <c r="G57" s="380"/>
      <c r="H57" s="381"/>
      <c r="I57" s="382"/>
      <c r="J57" s="383"/>
      <c r="K57" s="382"/>
      <c r="L57" s="1053"/>
      <c r="M57" s="1053"/>
      <c r="N57" s="395"/>
      <c r="O57" s="1022"/>
    </row>
    <row r="58" spans="1:15" s="385" customFormat="1" ht="17.25" customHeight="1">
      <c r="A58" s="1033"/>
      <c r="B58" s="1049"/>
      <c r="C58" s="1046"/>
      <c r="D58" s="1053"/>
      <c r="E58" s="1036" t="s">
        <v>89</v>
      </c>
      <c r="F58" s="1025"/>
      <c r="G58" s="380"/>
      <c r="H58" s="384"/>
      <c r="I58" s="382"/>
      <c r="J58" s="383"/>
      <c r="K58" s="382"/>
      <c r="L58" s="1053"/>
      <c r="M58" s="1053"/>
      <c r="N58" s="395"/>
      <c r="O58" s="1022"/>
    </row>
    <row r="59" spans="1:15" s="385" customFormat="1">
      <c r="A59" s="1033"/>
      <c r="B59" s="1049"/>
      <c r="C59" s="1046"/>
      <c r="D59" s="1053"/>
      <c r="E59" s="1047"/>
      <c r="F59" s="1026"/>
      <c r="G59" s="380"/>
      <c r="H59" s="384"/>
      <c r="I59" s="382"/>
      <c r="J59" s="383"/>
      <c r="K59" s="382"/>
      <c r="L59" s="1053"/>
      <c r="M59" s="1053"/>
      <c r="N59" s="395"/>
      <c r="O59" s="1022"/>
    </row>
    <row r="60" spans="1:15" s="385" customFormat="1" ht="48" customHeight="1" thickBot="1">
      <c r="A60" s="1033"/>
      <c r="B60" s="1049"/>
      <c r="C60" s="1046"/>
      <c r="D60" s="1054"/>
      <c r="E60" s="1047"/>
      <c r="F60" s="1026"/>
      <c r="G60" s="380"/>
      <c r="H60" s="384"/>
      <c r="I60" s="382"/>
      <c r="J60" s="383"/>
      <c r="K60" s="382"/>
      <c r="L60" s="1054"/>
      <c r="M60" s="1054"/>
      <c r="N60" s="395"/>
      <c r="O60" s="1022"/>
    </row>
    <row r="61" spans="1:15" s="385" customFormat="1">
      <c r="A61" s="1031">
        <v>7</v>
      </c>
      <c r="B61" s="1034" t="s">
        <v>411</v>
      </c>
      <c r="C61" s="1050" t="s">
        <v>436</v>
      </c>
      <c r="D61" s="1052" t="s">
        <v>437</v>
      </c>
      <c r="E61" s="1043" t="s">
        <v>80</v>
      </c>
      <c r="F61" s="1044"/>
      <c r="G61" s="370"/>
      <c r="H61" s="371"/>
      <c r="I61" s="372"/>
      <c r="J61" s="373"/>
      <c r="K61" s="372"/>
      <c r="L61" s="372"/>
      <c r="M61" s="372"/>
      <c r="N61" s="393"/>
      <c r="O61" s="1021" t="s">
        <v>438</v>
      </c>
    </row>
    <row r="62" spans="1:15" s="385" customFormat="1">
      <c r="A62" s="1032"/>
      <c r="B62" s="1048"/>
      <c r="C62" s="1051"/>
      <c r="D62" s="1053"/>
      <c r="E62" s="1027"/>
      <c r="F62" s="1026"/>
      <c r="G62" s="375"/>
      <c r="H62" s="376"/>
      <c r="I62" s="377"/>
      <c r="J62" s="378"/>
      <c r="K62" s="377"/>
      <c r="L62" s="377"/>
      <c r="M62" s="377"/>
      <c r="N62" s="394"/>
      <c r="O62" s="1022"/>
    </row>
    <row r="63" spans="1:15" s="385" customFormat="1">
      <c r="A63" s="1033"/>
      <c r="B63" s="1049"/>
      <c r="C63" s="1046"/>
      <c r="D63" s="1053"/>
      <c r="E63" s="1036"/>
      <c r="F63" s="1027"/>
      <c r="G63" s="380"/>
      <c r="H63" s="381"/>
      <c r="I63" s="382"/>
      <c r="J63" s="383"/>
      <c r="K63" s="382"/>
      <c r="L63" s="382"/>
      <c r="M63" s="382"/>
      <c r="N63" s="395"/>
      <c r="O63" s="1022"/>
    </row>
    <row r="64" spans="1:15" s="385" customFormat="1" ht="17.25" customHeight="1">
      <c r="A64" s="1033"/>
      <c r="B64" s="1049"/>
      <c r="C64" s="1046"/>
      <c r="D64" s="1053"/>
      <c r="E64" s="1023" t="s">
        <v>82</v>
      </c>
      <c r="F64" s="1025"/>
      <c r="G64" s="380"/>
      <c r="H64" s="381"/>
      <c r="I64" s="382"/>
      <c r="J64" s="383"/>
      <c r="K64" s="382"/>
      <c r="L64" s="382"/>
      <c r="M64" s="382"/>
      <c r="N64" s="395"/>
      <c r="O64" s="1022"/>
    </row>
    <row r="65" spans="1:15" s="385" customFormat="1">
      <c r="A65" s="1033"/>
      <c r="B65" s="1049"/>
      <c r="C65" s="1046"/>
      <c r="D65" s="1053"/>
      <c r="E65" s="1024"/>
      <c r="F65" s="1026"/>
      <c r="G65" s="380"/>
      <c r="H65" s="381"/>
      <c r="I65" s="382"/>
      <c r="J65" s="383"/>
      <c r="K65" s="382"/>
      <c r="L65" s="382"/>
      <c r="M65" s="382"/>
      <c r="N65" s="395"/>
      <c r="O65" s="1022"/>
    </row>
    <row r="66" spans="1:15" s="385" customFormat="1">
      <c r="A66" s="1033"/>
      <c r="B66" s="1049"/>
      <c r="C66" s="1046"/>
      <c r="D66" s="1053"/>
      <c r="E66" s="1024"/>
      <c r="F66" s="1027"/>
      <c r="G66" s="380"/>
      <c r="H66" s="381"/>
      <c r="I66" s="382"/>
      <c r="J66" s="383"/>
      <c r="K66" s="382"/>
      <c r="L66" s="382"/>
      <c r="M66" s="382"/>
      <c r="N66" s="395"/>
      <c r="O66" s="1022"/>
    </row>
    <row r="67" spans="1:15" s="385" customFormat="1" ht="17.25" customHeight="1">
      <c r="A67" s="1033"/>
      <c r="B67" s="1049"/>
      <c r="C67" s="1046"/>
      <c r="D67" s="1053"/>
      <c r="E67" s="1023" t="s">
        <v>83</v>
      </c>
      <c r="F67" s="1025">
        <v>1.6566000000000001</v>
      </c>
      <c r="G67" s="380">
        <v>1.6566000000000001</v>
      </c>
      <c r="H67" s="384"/>
      <c r="I67" s="382"/>
      <c r="J67" s="383"/>
      <c r="K67" s="382"/>
      <c r="L67" s="382"/>
      <c r="M67" s="1055" t="s">
        <v>430</v>
      </c>
      <c r="N67" s="395">
        <v>100</v>
      </c>
      <c r="O67" s="1022"/>
    </row>
    <row r="68" spans="1:15" s="385" customFormat="1">
      <c r="A68" s="1033"/>
      <c r="B68" s="1049"/>
      <c r="C68" s="1046"/>
      <c r="D68" s="1053"/>
      <c r="E68" s="1024"/>
      <c r="F68" s="1026"/>
      <c r="G68" s="380"/>
      <c r="H68" s="384"/>
      <c r="I68" s="382"/>
      <c r="J68" s="383"/>
      <c r="K68" s="382"/>
      <c r="L68" s="382"/>
      <c r="M68" s="1053"/>
      <c r="N68" s="395"/>
      <c r="O68" s="1022"/>
    </row>
    <row r="69" spans="1:15" s="385" customFormat="1" ht="16.5" thickBot="1">
      <c r="A69" s="1033"/>
      <c r="B69" s="1049"/>
      <c r="C69" s="1046"/>
      <c r="D69" s="1054"/>
      <c r="E69" s="1024"/>
      <c r="F69" s="1027"/>
      <c r="G69" s="380"/>
      <c r="H69" s="384"/>
      <c r="I69" s="382"/>
      <c r="J69" s="383"/>
      <c r="K69" s="382"/>
      <c r="L69" s="382"/>
      <c r="M69" s="1054"/>
      <c r="N69" s="395"/>
      <c r="O69" s="1022"/>
    </row>
    <row r="70" spans="1:15" s="385" customFormat="1">
      <c r="A70" s="1031">
        <v>8</v>
      </c>
      <c r="B70" s="1034" t="s">
        <v>426</v>
      </c>
      <c r="C70" s="1050" t="s">
        <v>439</v>
      </c>
      <c r="D70" s="1052" t="s">
        <v>440</v>
      </c>
      <c r="E70" s="1043" t="s">
        <v>80</v>
      </c>
      <c r="F70" s="1044"/>
      <c r="G70" s="370"/>
      <c r="H70" s="371"/>
      <c r="I70" s="372"/>
      <c r="J70" s="373"/>
      <c r="K70" s="372"/>
      <c r="L70" s="372"/>
      <c r="M70" s="372"/>
      <c r="N70" s="393"/>
      <c r="O70" s="1045" t="s">
        <v>441</v>
      </c>
    </row>
    <row r="71" spans="1:15" s="385" customFormat="1">
      <c r="A71" s="1032"/>
      <c r="B71" s="1035"/>
      <c r="C71" s="1051"/>
      <c r="D71" s="1053"/>
      <c r="E71" s="1027"/>
      <c r="F71" s="1026"/>
      <c r="G71" s="375"/>
      <c r="H71" s="376"/>
      <c r="I71" s="377"/>
      <c r="J71" s="378"/>
      <c r="K71" s="377"/>
      <c r="L71" s="377"/>
      <c r="M71" s="377"/>
      <c r="N71" s="394"/>
      <c r="O71" s="1022"/>
    </row>
    <row r="72" spans="1:15" s="385" customFormat="1">
      <c r="A72" s="1033"/>
      <c r="B72" s="1036"/>
      <c r="C72" s="1046"/>
      <c r="D72" s="1053"/>
      <c r="E72" s="1036"/>
      <c r="F72" s="1027"/>
      <c r="G72" s="380"/>
      <c r="H72" s="381"/>
      <c r="I72" s="382"/>
      <c r="J72" s="383"/>
      <c r="K72" s="382"/>
      <c r="L72" s="382"/>
      <c r="M72" s="382"/>
      <c r="N72" s="395"/>
      <c r="O72" s="1022"/>
    </row>
    <row r="73" spans="1:15" s="385" customFormat="1" ht="17.25" customHeight="1">
      <c r="A73" s="1033"/>
      <c r="B73" s="1036"/>
      <c r="C73" s="1046"/>
      <c r="D73" s="1053"/>
      <c r="E73" s="1036" t="s">
        <v>88</v>
      </c>
      <c r="F73" s="1025"/>
      <c r="G73" s="380"/>
      <c r="H73" s="381"/>
      <c r="I73" s="382"/>
      <c r="J73" s="383"/>
      <c r="K73" s="382"/>
      <c r="L73" s="382"/>
      <c r="M73" s="382"/>
      <c r="N73" s="395"/>
      <c r="O73" s="1022"/>
    </row>
    <row r="74" spans="1:15" s="385" customFormat="1">
      <c r="A74" s="1033"/>
      <c r="B74" s="1036"/>
      <c r="C74" s="1046"/>
      <c r="D74" s="1053"/>
      <c r="E74" s="1046"/>
      <c r="F74" s="1026"/>
      <c r="G74" s="380"/>
      <c r="H74" s="381"/>
      <c r="I74" s="382"/>
      <c r="J74" s="383"/>
      <c r="K74" s="382"/>
      <c r="L74" s="382"/>
      <c r="M74" s="382"/>
      <c r="N74" s="395"/>
      <c r="O74" s="1022"/>
    </row>
    <row r="75" spans="1:15" s="385" customFormat="1">
      <c r="A75" s="1033"/>
      <c r="B75" s="1036"/>
      <c r="C75" s="1046"/>
      <c r="D75" s="1053"/>
      <c r="E75" s="1046"/>
      <c r="F75" s="1027"/>
      <c r="G75" s="380"/>
      <c r="H75" s="381"/>
      <c r="I75" s="382"/>
      <c r="J75" s="383"/>
      <c r="K75" s="382"/>
      <c r="L75" s="382"/>
      <c r="M75" s="382"/>
      <c r="N75" s="395"/>
      <c r="O75" s="1022"/>
    </row>
    <row r="76" spans="1:15" s="385" customFormat="1" ht="17.25" customHeight="1">
      <c r="A76" s="1033"/>
      <c r="B76" s="1036"/>
      <c r="C76" s="1046"/>
      <c r="D76" s="1053"/>
      <c r="E76" s="1036" t="s">
        <v>89</v>
      </c>
      <c r="F76" s="1025">
        <v>0.16746</v>
      </c>
      <c r="G76" s="380">
        <v>0.16746</v>
      </c>
      <c r="H76" s="384">
        <v>309.80099999999999</v>
      </c>
      <c r="I76" s="382">
        <v>0</v>
      </c>
      <c r="J76" s="383">
        <v>10000</v>
      </c>
      <c r="K76" s="382"/>
      <c r="L76" s="382"/>
      <c r="M76" s="1055" t="s">
        <v>442</v>
      </c>
      <c r="N76" s="395">
        <v>100</v>
      </c>
      <c r="O76" s="1022"/>
    </row>
    <row r="77" spans="1:15" s="385" customFormat="1">
      <c r="A77" s="1033"/>
      <c r="B77" s="1036"/>
      <c r="C77" s="1046"/>
      <c r="D77" s="1053"/>
      <c r="E77" s="1047"/>
      <c r="F77" s="1026"/>
      <c r="G77" s="380"/>
      <c r="H77" s="384"/>
      <c r="I77" s="382"/>
      <c r="J77" s="383"/>
      <c r="K77" s="382"/>
      <c r="L77" s="382"/>
      <c r="M77" s="1053"/>
      <c r="N77" s="395"/>
      <c r="O77" s="1022"/>
    </row>
    <row r="78" spans="1:15" s="385" customFormat="1" ht="50.25" customHeight="1" thickBot="1">
      <c r="A78" s="1033"/>
      <c r="B78" s="1036"/>
      <c r="C78" s="1046"/>
      <c r="D78" s="1054"/>
      <c r="E78" s="1047"/>
      <c r="F78" s="1026"/>
      <c r="G78" s="380"/>
      <c r="H78" s="384"/>
      <c r="I78" s="382"/>
      <c r="J78" s="383"/>
      <c r="K78" s="382"/>
      <c r="L78" s="382"/>
      <c r="M78" s="1054"/>
      <c r="N78" s="395"/>
      <c r="O78" s="1022"/>
    </row>
    <row r="79" spans="1:15" s="385" customFormat="1">
      <c r="A79" s="1031">
        <v>9</v>
      </c>
      <c r="B79" s="1034" t="s">
        <v>443</v>
      </c>
      <c r="C79" s="1050"/>
      <c r="D79" s="1052" t="s">
        <v>444</v>
      </c>
      <c r="E79" s="1043" t="s">
        <v>80</v>
      </c>
      <c r="F79" s="1044"/>
      <c r="G79" s="370"/>
      <c r="H79" s="371"/>
      <c r="I79" s="372"/>
      <c r="J79" s="373"/>
      <c r="K79" s="372"/>
      <c r="L79" s="372"/>
      <c r="M79" s="372"/>
      <c r="N79" s="393"/>
      <c r="O79" s="1021" t="s">
        <v>779</v>
      </c>
    </row>
    <row r="80" spans="1:15" s="385" customFormat="1">
      <c r="A80" s="1032"/>
      <c r="B80" s="1035"/>
      <c r="C80" s="1051"/>
      <c r="D80" s="1053"/>
      <c r="E80" s="1027"/>
      <c r="F80" s="1026"/>
      <c r="G80" s="375"/>
      <c r="H80" s="376"/>
      <c r="I80" s="377"/>
      <c r="J80" s="378"/>
      <c r="K80" s="377"/>
      <c r="L80" s="377"/>
      <c r="M80" s="377"/>
      <c r="N80" s="394"/>
      <c r="O80" s="1022"/>
    </row>
    <row r="81" spans="1:15" s="385" customFormat="1">
      <c r="A81" s="1033"/>
      <c r="B81" s="1036"/>
      <c r="C81" s="1046"/>
      <c r="D81" s="1053"/>
      <c r="E81" s="1036"/>
      <c r="F81" s="1027"/>
      <c r="G81" s="380"/>
      <c r="H81" s="381"/>
      <c r="I81" s="382"/>
      <c r="J81" s="383"/>
      <c r="K81" s="382"/>
      <c r="L81" s="382"/>
      <c r="M81" s="382"/>
      <c r="N81" s="395"/>
      <c r="O81" s="1022"/>
    </row>
    <row r="82" spans="1:15" s="385" customFormat="1" ht="17.25" customHeight="1">
      <c r="A82" s="1033"/>
      <c r="B82" s="1036"/>
      <c r="C82" s="1046"/>
      <c r="D82" s="1053"/>
      <c r="E82" s="1023" t="s">
        <v>82</v>
      </c>
      <c r="F82" s="1025">
        <v>9.0622999999999995E-2</v>
      </c>
      <c r="G82" s="387">
        <v>9.0622999999999995E-2</v>
      </c>
      <c r="H82" s="381"/>
      <c r="I82" s="382"/>
      <c r="J82" s="1056">
        <v>88000</v>
      </c>
      <c r="K82" s="382"/>
      <c r="L82" s="1055" t="s">
        <v>445</v>
      </c>
      <c r="M82" s="1055" t="s">
        <v>446</v>
      </c>
      <c r="N82" s="395">
        <v>80</v>
      </c>
      <c r="O82" s="1022"/>
    </row>
    <row r="83" spans="1:15" s="385" customFormat="1">
      <c r="A83" s="1033"/>
      <c r="B83" s="1036"/>
      <c r="C83" s="1046"/>
      <c r="D83" s="1053"/>
      <c r="E83" s="1024"/>
      <c r="F83" s="1026"/>
      <c r="G83" s="380"/>
      <c r="H83" s="381"/>
      <c r="I83" s="382"/>
      <c r="J83" s="1057"/>
      <c r="K83" s="382">
        <v>20</v>
      </c>
      <c r="L83" s="1053"/>
      <c r="M83" s="1053"/>
      <c r="N83" s="395"/>
      <c r="O83" s="1022"/>
    </row>
    <row r="84" spans="1:15" s="385" customFormat="1">
      <c r="A84" s="1033"/>
      <c r="B84" s="1036"/>
      <c r="C84" s="1046"/>
      <c r="D84" s="1053"/>
      <c r="E84" s="1024"/>
      <c r="F84" s="1027"/>
      <c r="G84" s="380"/>
      <c r="H84" s="381"/>
      <c r="I84" s="382"/>
      <c r="J84" s="1058"/>
      <c r="K84" s="382"/>
      <c r="L84" s="1051"/>
      <c r="M84" s="1051"/>
      <c r="N84" s="395"/>
      <c r="O84" s="1022"/>
    </row>
    <row r="85" spans="1:15" s="385" customFormat="1" ht="17.25" customHeight="1">
      <c r="A85" s="1033"/>
      <c r="B85" s="1036"/>
      <c r="C85" s="1046"/>
      <c r="D85" s="1053"/>
      <c r="E85" s="1023" t="s">
        <v>83</v>
      </c>
      <c r="F85" s="1025"/>
      <c r="G85" s="380"/>
      <c r="H85" s="384"/>
      <c r="I85" s="382"/>
      <c r="J85" s="383"/>
      <c r="K85" s="382"/>
      <c r="L85" s="382"/>
      <c r="M85" s="382"/>
      <c r="N85" s="395"/>
      <c r="O85" s="1022"/>
    </row>
    <row r="86" spans="1:15" s="385" customFormat="1">
      <c r="A86" s="1033"/>
      <c r="B86" s="1036"/>
      <c r="C86" s="1046"/>
      <c r="D86" s="1053"/>
      <c r="E86" s="1024"/>
      <c r="F86" s="1026"/>
      <c r="G86" s="380"/>
      <c r="H86" s="384"/>
      <c r="I86" s="382"/>
      <c r="J86" s="383"/>
      <c r="K86" s="382"/>
      <c r="L86" s="382"/>
      <c r="M86" s="382"/>
      <c r="N86" s="395"/>
      <c r="O86" s="1022"/>
    </row>
    <row r="87" spans="1:15" s="385" customFormat="1" ht="63" customHeight="1" thickBot="1">
      <c r="A87" s="1033"/>
      <c r="B87" s="1036"/>
      <c r="C87" s="1046"/>
      <c r="D87" s="1054"/>
      <c r="E87" s="1024"/>
      <c r="F87" s="1026"/>
      <c r="G87" s="380"/>
      <c r="H87" s="384"/>
      <c r="I87" s="382"/>
      <c r="J87" s="383"/>
      <c r="K87" s="382"/>
      <c r="L87" s="382"/>
      <c r="M87" s="382"/>
      <c r="N87" s="395"/>
      <c r="O87" s="1022"/>
    </row>
    <row r="88" spans="1:15" s="385" customFormat="1">
      <c r="A88" s="1031">
        <v>10</v>
      </c>
      <c r="B88" s="1034" t="s">
        <v>447</v>
      </c>
      <c r="C88" s="1050" t="s">
        <v>448</v>
      </c>
      <c r="D88" s="1052" t="s">
        <v>449</v>
      </c>
      <c r="E88" s="1043" t="s">
        <v>80</v>
      </c>
      <c r="F88" s="1044"/>
      <c r="G88" s="370"/>
      <c r="H88" s="371"/>
      <c r="I88" s="372"/>
      <c r="J88" s="373"/>
      <c r="K88" s="372"/>
      <c r="L88" s="372"/>
      <c r="M88" s="372"/>
      <c r="N88" s="393"/>
      <c r="O88" s="1021" t="s">
        <v>450</v>
      </c>
    </row>
    <row r="89" spans="1:15" s="385" customFormat="1">
      <c r="A89" s="1032"/>
      <c r="B89" s="1035"/>
      <c r="C89" s="1051"/>
      <c r="D89" s="1053"/>
      <c r="E89" s="1027"/>
      <c r="F89" s="1026"/>
      <c r="G89" s="375"/>
      <c r="H89" s="376"/>
      <c r="I89" s="377"/>
      <c r="J89" s="378"/>
      <c r="K89" s="377"/>
      <c r="L89" s="377"/>
      <c r="M89" s="377"/>
      <c r="N89" s="394"/>
      <c r="O89" s="1022"/>
    </row>
    <row r="90" spans="1:15" s="385" customFormat="1">
      <c r="A90" s="1033"/>
      <c r="B90" s="1036"/>
      <c r="C90" s="1046"/>
      <c r="D90" s="1053"/>
      <c r="E90" s="1036"/>
      <c r="F90" s="1027"/>
      <c r="G90" s="380"/>
      <c r="H90" s="381"/>
      <c r="I90" s="382"/>
      <c r="J90" s="383"/>
      <c r="K90" s="382"/>
      <c r="L90" s="382"/>
      <c r="M90" s="382"/>
      <c r="N90" s="395"/>
      <c r="O90" s="1022"/>
    </row>
    <row r="91" spans="1:15" s="385" customFormat="1" ht="17.25" customHeight="1">
      <c r="A91" s="1033"/>
      <c r="B91" s="1036"/>
      <c r="C91" s="1046"/>
      <c r="D91" s="1053"/>
      <c r="E91" s="1036" t="s">
        <v>88</v>
      </c>
      <c r="F91" s="1025">
        <v>2.7170000000000001</v>
      </c>
      <c r="G91" s="380">
        <v>1.8348</v>
      </c>
      <c r="H91" s="381"/>
      <c r="I91" s="382"/>
      <c r="J91" s="383"/>
      <c r="K91" s="382">
        <v>3</v>
      </c>
      <c r="L91" s="1055" t="s">
        <v>451</v>
      </c>
      <c r="M91" s="1055" t="s">
        <v>452</v>
      </c>
      <c r="N91" s="395">
        <v>10</v>
      </c>
      <c r="O91" s="1022"/>
    </row>
    <row r="92" spans="1:15" s="385" customFormat="1">
      <c r="A92" s="1033"/>
      <c r="B92" s="1036"/>
      <c r="C92" s="1046"/>
      <c r="D92" s="1053"/>
      <c r="E92" s="1046"/>
      <c r="F92" s="1026"/>
      <c r="G92" s="380">
        <v>0.88219999999999998</v>
      </c>
      <c r="H92" s="381"/>
      <c r="I92" s="382"/>
      <c r="J92" s="383"/>
      <c r="K92" s="382"/>
      <c r="L92" s="1053"/>
      <c r="M92" s="1053"/>
      <c r="N92" s="395">
        <v>10</v>
      </c>
      <c r="O92" s="1022"/>
    </row>
    <row r="93" spans="1:15" s="385" customFormat="1">
      <c r="A93" s="1033"/>
      <c r="B93" s="1036"/>
      <c r="C93" s="1046"/>
      <c r="D93" s="1053"/>
      <c r="E93" s="1046"/>
      <c r="F93" s="1027"/>
      <c r="G93" s="380"/>
      <c r="H93" s="381"/>
      <c r="I93" s="382"/>
      <c r="J93" s="383"/>
      <c r="K93" s="382"/>
      <c r="L93" s="1051"/>
      <c r="M93" s="1051"/>
      <c r="N93" s="395"/>
      <c r="O93" s="1022"/>
    </row>
    <row r="94" spans="1:15" s="385" customFormat="1" ht="17.25" customHeight="1">
      <c r="A94" s="1033"/>
      <c r="B94" s="1036"/>
      <c r="C94" s="1046"/>
      <c r="D94" s="1053"/>
      <c r="E94" s="1036" t="s">
        <v>89</v>
      </c>
      <c r="F94" s="1025"/>
      <c r="G94" s="380"/>
      <c r="H94" s="384"/>
      <c r="I94" s="382"/>
      <c r="J94" s="383"/>
      <c r="K94" s="382"/>
      <c r="L94" s="382"/>
      <c r="M94" s="382"/>
      <c r="N94" s="395"/>
      <c r="O94" s="1022"/>
    </row>
    <row r="95" spans="1:15" s="385" customFormat="1">
      <c r="A95" s="1033"/>
      <c r="B95" s="1036"/>
      <c r="C95" s="1046"/>
      <c r="D95" s="1053"/>
      <c r="E95" s="1047"/>
      <c r="F95" s="1026"/>
      <c r="G95" s="380"/>
      <c r="H95" s="384"/>
      <c r="I95" s="382"/>
      <c r="J95" s="383"/>
      <c r="K95" s="382"/>
      <c r="L95" s="382"/>
      <c r="M95" s="382"/>
      <c r="N95" s="395"/>
      <c r="O95" s="1022"/>
    </row>
    <row r="96" spans="1:15" s="385" customFormat="1" ht="84" customHeight="1" thickBot="1">
      <c r="A96" s="1033"/>
      <c r="B96" s="1036"/>
      <c r="C96" s="1046"/>
      <c r="D96" s="1054"/>
      <c r="E96" s="1047"/>
      <c r="F96" s="1026"/>
      <c r="G96" s="380"/>
      <c r="H96" s="384"/>
      <c r="I96" s="382"/>
      <c r="J96" s="383"/>
      <c r="K96" s="382"/>
      <c r="L96" s="382"/>
      <c r="M96" s="382"/>
      <c r="N96" s="395"/>
      <c r="O96" s="1022"/>
    </row>
    <row r="97" spans="1:15" s="385" customFormat="1">
      <c r="A97" s="1031">
        <v>11</v>
      </c>
      <c r="B97" s="1034" t="s">
        <v>453</v>
      </c>
      <c r="C97" s="1050"/>
      <c r="D97" s="1052" t="s">
        <v>454</v>
      </c>
      <c r="E97" s="1043" t="s">
        <v>80</v>
      </c>
      <c r="F97" s="1044"/>
      <c r="G97" s="370"/>
      <c r="H97" s="371"/>
      <c r="I97" s="372"/>
      <c r="J97" s="373"/>
      <c r="K97" s="372"/>
      <c r="L97" s="372"/>
      <c r="M97" s="372"/>
      <c r="N97" s="393"/>
      <c r="O97" s="1021" t="s">
        <v>455</v>
      </c>
    </row>
    <row r="98" spans="1:15" s="385" customFormat="1">
      <c r="A98" s="1032"/>
      <c r="B98" s="1048"/>
      <c r="C98" s="1051"/>
      <c r="D98" s="1053"/>
      <c r="E98" s="1027"/>
      <c r="F98" s="1026"/>
      <c r="G98" s="375"/>
      <c r="H98" s="376"/>
      <c r="I98" s="377"/>
      <c r="J98" s="378"/>
      <c r="K98" s="377"/>
      <c r="L98" s="377"/>
      <c r="M98" s="377"/>
      <c r="N98" s="394"/>
      <c r="O98" s="1022"/>
    </row>
    <row r="99" spans="1:15" s="385" customFormat="1">
      <c r="A99" s="1033"/>
      <c r="B99" s="1049"/>
      <c r="C99" s="1046"/>
      <c r="D99" s="1053"/>
      <c r="E99" s="1036"/>
      <c r="F99" s="1027"/>
      <c r="G99" s="380"/>
      <c r="H99" s="381"/>
      <c r="I99" s="382"/>
      <c r="J99" s="383"/>
      <c r="K99" s="382"/>
      <c r="L99" s="382"/>
      <c r="M99" s="382"/>
      <c r="N99" s="395"/>
      <c r="O99" s="1022"/>
    </row>
    <row r="100" spans="1:15" s="385" customFormat="1" ht="17.25" customHeight="1">
      <c r="A100" s="1033"/>
      <c r="B100" s="1049"/>
      <c r="C100" s="1046"/>
      <c r="D100" s="1053"/>
      <c r="E100" s="1023" t="s">
        <v>82</v>
      </c>
      <c r="F100" s="1025"/>
      <c r="G100" s="380"/>
      <c r="H100" s="381"/>
      <c r="I100" s="382"/>
      <c r="J100" s="383"/>
      <c r="K100" s="382"/>
      <c r="L100" s="382"/>
      <c r="M100" s="382"/>
      <c r="N100" s="395"/>
      <c r="O100" s="1022"/>
    </row>
    <row r="101" spans="1:15" s="385" customFormat="1">
      <c r="A101" s="1033"/>
      <c r="B101" s="1049"/>
      <c r="C101" s="1046"/>
      <c r="D101" s="1053"/>
      <c r="E101" s="1024"/>
      <c r="F101" s="1026"/>
      <c r="G101" s="380"/>
      <c r="H101" s="381"/>
      <c r="I101" s="382"/>
      <c r="J101" s="383"/>
      <c r="K101" s="382"/>
      <c r="L101" s="382"/>
      <c r="M101" s="382"/>
      <c r="N101" s="395"/>
      <c r="O101" s="1022"/>
    </row>
    <row r="102" spans="1:15" s="385" customFormat="1">
      <c r="A102" s="1033"/>
      <c r="B102" s="1049"/>
      <c r="C102" s="1046"/>
      <c r="D102" s="1053"/>
      <c r="E102" s="1024"/>
      <c r="F102" s="1027"/>
      <c r="G102" s="380"/>
      <c r="H102" s="381"/>
      <c r="I102" s="382"/>
      <c r="J102" s="383"/>
      <c r="K102" s="382"/>
      <c r="L102" s="382"/>
      <c r="M102" s="382"/>
      <c r="N102" s="395"/>
      <c r="O102" s="1022"/>
    </row>
    <row r="103" spans="1:15" s="385" customFormat="1" ht="17.25" customHeight="1">
      <c r="A103" s="1033"/>
      <c r="B103" s="1049"/>
      <c r="C103" s="1046"/>
      <c r="D103" s="1053"/>
      <c r="E103" s="1023" t="s">
        <v>83</v>
      </c>
      <c r="F103" s="1025">
        <v>8.5999999999999993E-2</v>
      </c>
      <c r="G103" s="380">
        <v>8.5999999999999993E-2</v>
      </c>
      <c r="H103" s="384"/>
      <c r="I103" s="382"/>
      <c r="J103" s="383">
        <v>15000</v>
      </c>
      <c r="K103" s="382">
        <v>7</v>
      </c>
      <c r="L103" s="1055" t="s">
        <v>456</v>
      </c>
      <c r="M103" s="1055" t="s">
        <v>457</v>
      </c>
      <c r="N103" s="395">
        <v>90</v>
      </c>
      <c r="O103" s="1022"/>
    </row>
    <row r="104" spans="1:15" s="385" customFormat="1">
      <c r="A104" s="1033"/>
      <c r="B104" s="1049"/>
      <c r="C104" s="1046"/>
      <c r="D104" s="1053"/>
      <c r="E104" s="1024"/>
      <c r="F104" s="1026"/>
      <c r="G104" s="380"/>
      <c r="H104" s="384"/>
      <c r="I104" s="382"/>
      <c r="J104" s="383"/>
      <c r="K104" s="382"/>
      <c r="L104" s="1053"/>
      <c r="M104" s="1053"/>
      <c r="N104" s="395"/>
      <c r="O104" s="1022"/>
    </row>
    <row r="105" spans="1:15" s="385" customFormat="1" ht="64.5" customHeight="1" thickBot="1">
      <c r="A105" s="1033"/>
      <c r="B105" s="1049"/>
      <c r="C105" s="1046"/>
      <c r="D105" s="1054"/>
      <c r="E105" s="1024"/>
      <c r="F105" s="1026"/>
      <c r="G105" s="380"/>
      <c r="H105" s="384"/>
      <c r="I105" s="382"/>
      <c r="J105" s="383"/>
      <c r="K105" s="382"/>
      <c r="L105" s="1054"/>
      <c r="M105" s="1054"/>
      <c r="N105" s="395"/>
      <c r="O105" s="1022"/>
    </row>
    <row r="106" spans="1:15" s="385" customFormat="1">
      <c r="A106" s="1031">
        <v>12</v>
      </c>
      <c r="B106" s="1034" t="s">
        <v>458</v>
      </c>
      <c r="C106" s="1050"/>
      <c r="D106" s="1052" t="s">
        <v>459</v>
      </c>
      <c r="E106" s="1043" t="s">
        <v>80</v>
      </c>
      <c r="F106" s="1044"/>
      <c r="G106" s="370"/>
      <c r="H106" s="371"/>
      <c r="I106" s="372"/>
      <c r="J106" s="373"/>
      <c r="K106" s="372"/>
      <c r="L106" s="372"/>
      <c r="M106" s="372"/>
      <c r="N106" s="393"/>
      <c r="O106" s="1021" t="s">
        <v>460</v>
      </c>
    </row>
    <row r="107" spans="1:15" s="385" customFormat="1">
      <c r="A107" s="1032"/>
      <c r="B107" s="1035"/>
      <c r="C107" s="1051"/>
      <c r="D107" s="1053"/>
      <c r="E107" s="1027"/>
      <c r="F107" s="1026"/>
      <c r="G107" s="375"/>
      <c r="H107" s="376"/>
      <c r="I107" s="377"/>
      <c r="J107" s="378"/>
      <c r="K107" s="377"/>
      <c r="L107" s="377"/>
      <c r="M107" s="377"/>
      <c r="N107" s="394"/>
      <c r="O107" s="1022"/>
    </row>
    <row r="108" spans="1:15" s="385" customFormat="1">
      <c r="A108" s="1033"/>
      <c r="B108" s="1036"/>
      <c r="C108" s="1046"/>
      <c r="D108" s="1053"/>
      <c r="E108" s="1036"/>
      <c r="F108" s="1027"/>
      <c r="G108" s="380"/>
      <c r="H108" s="381"/>
      <c r="I108" s="382"/>
      <c r="J108" s="383"/>
      <c r="K108" s="382"/>
      <c r="L108" s="382"/>
      <c r="M108" s="382"/>
      <c r="N108" s="395"/>
      <c r="O108" s="1022"/>
    </row>
    <row r="109" spans="1:15" s="385" customFormat="1" ht="17.25" customHeight="1">
      <c r="A109" s="1033"/>
      <c r="B109" s="1036"/>
      <c r="C109" s="1046"/>
      <c r="D109" s="1053"/>
      <c r="E109" s="1036" t="s">
        <v>88</v>
      </c>
      <c r="F109" s="1025">
        <v>0.49889</v>
      </c>
      <c r="G109" s="380">
        <v>0.49889</v>
      </c>
      <c r="H109" s="381"/>
      <c r="I109" s="382"/>
      <c r="J109" s="383"/>
      <c r="K109" s="382"/>
      <c r="L109" s="1055" t="s">
        <v>461</v>
      </c>
      <c r="M109" s="1055" t="s">
        <v>462</v>
      </c>
      <c r="N109" s="395">
        <v>0</v>
      </c>
      <c r="O109" s="1022"/>
    </row>
    <row r="110" spans="1:15" s="385" customFormat="1">
      <c r="A110" s="1033"/>
      <c r="B110" s="1036"/>
      <c r="C110" s="1046"/>
      <c r="D110" s="1053"/>
      <c r="E110" s="1046"/>
      <c r="F110" s="1026"/>
      <c r="G110" s="380"/>
      <c r="H110" s="381"/>
      <c r="I110" s="382"/>
      <c r="J110" s="383"/>
      <c r="K110" s="382"/>
      <c r="L110" s="1053"/>
      <c r="M110" s="1053"/>
      <c r="N110" s="395"/>
      <c r="O110" s="1022"/>
    </row>
    <row r="111" spans="1:15" s="385" customFormat="1">
      <c r="A111" s="1033"/>
      <c r="B111" s="1036"/>
      <c r="C111" s="1046"/>
      <c r="D111" s="1053"/>
      <c r="E111" s="1046"/>
      <c r="F111" s="1027"/>
      <c r="G111" s="380"/>
      <c r="H111" s="381"/>
      <c r="I111" s="382"/>
      <c r="J111" s="383"/>
      <c r="K111" s="382"/>
      <c r="L111" s="1053"/>
      <c r="M111" s="1051"/>
      <c r="N111" s="395"/>
      <c r="O111" s="1022"/>
    </row>
    <row r="112" spans="1:15" s="385" customFormat="1" ht="17.25" customHeight="1">
      <c r="A112" s="1033"/>
      <c r="B112" s="1036"/>
      <c r="C112" s="1046"/>
      <c r="D112" s="1053"/>
      <c r="E112" s="1036" t="s">
        <v>89</v>
      </c>
      <c r="F112" s="1025">
        <v>1.35</v>
      </c>
      <c r="G112" s="380">
        <v>1.0001</v>
      </c>
      <c r="H112" s="384"/>
      <c r="I112" s="382"/>
      <c r="J112" s="383"/>
      <c r="K112" s="382"/>
      <c r="L112" s="1053"/>
      <c r="M112" s="1055" t="s">
        <v>463</v>
      </c>
      <c r="N112" s="395">
        <v>0</v>
      </c>
      <c r="O112" s="1022"/>
    </row>
    <row r="113" spans="1:15" s="385" customFormat="1">
      <c r="A113" s="1033"/>
      <c r="B113" s="1036"/>
      <c r="C113" s="1046"/>
      <c r="D113" s="1053"/>
      <c r="E113" s="1047"/>
      <c r="F113" s="1026"/>
      <c r="G113" s="380">
        <v>0.19989999999999999</v>
      </c>
      <c r="H113" s="384"/>
      <c r="I113" s="382"/>
      <c r="J113" s="383"/>
      <c r="K113" s="382"/>
      <c r="L113" s="1053"/>
      <c r="M113" s="1053"/>
      <c r="N113" s="395"/>
      <c r="O113" s="1022"/>
    </row>
    <row r="114" spans="1:15" s="385" customFormat="1" ht="128.25" customHeight="1" thickBot="1">
      <c r="A114" s="1033"/>
      <c r="B114" s="1036"/>
      <c r="C114" s="1046"/>
      <c r="D114" s="1054"/>
      <c r="E114" s="1047"/>
      <c r="F114" s="1026"/>
      <c r="G114" s="380">
        <v>0.15</v>
      </c>
      <c r="H114" s="384"/>
      <c r="I114" s="382"/>
      <c r="J114" s="383"/>
      <c r="K114" s="382"/>
      <c r="L114" s="1054"/>
      <c r="M114" s="1054"/>
      <c r="N114" s="395"/>
      <c r="O114" s="1022"/>
    </row>
    <row r="115" spans="1:15" s="385" customFormat="1">
      <c r="A115" s="1031">
        <v>13</v>
      </c>
      <c r="B115" s="1034" t="s">
        <v>464</v>
      </c>
      <c r="C115" s="1050" t="s">
        <v>465</v>
      </c>
      <c r="D115" s="1052" t="s">
        <v>466</v>
      </c>
      <c r="E115" s="1043" t="s">
        <v>80</v>
      </c>
      <c r="F115" s="1044">
        <v>0.827654</v>
      </c>
      <c r="G115" s="370">
        <v>7.7799999999999994E-2</v>
      </c>
      <c r="H115" s="371"/>
      <c r="I115" s="372"/>
      <c r="J115" s="373"/>
      <c r="K115" s="372"/>
      <c r="L115" s="1052" t="s">
        <v>467</v>
      </c>
      <c r="M115" s="1052" t="s">
        <v>468</v>
      </c>
      <c r="N115" s="393">
        <v>70</v>
      </c>
      <c r="O115" s="1021" t="s">
        <v>469</v>
      </c>
    </row>
    <row r="116" spans="1:15" s="385" customFormat="1">
      <c r="A116" s="1032"/>
      <c r="B116" s="1035"/>
      <c r="C116" s="1051"/>
      <c r="D116" s="1053"/>
      <c r="E116" s="1027"/>
      <c r="F116" s="1026"/>
      <c r="G116" s="375">
        <v>0.74985400000000002</v>
      </c>
      <c r="H116" s="376"/>
      <c r="I116" s="377"/>
      <c r="J116" s="378"/>
      <c r="K116" s="377"/>
      <c r="L116" s="1053"/>
      <c r="M116" s="1053"/>
      <c r="N116" s="394">
        <v>70</v>
      </c>
      <c r="O116" s="1022"/>
    </row>
    <row r="117" spans="1:15" s="385" customFormat="1">
      <c r="A117" s="1033"/>
      <c r="B117" s="1036"/>
      <c r="C117" s="1046"/>
      <c r="D117" s="1053"/>
      <c r="E117" s="1036"/>
      <c r="F117" s="1027"/>
      <c r="G117" s="380"/>
      <c r="H117" s="381"/>
      <c r="I117" s="382"/>
      <c r="J117" s="383"/>
      <c r="K117" s="382"/>
      <c r="L117" s="1051"/>
      <c r="M117" s="1051"/>
      <c r="N117" s="395"/>
      <c r="O117" s="1022"/>
    </row>
    <row r="118" spans="1:15" s="385" customFormat="1">
      <c r="A118" s="1033"/>
      <c r="B118" s="1036"/>
      <c r="C118" s="1046"/>
      <c r="D118" s="1053"/>
      <c r="E118" s="1023" t="s">
        <v>82</v>
      </c>
      <c r="F118" s="1025"/>
      <c r="G118" s="380"/>
      <c r="H118" s="381"/>
      <c r="I118" s="382"/>
      <c r="J118" s="383"/>
      <c r="K118" s="382"/>
      <c r="L118" s="382"/>
      <c r="M118" s="382"/>
      <c r="N118" s="395"/>
      <c r="O118" s="1022"/>
    </row>
    <row r="119" spans="1:15" s="385" customFormat="1">
      <c r="A119" s="1033"/>
      <c r="B119" s="1036"/>
      <c r="C119" s="1046"/>
      <c r="D119" s="1053"/>
      <c r="E119" s="1024"/>
      <c r="F119" s="1026"/>
      <c r="G119" s="380"/>
      <c r="H119" s="381"/>
      <c r="I119" s="382"/>
      <c r="J119" s="383"/>
      <c r="K119" s="382"/>
      <c r="L119" s="382"/>
      <c r="M119" s="382"/>
      <c r="N119" s="395"/>
      <c r="O119" s="1022"/>
    </row>
    <row r="120" spans="1:15" s="385" customFormat="1">
      <c r="A120" s="1033"/>
      <c r="B120" s="1036"/>
      <c r="C120" s="1046"/>
      <c r="D120" s="1053"/>
      <c r="E120" s="1024"/>
      <c r="F120" s="1027"/>
      <c r="G120" s="380"/>
      <c r="H120" s="381"/>
      <c r="I120" s="382"/>
      <c r="J120" s="383"/>
      <c r="K120" s="382"/>
      <c r="L120" s="382"/>
      <c r="M120" s="382"/>
      <c r="N120" s="395"/>
      <c r="O120" s="1022"/>
    </row>
    <row r="121" spans="1:15" s="385" customFormat="1">
      <c r="A121" s="1033"/>
      <c r="B121" s="1036"/>
      <c r="C121" s="1046"/>
      <c r="D121" s="1053"/>
      <c r="E121" s="1023" t="s">
        <v>83</v>
      </c>
      <c r="F121" s="1025"/>
      <c r="G121" s="380"/>
      <c r="H121" s="384"/>
      <c r="I121" s="382"/>
      <c r="J121" s="383"/>
      <c r="K121" s="382"/>
      <c r="L121" s="382"/>
      <c r="M121" s="382"/>
      <c r="N121" s="395"/>
      <c r="O121" s="1022"/>
    </row>
    <row r="122" spans="1:15" s="385" customFormat="1">
      <c r="A122" s="1033"/>
      <c r="B122" s="1036"/>
      <c r="C122" s="1046"/>
      <c r="D122" s="1053"/>
      <c r="E122" s="1024"/>
      <c r="F122" s="1026"/>
      <c r="G122" s="380"/>
      <c r="H122" s="384"/>
      <c r="I122" s="382"/>
      <c r="J122" s="383"/>
      <c r="K122" s="382"/>
      <c r="L122" s="382"/>
      <c r="M122" s="382"/>
      <c r="N122" s="395"/>
      <c r="O122" s="1022"/>
    </row>
    <row r="123" spans="1:15" s="385" customFormat="1" ht="109.5" customHeight="1" thickBot="1">
      <c r="A123" s="1033"/>
      <c r="B123" s="1036"/>
      <c r="C123" s="1046"/>
      <c r="D123" s="1054"/>
      <c r="E123" s="1024"/>
      <c r="F123" s="1026"/>
      <c r="G123" s="380"/>
      <c r="H123" s="384"/>
      <c r="I123" s="382"/>
      <c r="J123" s="383"/>
      <c r="K123" s="382"/>
      <c r="L123" s="382"/>
      <c r="M123" s="382"/>
      <c r="N123" s="395"/>
      <c r="O123" s="1022"/>
    </row>
    <row r="124" spans="1:15" s="385" customFormat="1">
      <c r="A124" s="1031">
        <v>14</v>
      </c>
      <c r="B124" s="1034" t="s">
        <v>470</v>
      </c>
      <c r="C124" s="1050" t="s">
        <v>471</v>
      </c>
      <c r="D124" s="1052" t="s">
        <v>472</v>
      </c>
      <c r="E124" s="1043" t="s">
        <v>80</v>
      </c>
      <c r="F124" s="1044">
        <v>1.5879999999999998E-2</v>
      </c>
      <c r="G124" s="370">
        <v>1.558E-2</v>
      </c>
      <c r="H124" s="371"/>
      <c r="I124" s="372"/>
      <c r="J124" s="373"/>
      <c r="K124" s="372"/>
      <c r="L124" s="1052" t="s">
        <v>445</v>
      </c>
      <c r="M124" s="1052" t="s">
        <v>473</v>
      </c>
      <c r="N124" s="1062">
        <v>80</v>
      </c>
      <c r="O124" s="1045" t="s">
        <v>474</v>
      </c>
    </row>
    <row r="125" spans="1:15" s="385" customFormat="1">
      <c r="A125" s="1032"/>
      <c r="B125" s="1035"/>
      <c r="C125" s="1051"/>
      <c r="D125" s="1053"/>
      <c r="E125" s="1027"/>
      <c r="F125" s="1026"/>
      <c r="G125" s="375"/>
      <c r="H125" s="376"/>
      <c r="I125" s="377"/>
      <c r="J125" s="378"/>
      <c r="K125" s="377"/>
      <c r="L125" s="1053"/>
      <c r="M125" s="1053"/>
      <c r="N125" s="1063"/>
      <c r="O125" s="1022"/>
    </row>
    <row r="126" spans="1:15" s="385" customFormat="1">
      <c r="A126" s="1033"/>
      <c r="B126" s="1036"/>
      <c r="C126" s="1046"/>
      <c r="D126" s="1053"/>
      <c r="E126" s="1036"/>
      <c r="F126" s="1027"/>
      <c r="G126" s="380"/>
      <c r="H126" s="381"/>
      <c r="I126" s="382"/>
      <c r="J126" s="383"/>
      <c r="K126" s="382"/>
      <c r="L126" s="1053"/>
      <c r="M126" s="1053"/>
      <c r="N126" s="1063"/>
      <c r="O126" s="1022"/>
    </row>
    <row r="127" spans="1:15" s="385" customFormat="1">
      <c r="A127" s="1033"/>
      <c r="B127" s="1036"/>
      <c r="C127" s="1046"/>
      <c r="D127" s="1053"/>
      <c r="E127" s="1036" t="s">
        <v>88</v>
      </c>
      <c r="F127" s="1025">
        <v>3.517E-2</v>
      </c>
      <c r="G127" s="380">
        <v>3.517E-2</v>
      </c>
      <c r="H127" s="381"/>
      <c r="I127" s="382"/>
      <c r="J127" s="383"/>
      <c r="K127" s="382"/>
      <c r="L127" s="1053"/>
      <c r="M127" s="1053"/>
      <c r="N127" s="1063"/>
      <c r="O127" s="1022"/>
    </row>
    <row r="128" spans="1:15" s="385" customFormat="1">
      <c r="A128" s="1033"/>
      <c r="B128" s="1036"/>
      <c r="C128" s="1046"/>
      <c r="D128" s="1053"/>
      <c r="E128" s="1046"/>
      <c r="F128" s="1026"/>
      <c r="G128" s="380"/>
      <c r="H128" s="381"/>
      <c r="I128" s="382"/>
      <c r="J128" s="383"/>
      <c r="K128" s="382"/>
      <c r="L128" s="1053"/>
      <c r="M128" s="1053"/>
      <c r="N128" s="1063"/>
      <c r="O128" s="1022"/>
    </row>
    <row r="129" spans="1:15" s="385" customFormat="1">
      <c r="A129" s="1033"/>
      <c r="B129" s="1036"/>
      <c r="C129" s="1046"/>
      <c r="D129" s="1053"/>
      <c r="E129" s="1046"/>
      <c r="F129" s="1027"/>
      <c r="G129" s="380"/>
      <c r="H129" s="381"/>
      <c r="I129" s="382"/>
      <c r="J129" s="383"/>
      <c r="K129" s="382"/>
      <c r="L129" s="1053"/>
      <c r="M129" s="1053"/>
      <c r="N129" s="1063"/>
      <c r="O129" s="1022"/>
    </row>
    <row r="130" spans="1:15" s="385" customFormat="1">
      <c r="A130" s="1033"/>
      <c r="B130" s="1036"/>
      <c r="C130" s="1046"/>
      <c r="D130" s="1053"/>
      <c r="E130" s="1036" t="s">
        <v>89</v>
      </c>
      <c r="F130" s="1025">
        <v>0.17199</v>
      </c>
      <c r="G130" s="380">
        <v>0.17199</v>
      </c>
      <c r="H130" s="384">
        <v>176.41800000000001</v>
      </c>
      <c r="I130" s="382">
        <v>176.41800000000001</v>
      </c>
      <c r="J130" s="383"/>
      <c r="K130" s="382"/>
      <c r="L130" s="1053"/>
      <c r="M130" s="1053"/>
      <c r="N130" s="1063"/>
      <c r="O130" s="1022"/>
    </row>
    <row r="131" spans="1:15" s="385" customFormat="1">
      <c r="A131" s="1033"/>
      <c r="B131" s="1036"/>
      <c r="C131" s="1046"/>
      <c r="D131" s="1053"/>
      <c r="E131" s="1047"/>
      <c r="F131" s="1026"/>
      <c r="G131" s="380"/>
      <c r="H131" s="384"/>
      <c r="I131" s="382"/>
      <c r="J131" s="383"/>
      <c r="K131" s="382"/>
      <c r="L131" s="1053"/>
      <c r="M131" s="1053"/>
      <c r="N131" s="1063"/>
      <c r="O131" s="1022"/>
    </row>
    <row r="132" spans="1:15" s="385" customFormat="1" ht="81" customHeight="1">
      <c r="A132" s="1033"/>
      <c r="B132" s="1036"/>
      <c r="C132" s="1046"/>
      <c r="D132" s="1053"/>
      <c r="E132" s="1025"/>
      <c r="F132" s="1026"/>
      <c r="G132" s="388"/>
      <c r="H132" s="389"/>
      <c r="I132" s="390"/>
      <c r="J132" s="391"/>
      <c r="K132" s="390"/>
      <c r="L132" s="1053"/>
      <c r="M132" s="1053"/>
      <c r="N132" s="1063"/>
      <c r="O132" s="1022"/>
    </row>
    <row r="133" spans="1:15" ht="31.5" customHeight="1">
      <c r="A133" s="1059" t="s">
        <v>56</v>
      </c>
      <c r="B133" s="1060"/>
      <c r="C133" s="1060"/>
      <c r="D133" s="1061"/>
      <c r="E133" s="396"/>
      <c r="F133" s="397">
        <f>SUM(F7:F132)</f>
        <v>8.1527670000000008</v>
      </c>
      <c r="G133" s="397">
        <f>SUM(G10:G132)</f>
        <v>8.1524670000000015</v>
      </c>
      <c r="H133" s="398">
        <f>SUM(H7:H132)</f>
        <v>486.21899999999999</v>
      </c>
      <c r="I133" s="396">
        <f>SUM(I7:I132)</f>
        <v>176.41800000000001</v>
      </c>
      <c r="J133" s="396">
        <f>SUM(J7:J132)</f>
        <v>168000</v>
      </c>
      <c r="K133" s="396">
        <f>SUM(K7:K132)</f>
        <v>30</v>
      </c>
      <c r="L133" s="396"/>
      <c r="M133" s="396"/>
      <c r="N133" s="396"/>
      <c r="O133" s="396"/>
    </row>
  </sheetData>
  <mergeCells count="197">
    <mergeCell ref="A133:D133"/>
    <mergeCell ref="L124:L132"/>
    <mergeCell ref="M124:M132"/>
    <mergeCell ref="N124:N132"/>
    <mergeCell ref="O124:O132"/>
    <mergeCell ref="E127:E129"/>
    <mergeCell ref="F127:F129"/>
    <mergeCell ref="E130:E132"/>
    <mergeCell ref="F130:F132"/>
    <mergeCell ref="A124:A132"/>
    <mergeCell ref="B124:B132"/>
    <mergeCell ref="C124:C132"/>
    <mergeCell ref="D124:D132"/>
    <mergeCell ref="E124:E126"/>
    <mergeCell ref="F124:F126"/>
    <mergeCell ref="L115:L117"/>
    <mergeCell ref="M115:M117"/>
    <mergeCell ref="O115:O123"/>
    <mergeCell ref="E118:E120"/>
    <mergeCell ref="F118:F120"/>
    <mergeCell ref="E121:E123"/>
    <mergeCell ref="F121:F123"/>
    <mergeCell ref="A115:A123"/>
    <mergeCell ref="B115:B123"/>
    <mergeCell ref="C115:C123"/>
    <mergeCell ref="D115:D123"/>
    <mergeCell ref="E115:E117"/>
    <mergeCell ref="F115:F117"/>
    <mergeCell ref="O106:O114"/>
    <mergeCell ref="E109:E111"/>
    <mergeCell ref="F109:F111"/>
    <mergeCell ref="L109:L114"/>
    <mergeCell ref="M109:M111"/>
    <mergeCell ref="E112:E114"/>
    <mergeCell ref="F112:F114"/>
    <mergeCell ref="M112:M114"/>
    <mergeCell ref="A106:A114"/>
    <mergeCell ref="B106:B114"/>
    <mergeCell ref="C106:C114"/>
    <mergeCell ref="D106:D114"/>
    <mergeCell ref="E106:E108"/>
    <mergeCell ref="F106:F108"/>
    <mergeCell ref="O97:O105"/>
    <mergeCell ref="E100:E102"/>
    <mergeCell ref="F100:F102"/>
    <mergeCell ref="E103:E105"/>
    <mergeCell ref="F103:F105"/>
    <mergeCell ref="L103:L105"/>
    <mergeCell ref="M103:M105"/>
    <mergeCell ref="A97:A105"/>
    <mergeCell ref="B97:B105"/>
    <mergeCell ref="C97:C105"/>
    <mergeCell ref="D97:D105"/>
    <mergeCell ref="E97:E99"/>
    <mergeCell ref="F97:F99"/>
    <mergeCell ref="O88:O96"/>
    <mergeCell ref="E91:E93"/>
    <mergeCell ref="F91:F93"/>
    <mergeCell ref="L91:L93"/>
    <mergeCell ref="M91:M93"/>
    <mergeCell ref="E94:E96"/>
    <mergeCell ref="F94:F96"/>
    <mergeCell ref="A88:A96"/>
    <mergeCell ref="B88:B96"/>
    <mergeCell ref="C88:C96"/>
    <mergeCell ref="D88:D96"/>
    <mergeCell ref="E88:E90"/>
    <mergeCell ref="F88:F90"/>
    <mergeCell ref="O79:O87"/>
    <mergeCell ref="E82:E84"/>
    <mergeCell ref="F82:F84"/>
    <mergeCell ref="J82:J84"/>
    <mergeCell ref="L82:L84"/>
    <mergeCell ref="M82:M84"/>
    <mergeCell ref="E85:E87"/>
    <mergeCell ref="F85:F87"/>
    <mergeCell ref="A79:A87"/>
    <mergeCell ref="B79:B87"/>
    <mergeCell ref="C79:C87"/>
    <mergeCell ref="D79:D87"/>
    <mergeCell ref="E79:E81"/>
    <mergeCell ref="F79:F81"/>
    <mergeCell ref="O70:O78"/>
    <mergeCell ref="E73:E75"/>
    <mergeCell ref="F73:F75"/>
    <mergeCell ref="E76:E78"/>
    <mergeCell ref="F76:F78"/>
    <mergeCell ref="M76:M78"/>
    <mergeCell ref="A70:A78"/>
    <mergeCell ref="B70:B78"/>
    <mergeCell ref="C70:C78"/>
    <mergeCell ref="D70:D78"/>
    <mergeCell ref="E70:E72"/>
    <mergeCell ref="F70:F72"/>
    <mergeCell ref="O61:O69"/>
    <mergeCell ref="E64:E66"/>
    <mergeCell ref="F64:F66"/>
    <mergeCell ref="E67:E69"/>
    <mergeCell ref="F67:F69"/>
    <mergeCell ref="M67:M69"/>
    <mergeCell ref="A61:A69"/>
    <mergeCell ref="B61:B69"/>
    <mergeCell ref="C61:C69"/>
    <mergeCell ref="D61:D69"/>
    <mergeCell ref="E61:E63"/>
    <mergeCell ref="F61:F63"/>
    <mergeCell ref="F52:F54"/>
    <mergeCell ref="L52:L60"/>
    <mergeCell ref="M52:M60"/>
    <mergeCell ref="O52:O60"/>
    <mergeCell ref="E55:E57"/>
    <mergeCell ref="F55:F57"/>
    <mergeCell ref="E58:E60"/>
    <mergeCell ref="F58:F60"/>
    <mergeCell ref="O43:O51"/>
    <mergeCell ref="E46:E48"/>
    <mergeCell ref="F46:F48"/>
    <mergeCell ref="E49:E51"/>
    <mergeCell ref="F49:F51"/>
    <mergeCell ref="F43:F45"/>
    <mergeCell ref="A52:A60"/>
    <mergeCell ref="B52:B60"/>
    <mergeCell ref="C52:C60"/>
    <mergeCell ref="D52:D60"/>
    <mergeCell ref="E52:E54"/>
    <mergeCell ref="A43:A51"/>
    <mergeCell ref="B43:B51"/>
    <mergeCell ref="C43:C51"/>
    <mergeCell ref="D43:D51"/>
    <mergeCell ref="E43:E45"/>
    <mergeCell ref="O34:O42"/>
    <mergeCell ref="E37:E39"/>
    <mergeCell ref="F37:F39"/>
    <mergeCell ref="L37:L39"/>
    <mergeCell ref="E40:E42"/>
    <mergeCell ref="F40:F42"/>
    <mergeCell ref="A34:A42"/>
    <mergeCell ref="B34:B42"/>
    <mergeCell ref="C34:C42"/>
    <mergeCell ref="D34:D42"/>
    <mergeCell ref="E34:E36"/>
    <mergeCell ref="F34:F36"/>
    <mergeCell ref="O25:O33"/>
    <mergeCell ref="E28:E30"/>
    <mergeCell ref="F28:F30"/>
    <mergeCell ref="E31:E33"/>
    <mergeCell ref="F31:F33"/>
    <mergeCell ref="L31:L33"/>
    <mergeCell ref="A25:A33"/>
    <mergeCell ref="B25:B33"/>
    <mergeCell ref="C25:C33"/>
    <mergeCell ref="D25:D33"/>
    <mergeCell ref="E25:E27"/>
    <mergeCell ref="F25:F27"/>
    <mergeCell ref="O16:O24"/>
    <mergeCell ref="E19:E21"/>
    <mergeCell ref="F19:F21"/>
    <mergeCell ref="L19:L21"/>
    <mergeCell ref="E22:E24"/>
    <mergeCell ref="F22:F24"/>
    <mergeCell ref="A16:A24"/>
    <mergeCell ref="B16:B24"/>
    <mergeCell ref="C16:C24"/>
    <mergeCell ref="D16:D24"/>
    <mergeCell ref="E16:E18"/>
    <mergeCell ref="F16:F18"/>
    <mergeCell ref="O7:O15"/>
    <mergeCell ref="E10:E12"/>
    <mergeCell ref="F10:F12"/>
    <mergeCell ref="L10:L12"/>
    <mergeCell ref="E13:E15"/>
    <mergeCell ref="F13:F15"/>
    <mergeCell ref="A7:A15"/>
    <mergeCell ref="B7:B15"/>
    <mergeCell ref="C7:C15"/>
    <mergeCell ref="D7:D15"/>
    <mergeCell ref="E7:E9"/>
    <mergeCell ref="F7:F9"/>
    <mergeCell ref="M3:N3"/>
    <mergeCell ref="O3:O5"/>
    <mergeCell ref="E4:E5"/>
    <mergeCell ref="F4:F5"/>
    <mergeCell ref="G4:G5"/>
    <mergeCell ref="H4:H5"/>
    <mergeCell ref="I4:I5"/>
    <mergeCell ref="M4:M5"/>
    <mergeCell ref="N4:N5"/>
    <mergeCell ref="A2:L2"/>
    <mergeCell ref="A3:A5"/>
    <mergeCell ref="B3:B5"/>
    <mergeCell ref="C3:C5"/>
    <mergeCell ref="D3:D5"/>
    <mergeCell ref="E3:G3"/>
    <mergeCell ref="H3:I3"/>
    <mergeCell ref="J3:J5"/>
    <mergeCell ref="K3:K5"/>
    <mergeCell ref="L3:L5"/>
  </mergeCells>
  <pageMargins left="0" right="0" top="0.75" bottom="0.5" header="0" footer="0.3"/>
  <pageSetup paperSize="9" scale="80" orientation="landscape" r:id="rId1"/>
  <ignoredErrors>
    <ignoredError sqref="F133 H133:K133" formulaRange="1"/>
    <ignoredError sqref="G133" formula="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4"/>
  <sheetViews>
    <sheetView zoomScale="72" zoomScaleNormal="72" workbookViewId="0">
      <selection activeCell="M101" sqref="M101"/>
    </sheetView>
  </sheetViews>
  <sheetFormatPr defaultRowHeight="15.75"/>
  <cols>
    <col min="1" max="1" width="4.5703125" style="112" customWidth="1"/>
    <col min="2" max="2" width="18.5703125" style="112" customWidth="1"/>
    <col min="3" max="4" width="17.42578125" style="112" customWidth="1"/>
    <col min="5" max="5" width="23.140625" style="112" customWidth="1"/>
    <col min="6" max="6" width="11" style="112" customWidth="1"/>
    <col min="7" max="7" width="14.28515625" style="112" customWidth="1"/>
    <col min="8" max="8" width="23" style="112" customWidth="1"/>
    <col min="9" max="9" width="23.28515625" style="112" customWidth="1"/>
    <col min="10" max="10" width="18.7109375" style="112" customWidth="1"/>
    <col min="11" max="11" width="13.28515625" style="112" customWidth="1"/>
    <col min="12" max="12" width="19.42578125" style="112" customWidth="1"/>
    <col min="13" max="13" width="68.7109375" style="112" customWidth="1"/>
    <col min="14" max="14" width="14.42578125" style="112" customWidth="1"/>
    <col min="15" max="15" width="50" style="112" customWidth="1"/>
    <col min="16" max="256" width="9.140625" style="112"/>
    <col min="257" max="257" width="4.5703125" style="112" customWidth="1"/>
    <col min="258" max="258" width="18.5703125" style="112" customWidth="1"/>
    <col min="259" max="260" width="17.42578125" style="112" customWidth="1"/>
    <col min="261" max="261" width="23.140625" style="112" customWidth="1"/>
    <col min="262" max="262" width="11" style="112" customWidth="1"/>
    <col min="263" max="263" width="14.28515625" style="112" customWidth="1"/>
    <col min="264" max="264" width="23" style="112" customWidth="1"/>
    <col min="265" max="265" width="23.28515625" style="112" customWidth="1"/>
    <col min="266" max="266" width="18.7109375" style="112" customWidth="1"/>
    <col min="267" max="267" width="13.28515625" style="112" customWidth="1"/>
    <col min="268" max="268" width="19.42578125" style="112" customWidth="1"/>
    <col min="269" max="269" width="68.7109375" style="112" customWidth="1"/>
    <col min="270" max="270" width="14.42578125" style="112" customWidth="1"/>
    <col min="271" max="271" width="50" style="112" customWidth="1"/>
    <col min="272" max="512" width="9.140625" style="112"/>
    <col min="513" max="513" width="4.5703125" style="112" customWidth="1"/>
    <col min="514" max="514" width="18.5703125" style="112" customWidth="1"/>
    <col min="515" max="516" width="17.42578125" style="112" customWidth="1"/>
    <col min="517" max="517" width="23.140625" style="112" customWidth="1"/>
    <col min="518" max="518" width="11" style="112" customWidth="1"/>
    <col min="519" max="519" width="14.28515625" style="112" customWidth="1"/>
    <col min="520" max="520" width="23" style="112" customWidth="1"/>
    <col min="521" max="521" width="23.28515625" style="112" customWidth="1"/>
    <col min="522" max="522" width="18.7109375" style="112" customWidth="1"/>
    <col min="523" max="523" width="13.28515625" style="112" customWidth="1"/>
    <col min="524" max="524" width="19.42578125" style="112" customWidth="1"/>
    <col min="525" max="525" width="68.7109375" style="112" customWidth="1"/>
    <col min="526" max="526" width="14.42578125" style="112" customWidth="1"/>
    <col min="527" max="527" width="50" style="112" customWidth="1"/>
    <col min="528" max="768" width="9.140625" style="112"/>
    <col min="769" max="769" width="4.5703125" style="112" customWidth="1"/>
    <col min="770" max="770" width="18.5703125" style="112" customWidth="1"/>
    <col min="771" max="772" width="17.42578125" style="112" customWidth="1"/>
    <col min="773" max="773" width="23.140625" style="112" customWidth="1"/>
    <col min="774" max="774" width="11" style="112" customWidth="1"/>
    <col min="775" max="775" width="14.28515625" style="112" customWidth="1"/>
    <col min="776" max="776" width="23" style="112" customWidth="1"/>
    <col min="777" max="777" width="23.28515625" style="112" customWidth="1"/>
    <col min="778" max="778" width="18.7109375" style="112" customWidth="1"/>
    <col min="779" max="779" width="13.28515625" style="112" customWidth="1"/>
    <col min="780" max="780" width="19.42578125" style="112" customWidth="1"/>
    <col min="781" max="781" width="68.7109375" style="112" customWidth="1"/>
    <col min="782" max="782" width="14.42578125" style="112" customWidth="1"/>
    <col min="783" max="783" width="50" style="112" customWidth="1"/>
    <col min="784" max="1024" width="9.140625" style="112"/>
    <col min="1025" max="1025" width="4.5703125" style="112" customWidth="1"/>
    <col min="1026" max="1026" width="18.5703125" style="112" customWidth="1"/>
    <col min="1027" max="1028" width="17.42578125" style="112" customWidth="1"/>
    <col min="1029" max="1029" width="23.140625" style="112" customWidth="1"/>
    <col min="1030" max="1030" width="11" style="112" customWidth="1"/>
    <col min="1031" max="1031" width="14.28515625" style="112" customWidth="1"/>
    <col min="1032" max="1032" width="23" style="112" customWidth="1"/>
    <col min="1033" max="1033" width="23.28515625" style="112" customWidth="1"/>
    <col min="1034" max="1034" width="18.7109375" style="112" customWidth="1"/>
    <col min="1035" max="1035" width="13.28515625" style="112" customWidth="1"/>
    <col min="1036" max="1036" width="19.42578125" style="112" customWidth="1"/>
    <col min="1037" max="1037" width="68.7109375" style="112" customWidth="1"/>
    <col min="1038" max="1038" width="14.42578125" style="112" customWidth="1"/>
    <col min="1039" max="1039" width="50" style="112" customWidth="1"/>
    <col min="1040" max="1280" width="9.140625" style="112"/>
    <col min="1281" max="1281" width="4.5703125" style="112" customWidth="1"/>
    <col min="1282" max="1282" width="18.5703125" style="112" customWidth="1"/>
    <col min="1283" max="1284" width="17.42578125" style="112" customWidth="1"/>
    <col min="1285" max="1285" width="23.140625" style="112" customWidth="1"/>
    <col min="1286" max="1286" width="11" style="112" customWidth="1"/>
    <col min="1287" max="1287" width="14.28515625" style="112" customWidth="1"/>
    <col min="1288" max="1288" width="23" style="112" customWidth="1"/>
    <col min="1289" max="1289" width="23.28515625" style="112" customWidth="1"/>
    <col min="1290" max="1290" width="18.7109375" style="112" customWidth="1"/>
    <col min="1291" max="1291" width="13.28515625" style="112" customWidth="1"/>
    <col min="1292" max="1292" width="19.42578125" style="112" customWidth="1"/>
    <col min="1293" max="1293" width="68.7109375" style="112" customWidth="1"/>
    <col min="1294" max="1294" width="14.42578125" style="112" customWidth="1"/>
    <col min="1295" max="1295" width="50" style="112" customWidth="1"/>
    <col min="1296" max="1536" width="9.140625" style="112"/>
    <col min="1537" max="1537" width="4.5703125" style="112" customWidth="1"/>
    <col min="1538" max="1538" width="18.5703125" style="112" customWidth="1"/>
    <col min="1539" max="1540" width="17.42578125" style="112" customWidth="1"/>
    <col min="1541" max="1541" width="23.140625" style="112" customWidth="1"/>
    <col min="1542" max="1542" width="11" style="112" customWidth="1"/>
    <col min="1543" max="1543" width="14.28515625" style="112" customWidth="1"/>
    <col min="1544" max="1544" width="23" style="112" customWidth="1"/>
    <col min="1545" max="1545" width="23.28515625" style="112" customWidth="1"/>
    <col min="1546" max="1546" width="18.7109375" style="112" customWidth="1"/>
    <col min="1547" max="1547" width="13.28515625" style="112" customWidth="1"/>
    <col min="1548" max="1548" width="19.42578125" style="112" customWidth="1"/>
    <col min="1549" max="1549" width="68.7109375" style="112" customWidth="1"/>
    <col min="1550" max="1550" width="14.42578125" style="112" customWidth="1"/>
    <col min="1551" max="1551" width="50" style="112" customWidth="1"/>
    <col min="1552" max="1792" width="9.140625" style="112"/>
    <col min="1793" max="1793" width="4.5703125" style="112" customWidth="1"/>
    <col min="1794" max="1794" width="18.5703125" style="112" customWidth="1"/>
    <col min="1795" max="1796" width="17.42578125" style="112" customWidth="1"/>
    <col min="1797" max="1797" width="23.140625" style="112" customWidth="1"/>
    <col min="1798" max="1798" width="11" style="112" customWidth="1"/>
    <col min="1799" max="1799" width="14.28515625" style="112" customWidth="1"/>
    <col min="1800" max="1800" width="23" style="112" customWidth="1"/>
    <col min="1801" max="1801" width="23.28515625" style="112" customWidth="1"/>
    <col min="1802" max="1802" width="18.7109375" style="112" customWidth="1"/>
    <col min="1803" max="1803" width="13.28515625" style="112" customWidth="1"/>
    <col min="1804" max="1804" width="19.42578125" style="112" customWidth="1"/>
    <col min="1805" max="1805" width="68.7109375" style="112" customWidth="1"/>
    <col min="1806" max="1806" width="14.42578125" style="112" customWidth="1"/>
    <col min="1807" max="1807" width="50" style="112" customWidth="1"/>
    <col min="1808" max="2048" width="9.140625" style="112"/>
    <col min="2049" max="2049" width="4.5703125" style="112" customWidth="1"/>
    <col min="2050" max="2050" width="18.5703125" style="112" customWidth="1"/>
    <col min="2051" max="2052" width="17.42578125" style="112" customWidth="1"/>
    <col min="2053" max="2053" width="23.140625" style="112" customWidth="1"/>
    <col min="2054" max="2054" width="11" style="112" customWidth="1"/>
    <col min="2055" max="2055" width="14.28515625" style="112" customWidth="1"/>
    <col min="2056" max="2056" width="23" style="112" customWidth="1"/>
    <col min="2057" max="2057" width="23.28515625" style="112" customWidth="1"/>
    <col min="2058" max="2058" width="18.7109375" style="112" customWidth="1"/>
    <col min="2059" max="2059" width="13.28515625" style="112" customWidth="1"/>
    <col min="2060" max="2060" width="19.42578125" style="112" customWidth="1"/>
    <col min="2061" max="2061" width="68.7109375" style="112" customWidth="1"/>
    <col min="2062" max="2062" width="14.42578125" style="112" customWidth="1"/>
    <col min="2063" max="2063" width="50" style="112" customWidth="1"/>
    <col min="2064" max="2304" width="9.140625" style="112"/>
    <col min="2305" max="2305" width="4.5703125" style="112" customWidth="1"/>
    <col min="2306" max="2306" width="18.5703125" style="112" customWidth="1"/>
    <col min="2307" max="2308" width="17.42578125" style="112" customWidth="1"/>
    <col min="2309" max="2309" width="23.140625" style="112" customWidth="1"/>
    <col min="2310" max="2310" width="11" style="112" customWidth="1"/>
    <col min="2311" max="2311" width="14.28515625" style="112" customWidth="1"/>
    <col min="2312" max="2312" width="23" style="112" customWidth="1"/>
    <col min="2313" max="2313" width="23.28515625" style="112" customWidth="1"/>
    <col min="2314" max="2314" width="18.7109375" style="112" customWidth="1"/>
    <col min="2315" max="2315" width="13.28515625" style="112" customWidth="1"/>
    <col min="2316" max="2316" width="19.42578125" style="112" customWidth="1"/>
    <col min="2317" max="2317" width="68.7109375" style="112" customWidth="1"/>
    <col min="2318" max="2318" width="14.42578125" style="112" customWidth="1"/>
    <col min="2319" max="2319" width="50" style="112" customWidth="1"/>
    <col min="2320" max="2560" width="9.140625" style="112"/>
    <col min="2561" max="2561" width="4.5703125" style="112" customWidth="1"/>
    <col min="2562" max="2562" width="18.5703125" style="112" customWidth="1"/>
    <col min="2563" max="2564" width="17.42578125" style="112" customWidth="1"/>
    <col min="2565" max="2565" width="23.140625" style="112" customWidth="1"/>
    <col min="2566" max="2566" width="11" style="112" customWidth="1"/>
    <col min="2567" max="2567" width="14.28515625" style="112" customWidth="1"/>
    <col min="2568" max="2568" width="23" style="112" customWidth="1"/>
    <col min="2569" max="2569" width="23.28515625" style="112" customWidth="1"/>
    <col min="2570" max="2570" width="18.7109375" style="112" customWidth="1"/>
    <col min="2571" max="2571" width="13.28515625" style="112" customWidth="1"/>
    <col min="2572" max="2572" width="19.42578125" style="112" customWidth="1"/>
    <col min="2573" max="2573" width="68.7109375" style="112" customWidth="1"/>
    <col min="2574" max="2574" width="14.42578125" style="112" customWidth="1"/>
    <col min="2575" max="2575" width="50" style="112" customWidth="1"/>
    <col min="2576" max="2816" width="9.140625" style="112"/>
    <col min="2817" max="2817" width="4.5703125" style="112" customWidth="1"/>
    <col min="2818" max="2818" width="18.5703125" style="112" customWidth="1"/>
    <col min="2819" max="2820" width="17.42578125" style="112" customWidth="1"/>
    <col min="2821" max="2821" width="23.140625" style="112" customWidth="1"/>
    <col min="2822" max="2822" width="11" style="112" customWidth="1"/>
    <col min="2823" max="2823" width="14.28515625" style="112" customWidth="1"/>
    <col min="2824" max="2824" width="23" style="112" customWidth="1"/>
    <col min="2825" max="2825" width="23.28515625" style="112" customWidth="1"/>
    <col min="2826" max="2826" width="18.7109375" style="112" customWidth="1"/>
    <col min="2827" max="2827" width="13.28515625" style="112" customWidth="1"/>
    <col min="2828" max="2828" width="19.42578125" style="112" customWidth="1"/>
    <col min="2829" max="2829" width="68.7109375" style="112" customWidth="1"/>
    <col min="2830" max="2830" width="14.42578125" style="112" customWidth="1"/>
    <col min="2831" max="2831" width="50" style="112" customWidth="1"/>
    <col min="2832" max="3072" width="9.140625" style="112"/>
    <col min="3073" max="3073" width="4.5703125" style="112" customWidth="1"/>
    <col min="3074" max="3074" width="18.5703125" style="112" customWidth="1"/>
    <col min="3075" max="3076" width="17.42578125" style="112" customWidth="1"/>
    <col min="3077" max="3077" width="23.140625" style="112" customWidth="1"/>
    <col min="3078" max="3078" width="11" style="112" customWidth="1"/>
    <col min="3079" max="3079" width="14.28515625" style="112" customWidth="1"/>
    <col min="3080" max="3080" width="23" style="112" customWidth="1"/>
    <col min="3081" max="3081" width="23.28515625" style="112" customWidth="1"/>
    <col min="3082" max="3082" width="18.7109375" style="112" customWidth="1"/>
    <col min="3083" max="3083" width="13.28515625" style="112" customWidth="1"/>
    <col min="3084" max="3084" width="19.42578125" style="112" customWidth="1"/>
    <col min="3085" max="3085" width="68.7109375" style="112" customWidth="1"/>
    <col min="3086" max="3086" width="14.42578125" style="112" customWidth="1"/>
    <col min="3087" max="3087" width="50" style="112" customWidth="1"/>
    <col min="3088" max="3328" width="9.140625" style="112"/>
    <col min="3329" max="3329" width="4.5703125" style="112" customWidth="1"/>
    <col min="3330" max="3330" width="18.5703125" style="112" customWidth="1"/>
    <col min="3331" max="3332" width="17.42578125" style="112" customWidth="1"/>
    <col min="3333" max="3333" width="23.140625" style="112" customWidth="1"/>
    <col min="3334" max="3334" width="11" style="112" customWidth="1"/>
    <col min="3335" max="3335" width="14.28515625" style="112" customWidth="1"/>
    <col min="3336" max="3336" width="23" style="112" customWidth="1"/>
    <col min="3337" max="3337" width="23.28515625" style="112" customWidth="1"/>
    <col min="3338" max="3338" width="18.7109375" style="112" customWidth="1"/>
    <col min="3339" max="3339" width="13.28515625" style="112" customWidth="1"/>
    <col min="3340" max="3340" width="19.42578125" style="112" customWidth="1"/>
    <col min="3341" max="3341" width="68.7109375" style="112" customWidth="1"/>
    <col min="3342" max="3342" width="14.42578125" style="112" customWidth="1"/>
    <col min="3343" max="3343" width="50" style="112" customWidth="1"/>
    <col min="3344" max="3584" width="9.140625" style="112"/>
    <col min="3585" max="3585" width="4.5703125" style="112" customWidth="1"/>
    <col min="3586" max="3586" width="18.5703125" style="112" customWidth="1"/>
    <col min="3587" max="3588" width="17.42578125" style="112" customWidth="1"/>
    <col min="3589" max="3589" width="23.140625" style="112" customWidth="1"/>
    <col min="3590" max="3590" width="11" style="112" customWidth="1"/>
    <col min="3591" max="3591" width="14.28515625" style="112" customWidth="1"/>
    <col min="3592" max="3592" width="23" style="112" customWidth="1"/>
    <col min="3593" max="3593" width="23.28515625" style="112" customWidth="1"/>
    <col min="3594" max="3594" width="18.7109375" style="112" customWidth="1"/>
    <col min="3595" max="3595" width="13.28515625" style="112" customWidth="1"/>
    <col min="3596" max="3596" width="19.42578125" style="112" customWidth="1"/>
    <col min="3597" max="3597" width="68.7109375" style="112" customWidth="1"/>
    <col min="3598" max="3598" width="14.42578125" style="112" customWidth="1"/>
    <col min="3599" max="3599" width="50" style="112" customWidth="1"/>
    <col min="3600" max="3840" width="9.140625" style="112"/>
    <col min="3841" max="3841" width="4.5703125" style="112" customWidth="1"/>
    <col min="3842" max="3842" width="18.5703125" style="112" customWidth="1"/>
    <col min="3843" max="3844" width="17.42578125" style="112" customWidth="1"/>
    <col min="3845" max="3845" width="23.140625" style="112" customWidth="1"/>
    <col min="3846" max="3846" width="11" style="112" customWidth="1"/>
    <col min="3847" max="3847" width="14.28515625" style="112" customWidth="1"/>
    <col min="3848" max="3848" width="23" style="112" customWidth="1"/>
    <col min="3849" max="3849" width="23.28515625" style="112" customWidth="1"/>
    <col min="3850" max="3850" width="18.7109375" style="112" customWidth="1"/>
    <col min="3851" max="3851" width="13.28515625" style="112" customWidth="1"/>
    <col min="3852" max="3852" width="19.42578125" style="112" customWidth="1"/>
    <col min="3853" max="3853" width="68.7109375" style="112" customWidth="1"/>
    <col min="3854" max="3854" width="14.42578125" style="112" customWidth="1"/>
    <col min="3855" max="3855" width="50" style="112" customWidth="1"/>
    <col min="3856" max="4096" width="9.140625" style="112"/>
    <col min="4097" max="4097" width="4.5703125" style="112" customWidth="1"/>
    <col min="4098" max="4098" width="18.5703125" style="112" customWidth="1"/>
    <col min="4099" max="4100" width="17.42578125" style="112" customWidth="1"/>
    <col min="4101" max="4101" width="23.140625" style="112" customWidth="1"/>
    <col min="4102" max="4102" width="11" style="112" customWidth="1"/>
    <col min="4103" max="4103" width="14.28515625" style="112" customWidth="1"/>
    <col min="4104" max="4104" width="23" style="112" customWidth="1"/>
    <col min="4105" max="4105" width="23.28515625" style="112" customWidth="1"/>
    <col min="4106" max="4106" width="18.7109375" style="112" customWidth="1"/>
    <col min="4107" max="4107" width="13.28515625" style="112" customWidth="1"/>
    <col min="4108" max="4108" width="19.42578125" style="112" customWidth="1"/>
    <col min="4109" max="4109" width="68.7109375" style="112" customWidth="1"/>
    <col min="4110" max="4110" width="14.42578125" style="112" customWidth="1"/>
    <col min="4111" max="4111" width="50" style="112" customWidth="1"/>
    <col min="4112" max="4352" width="9.140625" style="112"/>
    <col min="4353" max="4353" width="4.5703125" style="112" customWidth="1"/>
    <col min="4354" max="4354" width="18.5703125" style="112" customWidth="1"/>
    <col min="4355" max="4356" width="17.42578125" style="112" customWidth="1"/>
    <col min="4357" max="4357" width="23.140625" style="112" customWidth="1"/>
    <col min="4358" max="4358" width="11" style="112" customWidth="1"/>
    <col min="4359" max="4359" width="14.28515625" style="112" customWidth="1"/>
    <col min="4360" max="4360" width="23" style="112" customWidth="1"/>
    <col min="4361" max="4361" width="23.28515625" style="112" customWidth="1"/>
    <col min="4362" max="4362" width="18.7109375" style="112" customWidth="1"/>
    <col min="4363" max="4363" width="13.28515625" style="112" customWidth="1"/>
    <col min="4364" max="4364" width="19.42578125" style="112" customWidth="1"/>
    <col min="4365" max="4365" width="68.7109375" style="112" customWidth="1"/>
    <col min="4366" max="4366" width="14.42578125" style="112" customWidth="1"/>
    <col min="4367" max="4367" width="50" style="112" customWidth="1"/>
    <col min="4368" max="4608" width="9.140625" style="112"/>
    <col min="4609" max="4609" width="4.5703125" style="112" customWidth="1"/>
    <col min="4610" max="4610" width="18.5703125" style="112" customWidth="1"/>
    <col min="4611" max="4612" width="17.42578125" style="112" customWidth="1"/>
    <col min="4613" max="4613" width="23.140625" style="112" customWidth="1"/>
    <col min="4614" max="4614" width="11" style="112" customWidth="1"/>
    <col min="4615" max="4615" width="14.28515625" style="112" customWidth="1"/>
    <col min="4616" max="4616" width="23" style="112" customWidth="1"/>
    <col min="4617" max="4617" width="23.28515625" style="112" customWidth="1"/>
    <col min="4618" max="4618" width="18.7109375" style="112" customWidth="1"/>
    <col min="4619" max="4619" width="13.28515625" style="112" customWidth="1"/>
    <col min="4620" max="4620" width="19.42578125" style="112" customWidth="1"/>
    <col min="4621" max="4621" width="68.7109375" style="112" customWidth="1"/>
    <col min="4622" max="4622" width="14.42578125" style="112" customWidth="1"/>
    <col min="4623" max="4623" width="50" style="112" customWidth="1"/>
    <col min="4624" max="4864" width="9.140625" style="112"/>
    <col min="4865" max="4865" width="4.5703125" style="112" customWidth="1"/>
    <col min="4866" max="4866" width="18.5703125" style="112" customWidth="1"/>
    <col min="4867" max="4868" width="17.42578125" style="112" customWidth="1"/>
    <col min="4869" max="4869" width="23.140625" style="112" customWidth="1"/>
    <col min="4870" max="4870" width="11" style="112" customWidth="1"/>
    <col min="4871" max="4871" width="14.28515625" style="112" customWidth="1"/>
    <col min="4872" max="4872" width="23" style="112" customWidth="1"/>
    <col min="4873" max="4873" width="23.28515625" style="112" customWidth="1"/>
    <col min="4874" max="4874" width="18.7109375" style="112" customWidth="1"/>
    <col min="4875" max="4875" width="13.28515625" style="112" customWidth="1"/>
    <col min="4876" max="4876" width="19.42578125" style="112" customWidth="1"/>
    <col min="4877" max="4877" width="68.7109375" style="112" customWidth="1"/>
    <col min="4878" max="4878" width="14.42578125" style="112" customWidth="1"/>
    <col min="4879" max="4879" width="50" style="112" customWidth="1"/>
    <col min="4880" max="5120" width="9.140625" style="112"/>
    <col min="5121" max="5121" width="4.5703125" style="112" customWidth="1"/>
    <col min="5122" max="5122" width="18.5703125" style="112" customWidth="1"/>
    <col min="5123" max="5124" width="17.42578125" style="112" customWidth="1"/>
    <col min="5125" max="5125" width="23.140625" style="112" customWidth="1"/>
    <col min="5126" max="5126" width="11" style="112" customWidth="1"/>
    <col min="5127" max="5127" width="14.28515625" style="112" customWidth="1"/>
    <col min="5128" max="5128" width="23" style="112" customWidth="1"/>
    <col min="5129" max="5129" width="23.28515625" style="112" customWidth="1"/>
    <col min="5130" max="5130" width="18.7109375" style="112" customWidth="1"/>
    <col min="5131" max="5131" width="13.28515625" style="112" customWidth="1"/>
    <col min="5132" max="5132" width="19.42578125" style="112" customWidth="1"/>
    <col min="5133" max="5133" width="68.7109375" style="112" customWidth="1"/>
    <col min="5134" max="5134" width="14.42578125" style="112" customWidth="1"/>
    <col min="5135" max="5135" width="50" style="112" customWidth="1"/>
    <col min="5136" max="5376" width="9.140625" style="112"/>
    <col min="5377" max="5377" width="4.5703125" style="112" customWidth="1"/>
    <col min="5378" max="5378" width="18.5703125" style="112" customWidth="1"/>
    <col min="5379" max="5380" width="17.42578125" style="112" customWidth="1"/>
    <col min="5381" max="5381" width="23.140625" style="112" customWidth="1"/>
    <col min="5382" max="5382" width="11" style="112" customWidth="1"/>
    <col min="5383" max="5383" width="14.28515625" style="112" customWidth="1"/>
    <col min="5384" max="5384" width="23" style="112" customWidth="1"/>
    <col min="5385" max="5385" width="23.28515625" style="112" customWidth="1"/>
    <col min="5386" max="5386" width="18.7109375" style="112" customWidth="1"/>
    <col min="5387" max="5387" width="13.28515625" style="112" customWidth="1"/>
    <col min="5388" max="5388" width="19.42578125" style="112" customWidth="1"/>
    <col min="5389" max="5389" width="68.7109375" style="112" customWidth="1"/>
    <col min="5390" max="5390" width="14.42578125" style="112" customWidth="1"/>
    <col min="5391" max="5391" width="50" style="112" customWidth="1"/>
    <col min="5392" max="5632" width="9.140625" style="112"/>
    <col min="5633" max="5633" width="4.5703125" style="112" customWidth="1"/>
    <col min="5634" max="5634" width="18.5703125" style="112" customWidth="1"/>
    <col min="5635" max="5636" width="17.42578125" style="112" customWidth="1"/>
    <col min="5637" max="5637" width="23.140625" style="112" customWidth="1"/>
    <col min="5638" max="5638" width="11" style="112" customWidth="1"/>
    <col min="5639" max="5639" width="14.28515625" style="112" customWidth="1"/>
    <col min="5640" max="5640" width="23" style="112" customWidth="1"/>
    <col min="5641" max="5641" width="23.28515625" style="112" customWidth="1"/>
    <col min="5642" max="5642" width="18.7109375" style="112" customWidth="1"/>
    <col min="5643" max="5643" width="13.28515625" style="112" customWidth="1"/>
    <col min="5644" max="5644" width="19.42578125" style="112" customWidth="1"/>
    <col min="5645" max="5645" width="68.7109375" style="112" customWidth="1"/>
    <col min="5646" max="5646" width="14.42578125" style="112" customWidth="1"/>
    <col min="5647" max="5647" width="50" style="112" customWidth="1"/>
    <col min="5648" max="5888" width="9.140625" style="112"/>
    <col min="5889" max="5889" width="4.5703125" style="112" customWidth="1"/>
    <col min="5890" max="5890" width="18.5703125" style="112" customWidth="1"/>
    <col min="5891" max="5892" width="17.42578125" style="112" customWidth="1"/>
    <col min="5893" max="5893" width="23.140625" style="112" customWidth="1"/>
    <col min="5894" max="5894" width="11" style="112" customWidth="1"/>
    <col min="5895" max="5895" width="14.28515625" style="112" customWidth="1"/>
    <col min="5896" max="5896" width="23" style="112" customWidth="1"/>
    <col min="5897" max="5897" width="23.28515625" style="112" customWidth="1"/>
    <col min="5898" max="5898" width="18.7109375" style="112" customWidth="1"/>
    <col min="5899" max="5899" width="13.28515625" style="112" customWidth="1"/>
    <col min="5900" max="5900" width="19.42578125" style="112" customWidth="1"/>
    <col min="5901" max="5901" width="68.7109375" style="112" customWidth="1"/>
    <col min="5902" max="5902" width="14.42578125" style="112" customWidth="1"/>
    <col min="5903" max="5903" width="50" style="112" customWidth="1"/>
    <col min="5904" max="6144" width="9.140625" style="112"/>
    <col min="6145" max="6145" width="4.5703125" style="112" customWidth="1"/>
    <col min="6146" max="6146" width="18.5703125" style="112" customWidth="1"/>
    <col min="6147" max="6148" width="17.42578125" style="112" customWidth="1"/>
    <col min="6149" max="6149" width="23.140625" style="112" customWidth="1"/>
    <col min="6150" max="6150" width="11" style="112" customWidth="1"/>
    <col min="6151" max="6151" width="14.28515625" style="112" customWidth="1"/>
    <col min="6152" max="6152" width="23" style="112" customWidth="1"/>
    <col min="6153" max="6153" width="23.28515625" style="112" customWidth="1"/>
    <col min="6154" max="6154" width="18.7109375" style="112" customWidth="1"/>
    <col min="6155" max="6155" width="13.28515625" style="112" customWidth="1"/>
    <col min="6156" max="6156" width="19.42578125" style="112" customWidth="1"/>
    <col min="6157" max="6157" width="68.7109375" style="112" customWidth="1"/>
    <col min="6158" max="6158" width="14.42578125" style="112" customWidth="1"/>
    <col min="6159" max="6159" width="50" style="112" customWidth="1"/>
    <col min="6160" max="6400" width="9.140625" style="112"/>
    <col min="6401" max="6401" width="4.5703125" style="112" customWidth="1"/>
    <col min="6402" max="6402" width="18.5703125" style="112" customWidth="1"/>
    <col min="6403" max="6404" width="17.42578125" style="112" customWidth="1"/>
    <col min="6405" max="6405" width="23.140625" style="112" customWidth="1"/>
    <col min="6406" max="6406" width="11" style="112" customWidth="1"/>
    <col min="6407" max="6407" width="14.28515625" style="112" customWidth="1"/>
    <col min="6408" max="6408" width="23" style="112" customWidth="1"/>
    <col min="6409" max="6409" width="23.28515625" style="112" customWidth="1"/>
    <col min="6410" max="6410" width="18.7109375" style="112" customWidth="1"/>
    <col min="6411" max="6411" width="13.28515625" style="112" customWidth="1"/>
    <col min="6412" max="6412" width="19.42578125" style="112" customWidth="1"/>
    <col min="6413" max="6413" width="68.7109375" style="112" customWidth="1"/>
    <col min="6414" max="6414" width="14.42578125" style="112" customWidth="1"/>
    <col min="6415" max="6415" width="50" style="112" customWidth="1"/>
    <col min="6416" max="6656" width="9.140625" style="112"/>
    <col min="6657" max="6657" width="4.5703125" style="112" customWidth="1"/>
    <col min="6658" max="6658" width="18.5703125" style="112" customWidth="1"/>
    <col min="6659" max="6660" width="17.42578125" style="112" customWidth="1"/>
    <col min="6661" max="6661" width="23.140625" style="112" customWidth="1"/>
    <col min="6662" max="6662" width="11" style="112" customWidth="1"/>
    <col min="6663" max="6663" width="14.28515625" style="112" customWidth="1"/>
    <col min="6664" max="6664" width="23" style="112" customWidth="1"/>
    <col min="6665" max="6665" width="23.28515625" style="112" customWidth="1"/>
    <col min="6666" max="6666" width="18.7109375" style="112" customWidth="1"/>
    <col min="6667" max="6667" width="13.28515625" style="112" customWidth="1"/>
    <col min="6668" max="6668" width="19.42578125" style="112" customWidth="1"/>
    <col min="6669" max="6669" width="68.7109375" style="112" customWidth="1"/>
    <col min="6670" max="6670" width="14.42578125" style="112" customWidth="1"/>
    <col min="6671" max="6671" width="50" style="112" customWidth="1"/>
    <col min="6672" max="6912" width="9.140625" style="112"/>
    <col min="6913" max="6913" width="4.5703125" style="112" customWidth="1"/>
    <col min="6914" max="6914" width="18.5703125" style="112" customWidth="1"/>
    <col min="6915" max="6916" width="17.42578125" style="112" customWidth="1"/>
    <col min="6917" max="6917" width="23.140625" style="112" customWidth="1"/>
    <col min="6918" max="6918" width="11" style="112" customWidth="1"/>
    <col min="6919" max="6919" width="14.28515625" style="112" customWidth="1"/>
    <col min="6920" max="6920" width="23" style="112" customWidth="1"/>
    <col min="6921" max="6921" width="23.28515625" style="112" customWidth="1"/>
    <col min="6922" max="6922" width="18.7109375" style="112" customWidth="1"/>
    <col min="6923" max="6923" width="13.28515625" style="112" customWidth="1"/>
    <col min="6924" max="6924" width="19.42578125" style="112" customWidth="1"/>
    <col min="6925" max="6925" width="68.7109375" style="112" customWidth="1"/>
    <col min="6926" max="6926" width="14.42578125" style="112" customWidth="1"/>
    <col min="6927" max="6927" width="50" style="112" customWidth="1"/>
    <col min="6928" max="7168" width="9.140625" style="112"/>
    <col min="7169" max="7169" width="4.5703125" style="112" customWidth="1"/>
    <col min="7170" max="7170" width="18.5703125" style="112" customWidth="1"/>
    <col min="7171" max="7172" width="17.42578125" style="112" customWidth="1"/>
    <col min="7173" max="7173" width="23.140625" style="112" customWidth="1"/>
    <col min="7174" max="7174" width="11" style="112" customWidth="1"/>
    <col min="7175" max="7175" width="14.28515625" style="112" customWidth="1"/>
    <col min="7176" max="7176" width="23" style="112" customWidth="1"/>
    <col min="7177" max="7177" width="23.28515625" style="112" customWidth="1"/>
    <col min="7178" max="7178" width="18.7109375" style="112" customWidth="1"/>
    <col min="7179" max="7179" width="13.28515625" style="112" customWidth="1"/>
    <col min="7180" max="7180" width="19.42578125" style="112" customWidth="1"/>
    <col min="7181" max="7181" width="68.7109375" style="112" customWidth="1"/>
    <col min="7182" max="7182" width="14.42578125" style="112" customWidth="1"/>
    <col min="7183" max="7183" width="50" style="112" customWidth="1"/>
    <col min="7184" max="7424" width="9.140625" style="112"/>
    <col min="7425" max="7425" width="4.5703125" style="112" customWidth="1"/>
    <col min="7426" max="7426" width="18.5703125" style="112" customWidth="1"/>
    <col min="7427" max="7428" width="17.42578125" style="112" customWidth="1"/>
    <col min="7429" max="7429" width="23.140625" style="112" customWidth="1"/>
    <col min="7430" max="7430" width="11" style="112" customWidth="1"/>
    <col min="7431" max="7431" width="14.28515625" style="112" customWidth="1"/>
    <col min="7432" max="7432" width="23" style="112" customWidth="1"/>
    <col min="7433" max="7433" width="23.28515625" style="112" customWidth="1"/>
    <col min="7434" max="7434" width="18.7109375" style="112" customWidth="1"/>
    <col min="7435" max="7435" width="13.28515625" style="112" customWidth="1"/>
    <col min="7436" max="7436" width="19.42578125" style="112" customWidth="1"/>
    <col min="7437" max="7437" width="68.7109375" style="112" customWidth="1"/>
    <col min="7438" max="7438" width="14.42578125" style="112" customWidth="1"/>
    <col min="7439" max="7439" width="50" style="112" customWidth="1"/>
    <col min="7440" max="7680" width="9.140625" style="112"/>
    <col min="7681" max="7681" width="4.5703125" style="112" customWidth="1"/>
    <col min="7682" max="7682" width="18.5703125" style="112" customWidth="1"/>
    <col min="7683" max="7684" width="17.42578125" style="112" customWidth="1"/>
    <col min="7685" max="7685" width="23.140625" style="112" customWidth="1"/>
    <col min="7686" max="7686" width="11" style="112" customWidth="1"/>
    <col min="7687" max="7687" width="14.28515625" style="112" customWidth="1"/>
    <col min="7688" max="7688" width="23" style="112" customWidth="1"/>
    <col min="7689" max="7689" width="23.28515625" style="112" customWidth="1"/>
    <col min="7690" max="7690" width="18.7109375" style="112" customWidth="1"/>
    <col min="7691" max="7691" width="13.28515625" style="112" customWidth="1"/>
    <col min="7692" max="7692" width="19.42578125" style="112" customWidth="1"/>
    <col min="7693" max="7693" width="68.7109375" style="112" customWidth="1"/>
    <col min="7694" max="7694" width="14.42578125" style="112" customWidth="1"/>
    <col min="7695" max="7695" width="50" style="112" customWidth="1"/>
    <col min="7696" max="7936" width="9.140625" style="112"/>
    <col min="7937" max="7937" width="4.5703125" style="112" customWidth="1"/>
    <col min="7938" max="7938" width="18.5703125" style="112" customWidth="1"/>
    <col min="7939" max="7940" width="17.42578125" style="112" customWidth="1"/>
    <col min="7941" max="7941" width="23.140625" style="112" customWidth="1"/>
    <col min="7942" max="7942" width="11" style="112" customWidth="1"/>
    <col min="7943" max="7943" width="14.28515625" style="112" customWidth="1"/>
    <col min="7944" max="7944" width="23" style="112" customWidth="1"/>
    <col min="7945" max="7945" width="23.28515625" style="112" customWidth="1"/>
    <col min="7946" max="7946" width="18.7109375" style="112" customWidth="1"/>
    <col min="7947" max="7947" width="13.28515625" style="112" customWidth="1"/>
    <col min="7948" max="7948" width="19.42578125" style="112" customWidth="1"/>
    <col min="7949" max="7949" width="68.7109375" style="112" customWidth="1"/>
    <col min="7950" max="7950" width="14.42578125" style="112" customWidth="1"/>
    <col min="7951" max="7951" width="50" style="112" customWidth="1"/>
    <col min="7952" max="8192" width="9.140625" style="112"/>
    <col min="8193" max="8193" width="4.5703125" style="112" customWidth="1"/>
    <col min="8194" max="8194" width="18.5703125" style="112" customWidth="1"/>
    <col min="8195" max="8196" width="17.42578125" style="112" customWidth="1"/>
    <col min="8197" max="8197" width="23.140625" style="112" customWidth="1"/>
    <col min="8198" max="8198" width="11" style="112" customWidth="1"/>
    <col min="8199" max="8199" width="14.28515625" style="112" customWidth="1"/>
    <col min="8200" max="8200" width="23" style="112" customWidth="1"/>
    <col min="8201" max="8201" width="23.28515625" style="112" customWidth="1"/>
    <col min="8202" max="8202" width="18.7109375" style="112" customWidth="1"/>
    <col min="8203" max="8203" width="13.28515625" style="112" customWidth="1"/>
    <col min="8204" max="8204" width="19.42578125" style="112" customWidth="1"/>
    <col min="8205" max="8205" width="68.7109375" style="112" customWidth="1"/>
    <col min="8206" max="8206" width="14.42578125" style="112" customWidth="1"/>
    <col min="8207" max="8207" width="50" style="112" customWidth="1"/>
    <col min="8208" max="8448" width="9.140625" style="112"/>
    <col min="8449" max="8449" width="4.5703125" style="112" customWidth="1"/>
    <col min="8450" max="8450" width="18.5703125" style="112" customWidth="1"/>
    <col min="8451" max="8452" width="17.42578125" style="112" customWidth="1"/>
    <col min="8453" max="8453" width="23.140625" style="112" customWidth="1"/>
    <col min="8454" max="8454" width="11" style="112" customWidth="1"/>
    <col min="8455" max="8455" width="14.28515625" style="112" customWidth="1"/>
    <col min="8456" max="8456" width="23" style="112" customWidth="1"/>
    <col min="8457" max="8457" width="23.28515625" style="112" customWidth="1"/>
    <col min="8458" max="8458" width="18.7109375" style="112" customWidth="1"/>
    <col min="8459" max="8459" width="13.28515625" style="112" customWidth="1"/>
    <col min="8460" max="8460" width="19.42578125" style="112" customWidth="1"/>
    <col min="8461" max="8461" width="68.7109375" style="112" customWidth="1"/>
    <col min="8462" max="8462" width="14.42578125" style="112" customWidth="1"/>
    <col min="8463" max="8463" width="50" style="112" customWidth="1"/>
    <col min="8464" max="8704" width="9.140625" style="112"/>
    <col min="8705" max="8705" width="4.5703125" style="112" customWidth="1"/>
    <col min="8706" max="8706" width="18.5703125" style="112" customWidth="1"/>
    <col min="8707" max="8708" width="17.42578125" style="112" customWidth="1"/>
    <col min="8709" max="8709" width="23.140625" style="112" customWidth="1"/>
    <col min="8710" max="8710" width="11" style="112" customWidth="1"/>
    <col min="8711" max="8711" width="14.28515625" style="112" customWidth="1"/>
    <col min="8712" max="8712" width="23" style="112" customWidth="1"/>
    <col min="8713" max="8713" width="23.28515625" style="112" customWidth="1"/>
    <col min="8714" max="8714" width="18.7109375" style="112" customWidth="1"/>
    <col min="8715" max="8715" width="13.28515625" style="112" customWidth="1"/>
    <col min="8716" max="8716" width="19.42578125" style="112" customWidth="1"/>
    <col min="8717" max="8717" width="68.7109375" style="112" customWidth="1"/>
    <col min="8718" max="8718" width="14.42578125" style="112" customWidth="1"/>
    <col min="8719" max="8719" width="50" style="112" customWidth="1"/>
    <col min="8720" max="8960" width="9.140625" style="112"/>
    <col min="8961" max="8961" width="4.5703125" style="112" customWidth="1"/>
    <col min="8962" max="8962" width="18.5703125" style="112" customWidth="1"/>
    <col min="8963" max="8964" width="17.42578125" style="112" customWidth="1"/>
    <col min="8965" max="8965" width="23.140625" style="112" customWidth="1"/>
    <col min="8966" max="8966" width="11" style="112" customWidth="1"/>
    <col min="8967" max="8967" width="14.28515625" style="112" customWidth="1"/>
    <col min="8968" max="8968" width="23" style="112" customWidth="1"/>
    <col min="8969" max="8969" width="23.28515625" style="112" customWidth="1"/>
    <col min="8970" max="8970" width="18.7109375" style="112" customWidth="1"/>
    <col min="8971" max="8971" width="13.28515625" style="112" customWidth="1"/>
    <col min="8972" max="8972" width="19.42578125" style="112" customWidth="1"/>
    <col min="8973" max="8973" width="68.7109375" style="112" customWidth="1"/>
    <col min="8974" max="8974" width="14.42578125" style="112" customWidth="1"/>
    <col min="8975" max="8975" width="50" style="112" customWidth="1"/>
    <col min="8976" max="9216" width="9.140625" style="112"/>
    <col min="9217" max="9217" width="4.5703125" style="112" customWidth="1"/>
    <col min="9218" max="9218" width="18.5703125" style="112" customWidth="1"/>
    <col min="9219" max="9220" width="17.42578125" style="112" customWidth="1"/>
    <col min="9221" max="9221" width="23.140625" style="112" customWidth="1"/>
    <col min="9222" max="9222" width="11" style="112" customWidth="1"/>
    <col min="9223" max="9223" width="14.28515625" style="112" customWidth="1"/>
    <col min="9224" max="9224" width="23" style="112" customWidth="1"/>
    <col min="9225" max="9225" width="23.28515625" style="112" customWidth="1"/>
    <col min="9226" max="9226" width="18.7109375" style="112" customWidth="1"/>
    <col min="9227" max="9227" width="13.28515625" style="112" customWidth="1"/>
    <col min="9228" max="9228" width="19.42578125" style="112" customWidth="1"/>
    <col min="9229" max="9229" width="68.7109375" style="112" customWidth="1"/>
    <col min="9230" max="9230" width="14.42578125" style="112" customWidth="1"/>
    <col min="9231" max="9231" width="50" style="112" customWidth="1"/>
    <col min="9232" max="9472" width="9.140625" style="112"/>
    <col min="9473" max="9473" width="4.5703125" style="112" customWidth="1"/>
    <col min="9474" max="9474" width="18.5703125" style="112" customWidth="1"/>
    <col min="9475" max="9476" width="17.42578125" style="112" customWidth="1"/>
    <col min="9477" max="9477" width="23.140625" style="112" customWidth="1"/>
    <col min="9478" max="9478" width="11" style="112" customWidth="1"/>
    <col min="9479" max="9479" width="14.28515625" style="112" customWidth="1"/>
    <col min="9480" max="9480" width="23" style="112" customWidth="1"/>
    <col min="9481" max="9481" width="23.28515625" style="112" customWidth="1"/>
    <col min="9482" max="9482" width="18.7109375" style="112" customWidth="1"/>
    <col min="9483" max="9483" width="13.28515625" style="112" customWidth="1"/>
    <col min="9484" max="9484" width="19.42578125" style="112" customWidth="1"/>
    <col min="9485" max="9485" width="68.7109375" style="112" customWidth="1"/>
    <col min="9486" max="9486" width="14.42578125" style="112" customWidth="1"/>
    <col min="9487" max="9487" width="50" style="112" customWidth="1"/>
    <col min="9488" max="9728" width="9.140625" style="112"/>
    <col min="9729" max="9729" width="4.5703125" style="112" customWidth="1"/>
    <col min="9730" max="9730" width="18.5703125" style="112" customWidth="1"/>
    <col min="9731" max="9732" width="17.42578125" style="112" customWidth="1"/>
    <col min="9733" max="9733" width="23.140625" style="112" customWidth="1"/>
    <col min="9734" max="9734" width="11" style="112" customWidth="1"/>
    <col min="9735" max="9735" width="14.28515625" style="112" customWidth="1"/>
    <col min="9736" max="9736" width="23" style="112" customWidth="1"/>
    <col min="9737" max="9737" width="23.28515625" style="112" customWidth="1"/>
    <col min="9738" max="9738" width="18.7109375" style="112" customWidth="1"/>
    <col min="9739" max="9739" width="13.28515625" style="112" customWidth="1"/>
    <col min="9740" max="9740" width="19.42578125" style="112" customWidth="1"/>
    <col min="9741" max="9741" width="68.7109375" style="112" customWidth="1"/>
    <col min="9742" max="9742" width="14.42578125" style="112" customWidth="1"/>
    <col min="9743" max="9743" width="50" style="112" customWidth="1"/>
    <col min="9744" max="9984" width="9.140625" style="112"/>
    <col min="9985" max="9985" width="4.5703125" style="112" customWidth="1"/>
    <col min="9986" max="9986" width="18.5703125" style="112" customWidth="1"/>
    <col min="9987" max="9988" width="17.42578125" style="112" customWidth="1"/>
    <col min="9989" max="9989" width="23.140625" style="112" customWidth="1"/>
    <col min="9990" max="9990" width="11" style="112" customWidth="1"/>
    <col min="9991" max="9991" width="14.28515625" style="112" customWidth="1"/>
    <col min="9992" max="9992" width="23" style="112" customWidth="1"/>
    <col min="9993" max="9993" width="23.28515625" style="112" customWidth="1"/>
    <col min="9994" max="9994" width="18.7109375" style="112" customWidth="1"/>
    <col min="9995" max="9995" width="13.28515625" style="112" customWidth="1"/>
    <col min="9996" max="9996" width="19.42578125" style="112" customWidth="1"/>
    <col min="9997" max="9997" width="68.7109375" style="112" customWidth="1"/>
    <col min="9998" max="9998" width="14.42578125" style="112" customWidth="1"/>
    <col min="9999" max="9999" width="50" style="112" customWidth="1"/>
    <col min="10000" max="10240" width="9.140625" style="112"/>
    <col min="10241" max="10241" width="4.5703125" style="112" customWidth="1"/>
    <col min="10242" max="10242" width="18.5703125" style="112" customWidth="1"/>
    <col min="10243" max="10244" width="17.42578125" style="112" customWidth="1"/>
    <col min="10245" max="10245" width="23.140625" style="112" customWidth="1"/>
    <col min="10246" max="10246" width="11" style="112" customWidth="1"/>
    <col min="10247" max="10247" width="14.28515625" style="112" customWidth="1"/>
    <col min="10248" max="10248" width="23" style="112" customWidth="1"/>
    <col min="10249" max="10249" width="23.28515625" style="112" customWidth="1"/>
    <col min="10250" max="10250" width="18.7109375" style="112" customWidth="1"/>
    <col min="10251" max="10251" width="13.28515625" style="112" customWidth="1"/>
    <col min="10252" max="10252" width="19.42578125" style="112" customWidth="1"/>
    <col min="10253" max="10253" width="68.7109375" style="112" customWidth="1"/>
    <col min="10254" max="10254" width="14.42578125" style="112" customWidth="1"/>
    <col min="10255" max="10255" width="50" style="112" customWidth="1"/>
    <col min="10256" max="10496" width="9.140625" style="112"/>
    <col min="10497" max="10497" width="4.5703125" style="112" customWidth="1"/>
    <col min="10498" max="10498" width="18.5703125" style="112" customWidth="1"/>
    <col min="10499" max="10500" width="17.42578125" style="112" customWidth="1"/>
    <col min="10501" max="10501" width="23.140625" style="112" customWidth="1"/>
    <col min="10502" max="10502" width="11" style="112" customWidth="1"/>
    <col min="10503" max="10503" width="14.28515625" style="112" customWidth="1"/>
    <col min="10504" max="10504" width="23" style="112" customWidth="1"/>
    <col min="10505" max="10505" width="23.28515625" style="112" customWidth="1"/>
    <col min="10506" max="10506" width="18.7109375" style="112" customWidth="1"/>
    <col min="10507" max="10507" width="13.28515625" style="112" customWidth="1"/>
    <col min="10508" max="10508" width="19.42578125" style="112" customWidth="1"/>
    <col min="10509" max="10509" width="68.7109375" style="112" customWidth="1"/>
    <col min="10510" max="10510" width="14.42578125" style="112" customWidth="1"/>
    <col min="10511" max="10511" width="50" style="112" customWidth="1"/>
    <col min="10512" max="10752" width="9.140625" style="112"/>
    <col min="10753" max="10753" width="4.5703125" style="112" customWidth="1"/>
    <col min="10754" max="10754" width="18.5703125" style="112" customWidth="1"/>
    <col min="10755" max="10756" width="17.42578125" style="112" customWidth="1"/>
    <col min="10757" max="10757" width="23.140625" style="112" customWidth="1"/>
    <col min="10758" max="10758" width="11" style="112" customWidth="1"/>
    <col min="10759" max="10759" width="14.28515625" style="112" customWidth="1"/>
    <col min="10760" max="10760" width="23" style="112" customWidth="1"/>
    <col min="10761" max="10761" width="23.28515625" style="112" customWidth="1"/>
    <col min="10762" max="10762" width="18.7109375" style="112" customWidth="1"/>
    <col min="10763" max="10763" width="13.28515625" style="112" customWidth="1"/>
    <col min="10764" max="10764" width="19.42578125" style="112" customWidth="1"/>
    <col min="10765" max="10765" width="68.7109375" style="112" customWidth="1"/>
    <col min="10766" max="10766" width="14.42578125" style="112" customWidth="1"/>
    <col min="10767" max="10767" width="50" style="112" customWidth="1"/>
    <col min="10768" max="11008" width="9.140625" style="112"/>
    <col min="11009" max="11009" width="4.5703125" style="112" customWidth="1"/>
    <col min="11010" max="11010" width="18.5703125" style="112" customWidth="1"/>
    <col min="11011" max="11012" width="17.42578125" style="112" customWidth="1"/>
    <col min="11013" max="11013" width="23.140625" style="112" customWidth="1"/>
    <col min="11014" max="11014" width="11" style="112" customWidth="1"/>
    <col min="11015" max="11015" width="14.28515625" style="112" customWidth="1"/>
    <col min="11016" max="11016" width="23" style="112" customWidth="1"/>
    <col min="11017" max="11017" width="23.28515625" style="112" customWidth="1"/>
    <col min="11018" max="11018" width="18.7109375" style="112" customWidth="1"/>
    <col min="11019" max="11019" width="13.28515625" style="112" customWidth="1"/>
    <col min="11020" max="11020" width="19.42578125" style="112" customWidth="1"/>
    <col min="11021" max="11021" width="68.7109375" style="112" customWidth="1"/>
    <col min="11022" max="11022" width="14.42578125" style="112" customWidth="1"/>
    <col min="11023" max="11023" width="50" style="112" customWidth="1"/>
    <col min="11024" max="11264" width="9.140625" style="112"/>
    <col min="11265" max="11265" width="4.5703125" style="112" customWidth="1"/>
    <col min="11266" max="11266" width="18.5703125" style="112" customWidth="1"/>
    <col min="11267" max="11268" width="17.42578125" style="112" customWidth="1"/>
    <col min="11269" max="11269" width="23.140625" style="112" customWidth="1"/>
    <col min="11270" max="11270" width="11" style="112" customWidth="1"/>
    <col min="11271" max="11271" width="14.28515625" style="112" customWidth="1"/>
    <col min="11272" max="11272" width="23" style="112" customWidth="1"/>
    <col min="11273" max="11273" width="23.28515625" style="112" customWidth="1"/>
    <col min="11274" max="11274" width="18.7109375" style="112" customWidth="1"/>
    <col min="11275" max="11275" width="13.28515625" style="112" customWidth="1"/>
    <col min="11276" max="11276" width="19.42578125" style="112" customWidth="1"/>
    <col min="11277" max="11277" width="68.7109375" style="112" customWidth="1"/>
    <col min="11278" max="11278" width="14.42578125" style="112" customWidth="1"/>
    <col min="11279" max="11279" width="50" style="112" customWidth="1"/>
    <col min="11280" max="11520" width="9.140625" style="112"/>
    <col min="11521" max="11521" width="4.5703125" style="112" customWidth="1"/>
    <col min="11522" max="11522" width="18.5703125" style="112" customWidth="1"/>
    <col min="11523" max="11524" width="17.42578125" style="112" customWidth="1"/>
    <col min="11525" max="11525" width="23.140625" style="112" customWidth="1"/>
    <col min="11526" max="11526" width="11" style="112" customWidth="1"/>
    <col min="11527" max="11527" width="14.28515625" style="112" customWidth="1"/>
    <col min="11528" max="11528" width="23" style="112" customWidth="1"/>
    <col min="11529" max="11529" width="23.28515625" style="112" customWidth="1"/>
    <col min="11530" max="11530" width="18.7109375" style="112" customWidth="1"/>
    <col min="11531" max="11531" width="13.28515625" style="112" customWidth="1"/>
    <col min="11532" max="11532" width="19.42578125" style="112" customWidth="1"/>
    <col min="11533" max="11533" width="68.7109375" style="112" customWidth="1"/>
    <col min="11534" max="11534" width="14.42578125" style="112" customWidth="1"/>
    <col min="11535" max="11535" width="50" style="112" customWidth="1"/>
    <col min="11536" max="11776" width="9.140625" style="112"/>
    <col min="11777" max="11777" width="4.5703125" style="112" customWidth="1"/>
    <col min="11778" max="11778" width="18.5703125" style="112" customWidth="1"/>
    <col min="11779" max="11780" width="17.42578125" style="112" customWidth="1"/>
    <col min="11781" max="11781" width="23.140625" style="112" customWidth="1"/>
    <col min="11782" max="11782" width="11" style="112" customWidth="1"/>
    <col min="11783" max="11783" width="14.28515625" style="112" customWidth="1"/>
    <col min="11784" max="11784" width="23" style="112" customWidth="1"/>
    <col min="11785" max="11785" width="23.28515625" style="112" customWidth="1"/>
    <col min="11786" max="11786" width="18.7109375" style="112" customWidth="1"/>
    <col min="11787" max="11787" width="13.28515625" style="112" customWidth="1"/>
    <col min="11788" max="11788" width="19.42578125" style="112" customWidth="1"/>
    <col min="11789" max="11789" width="68.7109375" style="112" customWidth="1"/>
    <col min="11790" max="11790" width="14.42578125" style="112" customWidth="1"/>
    <col min="11791" max="11791" width="50" style="112" customWidth="1"/>
    <col min="11792" max="12032" width="9.140625" style="112"/>
    <col min="12033" max="12033" width="4.5703125" style="112" customWidth="1"/>
    <col min="12034" max="12034" width="18.5703125" style="112" customWidth="1"/>
    <col min="12035" max="12036" width="17.42578125" style="112" customWidth="1"/>
    <col min="12037" max="12037" width="23.140625" style="112" customWidth="1"/>
    <col min="12038" max="12038" width="11" style="112" customWidth="1"/>
    <col min="12039" max="12039" width="14.28515625" style="112" customWidth="1"/>
    <col min="12040" max="12040" width="23" style="112" customWidth="1"/>
    <col min="12041" max="12041" width="23.28515625" style="112" customWidth="1"/>
    <col min="12042" max="12042" width="18.7109375" style="112" customWidth="1"/>
    <col min="12043" max="12043" width="13.28515625" style="112" customWidth="1"/>
    <col min="12044" max="12044" width="19.42578125" style="112" customWidth="1"/>
    <col min="12045" max="12045" width="68.7109375" style="112" customWidth="1"/>
    <col min="12046" max="12046" width="14.42578125" style="112" customWidth="1"/>
    <col min="12047" max="12047" width="50" style="112" customWidth="1"/>
    <col min="12048" max="12288" width="9.140625" style="112"/>
    <col min="12289" max="12289" width="4.5703125" style="112" customWidth="1"/>
    <col min="12290" max="12290" width="18.5703125" style="112" customWidth="1"/>
    <col min="12291" max="12292" width="17.42578125" style="112" customWidth="1"/>
    <col min="12293" max="12293" width="23.140625" style="112" customWidth="1"/>
    <col min="12294" max="12294" width="11" style="112" customWidth="1"/>
    <col min="12295" max="12295" width="14.28515625" style="112" customWidth="1"/>
    <col min="12296" max="12296" width="23" style="112" customWidth="1"/>
    <col min="12297" max="12297" width="23.28515625" style="112" customWidth="1"/>
    <col min="12298" max="12298" width="18.7109375" style="112" customWidth="1"/>
    <col min="12299" max="12299" width="13.28515625" style="112" customWidth="1"/>
    <col min="12300" max="12300" width="19.42578125" style="112" customWidth="1"/>
    <col min="12301" max="12301" width="68.7109375" style="112" customWidth="1"/>
    <col min="12302" max="12302" width="14.42578125" style="112" customWidth="1"/>
    <col min="12303" max="12303" width="50" style="112" customWidth="1"/>
    <col min="12304" max="12544" width="9.140625" style="112"/>
    <col min="12545" max="12545" width="4.5703125" style="112" customWidth="1"/>
    <col min="12546" max="12546" width="18.5703125" style="112" customWidth="1"/>
    <col min="12547" max="12548" width="17.42578125" style="112" customWidth="1"/>
    <col min="12549" max="12549" width="23.140625" style="112" customWidth="1"/>
    <col min="12550" max="12550" width="11" style="112" customWidth="1"/>
    <col min="12551" max="12551" width="14.28515625" style="112" customWidth="1"/>
    <col min="12552" max="12552" width="23" style="112" customWidth="1"/>
    <col min="12553" max="12553" width="23.28515625" style="112" customWidth="1"/>
    <col min="12554" max="12554" width="18.7109375" style="112" customWidth="1"/>
    <col min="12555" max="12555" width="13.28515625" style="112" customWidth="1"/>
    <col min="12556" max="12556" width="19.42578125" style="112" customWidth="1"/>
    <col min="12557" max="12557" width="68.7109375" style="112" customWidth="1"/>
    <col min="12558" max="12558" width="14.42578125" style="112" customWidth="1"/>
    <col min="12559" max="12559" width="50" style="112" customWidth="1"/>
    <col min="12560" max="12800" width="9.140625" style="112"/>
    <col min="12801" max="12801" width="4.5703125" style="112" customWidth="1"/>
    <col min="12802" max="12802" width="18.5703125" style="112" customWidth="1"/>
    <col min="12803" max="12804" width="17.42578125" style="112" customWidth="1"/>
    <col min="12805" max="12805" width="23.140625" style="112" customWidth="1"/>
    <col min="12806" max="12806" width="11" style="112" customWidth="1"/>
    <col min="12807" max="12807" width="14.28515625" style="112" customWidth="1"/>
    <col min="12808" max="12808" width="23" style="112" customWidth="1"/>
    <col min="12809" max="12809" width="23.28515625" style="112" customWidth="1"/>
    <col min="12810" max="12810" width="18.7109375" style="112" customWidth="1"/>
    <col min="12811" max="12811" width="13.28515625" style="112" customWidth="1"/>
    <col min="12812" max="12812" width="19.42578125" style="112" customWidth="1"/>
    <col min="12813" max="12813" width="68.7109375" style="112" customWidth="1"/>
    <col min="12814" max="12814" width="14.42578125" style="112" customWidth="1"/>
    <col min="12815" max="12815" width="50" style="112" customWidth="1"/>
    <col min="12816" max="13056" width="9.140625" style="112"/>
    <col min="13057" max="13057" width="4.5703125" style="112" customWidth="1"/>
    <col min="13058" max="13058" width="18.5703125" style="112" customWidth="1"/>
    <col min="13059" max="13060" width="17.42578125" style="112" customWidth="1"/>
    <col min="13061" max="13061" width="23.140625" style="112" customWidth="1"/>
    <col min="13062" max="13062" width="11" style="112" customWidth="1"/>
    <col min="13063" max="13063" width="14.28515625" style="112" customWidth="1"/>
    <col min="13064" max="13064" width="23" style="112" customWidth="1"/>
    <col min="13065" max="13065" width="23.28515625" style="112" customWidth="1"/>
    <col min="13066" max="13066" width="18.7109375" style="112" customWidth="1"/>
    <col min="13067" max="13067" width="13.28515625" style="112" customWidth="1"/>
    <col min="13068" max="13068" width="19.42578125" style="112" customWidth="1"/>
    <col min="13069" max="13069" width="68.7109375" style="112" customWidth="1"/>
    <col min="13070" max="13070" width="14.42578125" style="112" customWidth="1"/>
    <col min="13071" max="13071" width="50" style="112" customWidth="1"/>
    <col min="13072" max="13312" width="9.140625" style="112"/>
    <col min="13313" max="13313" width="4.5703125" style="112" customWidth="1"/>
    <col min="13314" max="13314" width="18.5703125" style="112" customWidth="1"/>
    <col min="13315" max="13316" width="17.42578125" style="112" customWidth="1"/>
    <col min="13317" max="13317" width="23.140625" style="112" customWidth="1"/>
    <col min="13318" max="13318" width="11" style="112" customWidth="1"/>
    <col min="13319" max="13319" width="14.28515625" style="112" customWidth="1"/>
    <col min="13320" max="13320" width="23" style="112" customWidth="1"/>
    <col min="13321" max="13321" width="23.28515625" style="112" customWidth="1"/>
    <col min="13322" max="13322" width="18.7109375" style="112" customWidth="1"/>
    <col min="13323" max="13323" width="13.28515625" style="112" customWidth="1"/>
    <col min="13324" max="13324" width="19.42578125" style="112" customWidth="1"/>
    <col min="13325" max="13325" width="68.7109375" style="112" customWidth="1"/>
    <col min="13326" max="13326" width="14.42578125" style="112" customWidth="1"/>
    <col min="13327" max="13327" width="50" style="112" customWidth="1"/>
    <col min="13328" max="13568" width="9.140625" style="112"/>
    <col min="13569" max="13569" width="4.5703125" style="112" customWidth="1"/>
    <col min="13570" max="13570" width="18.5703125" style="112" customWidth="1"/>
    <col min="13571" max="13572" width="17.42578125" style="112" customWidth="1"/>
    <col min="13573" max="13573" width="23.140625" style="112" customWidth="1"/>
    <col min="13574" max="13574" width="11" style="112" customWidth="1"/>
    <col min="13575" max="13575" width="14.28515625" style="112" customWidth="1"/>
    <col min="13576" max="13576" width="23" style="112" customWidth="1"/>
    <col min="13577" max="13577" width="23.28515625" style="112" customWidth="1"/>
    <col min="13578" max="13578" width="18.7109375" style="112" customWidth="1"/>
    <col min="13579" max="13579" width="13.28515625" style="112" customWidth="1"/>
    <col min="13580" max="13580" width="19.42578125" style="112" customWidth="1"/>
    <col min="13581" max="13581" width="68.7109375" style="112" customWidth="1"/>
    <col min="13582" max="13582" width="14.42578125" style="112" customWidth="1"/>
    <col min="13583" max="13583" width="50" style="112" customWidth="1"/>
    <col min="13584" max="13824" width="9.140625" style="112"/>
    <col min="13825" max="13825" width="4.5703125" style="112" customWidth="1"/>
    <col min="13826" max="13826" width="18.5703125" style="112" customWidth="1"/>
    <col min="13827" max="13828" width="17.42578125" style="112" customWidth="1"/>
    <col min="13829" max="13829" width="23.140625" style="112" customWidth="1"/>
    <col min="13830" max="13830" width="11" style="112" customWidth="1"/>
    <col min="13831" max="13831" width="14.28515625" style="112" customWidth="1"/>
    <col min="13832" max="13832" width="23" style="112" customWidth="1"/>
    <col min="13833" max="13833" width="23.28515625" style="112" customWidth="1"/>
    <col min="13834" max="13834" width="18.7109375" style="112" customWidth="1"/>
    <col min="13835" max="13835" width="13.28515625" style="112" customWidth="1"/>
    <col min="13836" max="13836" width="19.42578125" style="112" customWidth="1"/>
    <col min="13837" max="13837" width="68.7109375" style="112" customWidth="1"/>
    <col min="13838" max="13838" width="14.42578125" style="112" customWidth="1"/>
    <col min="13839" max="13839" width="50" style="112" customWidth="1"/>
    <col min="13840" max="14080" width="9.140625" style="112"/>
    <col min="14081" max="14081" width="4.5703125" style="112" customWidth="1"/>
    <col min="14082" max="14082" width="18.5703125" style="112" customWidth="1"/>
    <col min="14083" max="14084" width="17.42578125" style="112" customWidth="1"/>
    <col min="14085" max="14085" width="23.140625" style="112" customWidth="1"/>
    <col min="14086" max="14086" width="11" style="112" customWidth="1"/>
    <col min="14087" max="14087" width="14.28515625" style="112" customWidth="1"/>
    <col min="14088" max="14088" width="23" style="112" customWidth="1"/>
    <col min="14089" max="14089" width="23.28515625" style="112" customWidth="1"/>
    <col min="14090" max="14090" width="18.7109375" style="112" customWidth="1"/>
    <col min="14091" max="14091" width="13.28515625" style="112" customWidth="1"/>
    <col min="14092" max="14092" width="19.42578125" style="112" customWidth="1"/>
    <col min="14093" max="14093" width="68.7109375" style="112" customWidth="1"/>
    <col min="14094" max="14094" width="14.42578125" style="112" customWidth="1"/>
    <col min="14095" max="14095" width="50" style="112" customWidth="1"/>
    <col min="14096" max="14336" width="9.140625" style="112"/>
    <col min="14337" max="14337" width="4.5703125" style="112" customWidth="1"/>
    <col min="14338" max="14338" width="18.5703125" style="112" customWidth="1"/>
    <col min="14339" max="14340" width="17.42578125" style="112" customWidth="1"/>
    <col min="14341" max="14341" width="23.140625" style="112" customWidth="1"/>
    <col min="14342" max="14342" width="11" style="112" customWidth="1"/>
    <col min="14343" max="14343" width="14.28515625" style="112" customWidth="1"/>
    <col min="14344" max="14344" width="23" style="112" customWidth="1"/>
    <col min="14345" max="14345" width="23.28515625" style="112" customWidth="1"/>
    <col min="14346" max="14346" width="18.7109375" style="112" customWidth="1"/>
    <col min="14347" max="14347" width="13.28515625" style="112" customWidth="1"/>
    <col min="14348" max="14348" width="19.42578125" style="112" customWidth="1"/>
    <col min="14349" max="14349" width="68.7109375" style="112" customWidth="1"/>
    <col min="14350" max="14350" width="14.42578125" style="112" customWidth="1"/>
    <col min="14351" max="14351" width="50" style="112" customWidth="1"/>
    <col min="14352" max="14592" width="9.140625" style="112"/>
    <col min="14593" max="14593" width="4.5703125" style="112" customWidth="1"/>
    <col min="14594" max="14594" width="18.5703125" style="112" customWidth="1"/>
    <col min="14595" max="14596" width="17.42578125" style="112" customWidth="1"/>
    <col min="14597" max="14597" width="23.140625" style="112" customWidth="1"/>
    <col min="14598" max="14598" width="11" style="112" customWidth="1"/>
    <col min="14599" max="14599" width="14.28515625" style="112" customWidth="1"/>
    <col min="14600" max="14600" width="23" style="112" customWidth="1"/>
    <col min="14601" max="14601" width="23.28515625" style="112" customWidth="1"/>
    <col min="14602" max="14602" width="18.7109375" style="112" customWidth="1"/>
    <col min="14603" max="14603" width="13.28515625" style="112" customWidth="1"/>
    <col min="14604" max="14604" width="19.42578125" style="112" customWidth="1"/>
    <col min="14605" max="14605" width="68.7109375" style="112" customWidth="1"/>
    <col min="14606" max="14606" width="14.42578125" style="112" customWidth="1"/>
    <col min="14607" max="14607" width="50" style="112" customWidth="1"/>
    <col min="14608" max="14848" width="9.140625" style="112"/>
    <col min="14849" max="14849" width="4.5703125" style="112" customWidth="1"/>
    <col min="14850" max="14850" width="18.5703125" style="112" customWidth="1"/>
    <col min="14851" max="14852" width="17.42578125" style="112" customWidth="1"/>
    <col min="14853" max="14853" width="23.140625" style="112" customWidth="1"/>
    <col min="14854" max="14854" width="11" style="112" customWidth="1"/>
    <col min="14855" max="14855" width="14.28515625" style="112" customWidth="1"/>
    <col min="14856" max="14856" width="23" style="112" customWidth="1"/>
    <col min="14857" max="14857" width="23.28515625" style="112" customWidth="1"/>
    <col min="14858" max="14858" width="18.7109375" style="112" customWidth="1"/>
    <col min="14859" max="14859" width="13.28515625" style="112" customWidth="1"/>
    <col min="14860" max="14860" width="19.42578125" style="112" customWidth="1"/>
    <col min="14861" max="14861" width="68.7109375" style="112" customWidth="1"/>
    <col min="14862" max="14862" width="14.42578125" style="112" customWidth="1"/>
    <col min="14863" max="14863" width="50" style="112" customWidth="1"/>
    <col min="14864" max="15104" width="9.140625" style="112"/>
    <col min="15105" max="15105" width="4.5703125" style="112" customWidth="1"/>
    <col min="15106" max="15106" width="18.5703125" style="112" customWidth="1"/>
    <col min="15107" max="15108" width="17.42578125" style="112" customWidth="1"/>
    <col min="15109" max="15109" width="23.140625" style="112" customWidth="1"/>
    <col min="15110" max="15110" width="11" style="112" customWidth="1"/>
    <col min="15111" max="15111" width="14.28515625" style="112" customWidth="1"/>
    <col min="15112" max="15112" width="23" style="112" customWidth="1"/>
    <col min="15113" max="15113" width="23.28515625" style="112" customWidth="1"/>
    <col min="15114" max="15114" width="18.7109375" style="112" customWidth="1"/>
    <col min="15115" max="15115" width="13.28515625" style="112" customWidth="1"/>
    <col min="15116" max="15116" width="19.42578125" style="112" customWidth="1"/>
    <col min="15117" max="15117" width="68.7109375" style="112" customWidth="1"/>
    <col min="15118" max="15118" width="14.42578125" style="112" customWidth="1"/>
    <col min="15119" max="15119" width="50" style="112" customWidth="1"/>
    <col min="15120" max="15360" width="9.140625" style="112"/>
    <col min="15361" max="15361" width="4.5703125" style="112" customWidth="1"/>
    <col min="15362" max="15362" width="18.5703125" style="112" customWidth="1"/>
    <col min="15363" max="15364" width="17.42578125" style="112" customWidth="1"/>
    <col min="15365" max="15365" width="23.140625" style="112" customWidth="1"/>
    <col min="15366" max="15366" width="11" style="112" customWidth="1"/>
    <col min="15367" max="15367" width="14.28515625" style="112" customWidth="1"/>
    <col min="15368" max="15368" width="23" style="112" customWidth="1"/>
    <col min="15369" max="15369" width="23.28515625" style="112" customWidth="1"/>
    <col min="15370" max="15370" width="18.7109375" style="112" customWidth="1"/>
    <col min="15371" max="15371" width="13.28515625" style="112" customWidth="1"/>
    <col min="15372" max="15372" width="19.42578125" style="112" customWidth="1"/>
    <col min="15373" max="15373" width="68.7109375" style="112" customWidth="1"/>
    <col min="15374" max="15374" width="14.42578125" style="112" customWidth="1"/>
    <col min="15375" max="15375" width="50" style="112" customWidth="1"/>
    <col min="15376" max="15616" width="9.140625" style="112"/>
    <col min="15617" max="15617" width="4.5703125" style="112" customWidth="1"/>
    <col min="15618" max="15618" width="18.5703125" style="112" customWidth="1"/>
    <col min="15619" max="15620" width="17.42578125" style="112" customWidth="1"/>
    <col min="15621" max="15621" width="23.140625" style="112" customWidth="1"/>
    <col min="15622" max="15622" width="11" style="112" customWidth="1"/>
    <col min="15623" max="15623" width="14.28515625" style="112" customWidth="1"/>
    <col min="15624" max="15624" width="23" style="112" customWidth="1"/>
    <col min="15625" max="15625" width="23.28515625" style="112" customWidth="1"/>
    <col min="15626" max="15626" width="18.7109375" style="112" customWidth="1"/>
    <col min="15627" max="15627" width="13.28515625" style="112" customWidth="1"/>
    <col min="15628" max="15628" width="19.42578125" style="112" customWidth="1"/>
    <col min="15629" max="15629" width="68.7109375" style="112" customWidth="1"/>
    <col min="15630" max="15630" width="14.42578125" style="112" customWidth="1"/>
    <col min="15631" max="15631" width="50" style="112" customWidth="1"/>
    <col min="15632" max="15872" width="9.140625" style="112"/>
    <col min="15873" max="15873" width="4.5703125" style="112" customWidth="1"/>
    <col min="15874" max="15874" width="18.5703125" style="112" customWidth="1"/>
    <col min="15875" max="15876" width="17.42578125" style="112" customWidth="1"/>
    <col min="15877" max="15877" width="23.140625" style="112" customWidth="1"/>
    <col min="15878" max="15878" width="11" style="112" customWidth="1"/>
    <col min="15879" max="15879" width="14.28515625" style="112" customWidth="1"/>
    <col min="15880" max="15880" width="23" style="112" customWidth="1"/>
    <col min="15881" max="15881" width="23.28515625" style="112" customWidth="1"/>
    <col min="15882" max="15882" width="18.7109375" style="112" customWidth="1"/>
    <col min="15883" max="15883" width="13.28515625" style="112" customWidth="1"/>
    <col min="15884" max="15884" width="19.42578125" style="112" customWidth="1"/>
    <col min="15885" max="15885" width="68.7109375" style="112" customWidth="1"/>
    <col min="15886" max="15886" width="14.42578125" style="112" customWidth="1"/>
    <col min="15887" max="15887" width="50" style="112" customWidth="1"/>
    <col min="15888" max="16128" width="9.140625" style="112"/>
    <col min="16129" max="16129" width="4.5703125" style="112" customWidth="1"/>
    <col min="16130" max="16130" width="18.5703125" style="112" customWidth="1"/>
    <col min="16131" max="16132" width="17.42578125" style="112" customWidth="1"/>
    <col min="16133" max="16133" width="23.140625" style="112" customWidth="1"/>
    <col min="16134" max="16134" width="11" style="112" customWidth="1"/>
    <col min="16135" max="16135" width="14.28515625" style="112" customWidth="1"/>
    <col min="16136" max="16136" width="23" style="112" customWidth="1"/>
    <col min="16137" max="16137" width="23.28515625" style="112" customWidth="1"/>
    <col min="16138" max="16138" width="18.7109375" style="112" customWidth="1"/>
    <col min="16139" max="16139" width="13.28515625" style="112" customWidth="1"/>
    <col min="16140" max="16140" width="19.42578125" style="112" customWidth="1"/>
    <col min="16141" max="16141" width="68.7109375" style="112" customWidth="1"/>
    <col min="16142" max="16142" width="14.42578125" style="112" customWidth="1"/>
    <col min="16143" max="16143" width="50" style="112" customWidth="1"/>
    <col min="16144" max="16384" width="9.140625" style="112"/>
  </cols>
  <sheetData>
    <row r="1" spans="1:15" ht="18.75" customHeight="1">
      <c r="L1" s="361" t="s">
        <v>62</v>
      </c>
    </row>
    <row r="2" spans="1:15" ht="75" customHeight="1" thickBot="1">
      <c r="A2" s="875" t="s">
        <v>708</v>
      </c>
      <c r="B2" s="875"/>
      <c r="C2" s="875"/>
      <c r="D2" s="875"/>
      <c r="E2" s="875"/>
      <c r="F2" s="875"/>
      <c r="G2" s="875"/>
      <c r="H2" s="875"/>
      <c r="I2" s="875"/>
      <c r="J2" s="875"/>
      <c r="K2" s="875"/>
      <c r="L2" s="875"/>
      <c r="O2" s="362"/>
    </row>
    <row r="3" spans="1:15" s="364" customFormat="1" ht="62.25" customHeight="1">
      <c r="A3" s="695" t="s">
        <v>63</v>
      </c>
      <c r="B3" s="698" t="s">
        <v>64</v>
      </c>
      <c r="C3" s="892" t="s">
        <v>65</v>
      </c>
      <c r="D3" s="894" t="s">
        <v>66</v>
      </c>
      <c r="E3" s="698" t="s">
        <v>67</v>
      </c>
      <c r="F3" s="698"/>
      <c r="G3" s="698"/>
      <c r="H3" s="1013" t="s">
        <v>2</v>
      </c>
      <c r="I3" s="1013"/>
      <c r="J3" s="1014" t="s">
        <v>68</v>
      </c>
      <c r="K3" s="1014" t="s">
        <v>69</v>
      </c>
      <c r="L3" s="1014" t="s">
        <v>70</v>
      </c>
      <c r="M3" s="1013" t="s">
        <v>71</v>
      </c>
      <c r="N3" s="1016"/>
      <c r="O3" s="901" t="s">
        <v>72</v>
      </c>
    </row>
    <row r="4" spans="1:15" s="364" customFormat="1" ht="15" customHeight="1">
      <c r="A4" s="696"/>
      <c r="B4" s="699"/>
      <c r="C4" s="893"/>
      <c r="D4" s="895"/>
      <c r="E4" s="904" t="s">
        <v>73</v>
      </c>
      <c r="F4" s="904" t="s">
        <v>74</v>
      </c>
      <c r="G4" s="904" t="s">
        <v>46</v>
      </c>
      <c r="H4" s="906" t="s">
        <v>17</v>
      </c>
      <c r="I4" s="906" t="s">
        <v>18</v>
      </c>
      <c r="J4" s="1015"/>
      <c r="K4" s="1015"/>
      <c r="L4" s="1015"/>
      <c r="M4" s="1017" t="s">
        <v>75</v>
      </c>
      <c r="N4" s="1064" t="s">
        <v>76</v>
      </c>
      <c r="O4" s="902"/>
    </row>
    <row r="5" spans="1:15" s="364" customFormat="1" ht="113.25" customHeight="1" thickBot="1">
      <c r="A5" s="890"/>
      <c r="B5" s="891"/>
      <c r="C5" s="893"/>
      <c r="D5" s="896"/>
      <c r="E5" s="905"/>
      <c r="F5" s="905"/>
      <c r="G5" s="905"/>
      <c r="H5" s="907"/>
      <c r="I5" s="907"/>
      <c r="J5" s="1015"/>
      <c r="K5" s="1015"/>
      <c r="L5" s="1015"/>
      <c r="M5" s="1018"/>
      <c r="N5" s="1065"/>
      <c r="O5" s="903"/>
    </row>
    <row r="6" spans="1:15" s="364" customFormat="1" ht="18.75" customHeight="1" thickBot="1">
      <c r="A6" s="438">
        <v>1</v>
      </c>
      <c r="B6" s="439">
        <v>2</v>
      </c>
      <c r="C6" s="440">
        <v>3</v>
      </c>
      <c r="D6" s="440">
        <v>4</v>
      </c>
      <c r="E6" s="440">
        <v>5</v>
      </c>
      <c r="F6" s="440">
        <v>6</v>
      </c>
      <c r="G6" s="440">
        <v>7</v>
      </c>
      <c r="H6" s="520">
        <v>8</v>
      </c>
      <c r="I6" s="520">
        <v>9</v>
      </c>
      <c r="J6" s="440">
        <v>10</v>
      </c>
      <c r="K6" s="440">
        <v>11</v>
      </c>
      <c r="L6" s="440">
        <v>12</v>
      </c>
      <c r="M6" s="440">
        <v>13</v>
      </c>
      <c r="N6" s="521">
        <v>14</v>
      </c>
      <c r="O6" s="522">
        <v>15</v>
      </c>
    </row>
    <row r="7" spans="1:15" s="402" customFormat="1" ht="17.25" customHeight="1">
      <c r="A7" s="1071">
        <v>1</v>
      </c>
      <c r="B7" s="1074" t="s">
        <v>709</v>
      </c>
      <c r="C7" s="1077" t="s">
        <v>710</v>
      </c>
      <c r="D7" s="1077" t="s">
        <v>711</v>
      </c>
      <c r="E7" s="1080" t="s">
        <v>80</v>
      </c>
      <c r="F7" s="1080"/>
      <c r="G7" s="413"/>
      <c r="H7" s="545"/>
      <c r="I7" s="411"/>
      <c r="J7" s="401"/>
      <c r="K7" s="401"/>
      <c r="L7" s="401"/>
      <c r="M7" s="401"/>
      <c r="N7" s="523"/>
      <c r="O7" s="1066" t="s">
        <v>712</v>
      </c>
    </row>
    <row r="8" spans="1:15" s="402" customFormat="1" ht="17.25" customHeight="1">
      <c r="A8" s="1072"/>
      <c r="B8" s="1075"/>
      <c r="C8" s="1078"/>
      <c r="D8" s="1078"/>
      <c r="E8" s="1081"/>
      <c r="F8" s="1081"/>
      <c r="G8" s="524"/>
      <c r="H8" s="410"/>
      <c r="I8" s="412"/>
      <c r="J8" s="405"/>
      <c r="K8" s="405"/>
      <c r="L8" s="405"/>
      <c r="M8" s="405"/>
      <c r="N8" s="525"/>
      <c r="O8" s="1067"/>
    </row>
    <row r="9" spans="1:15" s="402" customFormat="1" ht="17.25" customHeight="1">
      <c r="A9" s="1072"/>
      <c r="B9" s="1075"/>
      <c r="C9" s="1078"/>
      <c r="D9" s="1078"/>
      <c r="E9" s="1017"/>
      <c r="F9" s="1081"/>
      <c r="G9" s="524"/>
      <c r="H9" s="410"/>
      <c r="I9" s="412"/>
      <c r="J9" s="405"/>
      <c r="K9" s="405"/>
      <c r="L9" s="405"/>
      <c r="M9" s="405"/>
      <c r="N9" s="525"/>
      <c r="O9" s="1067"/>
    </row>
    <row r="10" spans="1:15" s="402" customFormat="1" ht="18" customHeight="1">
      <c r="A10" s="1072"/>
      <c r="B10" s="1075"/>
      <c r="C10" s="1078"/>
      <c r="D10" s="1078"/>
      <c r="E10" s="1069" t="s">
        <v>82</v>
      </c>
      <c r="F10" s="524"/>
      <c r="G10" s="524"/>
      <c r="H10" s="410"/>
      <c r="I10" s="412"/>
      <c r="J10" s="405"/>
      <c r="K10" s="405"/>
      <c r="L10" s="405"/>
      <c r="M10" s="405"/>
      <c r="N10" s="525"/>
      <c r="O10" s="1067"/>
    </row>
    <row r="11" spans="1:15" s="402" customFormat="1" ht="18" customHeight="1">
      <c r="A11" s="1072"/>
      <c r="B11" s="1075"/>
      <c r="C11" s="1078"/>
      <c r="D11" s="1078"/>
      <c r="E11" s="1070"/>
      <c r="F11" s="524"/>
      <c r="G11" s="524"/>
      <c r="H11" s="410"/>
      <c r="I11" s="412"/>
      <c r="J11" s="405"/>
      <c r="K11" s="405"/>
      <c r="L11" s="405"/>
      <c r="M11" s="405"/>
      <c r="N11" s="525"/>
      <c r="O11" s="1067"/>
    </row>
    <row r="12" spans="1:15" s="402" customFormat="1" ht="18" customHeight="1">
      <c r="A12" s="1072"/>
      <c r="B12" s="1075"/>
      <c r="C12" s="1078"/>
      <c r="D12" s="1078"/>
      <c r="E12" s="1070"/>
      <c r="F12" s="524"/>
      <c r="G12" s="524"/>
      <c r="H12" s="410"/>
      <c r="I12" s="412"/>
      <c r="J12" s="405"/>
      <c r="K12" s="405"/>
      <c r="L12" s="405"/>
      <c r="M12" s="405"/>
      <c r="N12" s="525"/>
      <c r="O12" s="1067"/>
    </row>
    <row r="13" spans="1:15" s="402" customFormat="1" ht="16.5" customHeight="1">
      <c r="A13" s="1072"/>
      <c r="B13" s="1075"/>
      <c r="C13" s="1078"/>
      <c r="D13" s="1078"/>
      <c r="E13" s="409" t="s">
        <v>83</v>
      </c>
      <c r="F13" s="524"/>
      <c r="G13" s="524"/>
      <c r="H13" s="410"/>
      <c r="I13" s="412"/>
      <c r="J13" s="405"/>
      <c r="K13" s="405"/>
      <c r="L13" s="405"/>
      <c r="M13" s="405"/>
      <c r="N13" s="525"/>
      <c r="O13" s="1067"/>
    </row>
    <row r="14" spans="1:15" s="402" customFormat="1" ht="16.5" customHeight="1">
      <c r="A14" s="1072"/>
      <c r="B14" s="1075"/>
      <c r="C14" s="1078"/>
      <c r="D14" s="1078"/>
      <c r="E14" s="410"/>
      <c r="F14" s="524">
        <v>0.499</v>
      </c>
      <c r="G14" s="408">
        <v>0.499</v>
      </c>
      <c r="H14" s="410">
        <v>619.76</v>
      </c>
      <c r="I14" s="410">
        <v>619.76</v>
      </c>
      <c r="J14" s="405"/>
      <c r="K14" s="405"/>
      <c r="L14" s="405"/>
      <c r="M14" s="405" t="s">
        <v>713</v>
      </c>
      <c r="N14" s="525">
        <v>100</v>
      </c>
      <c r="O14" s="1067"/>
    </row>
    <row r="15" spans="1:15" s="402" customFormat="1" ht="16.5" customHeight="1" thickBot="1">
      <c r="A15" s="1073"/>
      <c r="B15" s="1076"/>
      <c r="C15" s="1079"/>
      <c r="D15" s="1079"/>
      <c r="E15" s="527"/>
      <c r="F15" s="528"/>
      <c r="G15" s="528"/>
      <c r="H15" s="527"/>
      <c r="I15" s="526"/>
      <c r="J15" s="530"/>
      <c r="K15" s="530"/>
      <c r="L15" s="530"/>
      <c r="M15" s="530"/>
      <c r="N15" s="531"/>
      <c r="O15" s="1068"/>
    </row>
    <row r="16" spans="1:15" s="402" customFormat="1" ht="18" customHeight="1">
      <c r="A16" s="1071">
        <v>2</v>
      </c>
      <c r="B16" s="1074" t="s">
        <v>709</v>
      </c>
      <c r="C16" s="1077" t="s">
        <v>714</v>
      </c>
      <c r="D16" s="1077" t="s">
        <v>715</v>
      </c>
      <c r="E16" s="1080" t="s">
        <v>80</v>
      </c>
      <c r="F16" s="1080"/>
      <c r="G16" s="413"/>
      <c r="H16" s="545"/>
      <c r="I16" s="411"/>
      <c r="J16" s="401"/>
      <c r="K16" s="401"/>
      <c r="L16" s="401"/>
      <c r="M16" s="401"/>
      <c r="N16" s="523"/>
      <c r="O16" s="1066" t="s">
        <v>712</v>
      </c>
    </row>
    <row r="17" spans="1:15" s="402" customFormat="1" ht="18" customHeight="1">
      <c r="A17" s="1072"/>
      <c r="B17" s="1075"/>
      <c r="C17" s="1078"/>
      <c r="D17" s="1078"/>
      <c r="E17" s="1081"/>
      <c r="F17" s="1081"/>
      <c r="G17" s="524"/>
      <c r="H17" s="410"/>
      <c r="I17" s="412"/>
      <c r="J17" s="405"/>
      <c r="K17" s="405"/>
      <c r="L17" s="405"/>
      <c r="M17" s="405"/>
      <c r="N17" s="525"/>
      <c r="O17" s="1067"/>
    </row>
    <row r="18" spans="1:15" s="402" customFormat="1" ht="18" customHeight="1">
      <c r="A18" s="1072"/>
      <c r="B18" s="1075"/>
      <c r="C18" s="1078"/>
      <c r="D18" s="1078"/>
      <c r="E18" s="1017"/>
      <c r="F18" s="1081"/>
      <c r="G18" s="524"/>
      <c r="H18" s="410"/>
      <c r="I18" s="412"/>
      <c r="J18" s="405"/>
      <c r="K18" s="405"/>
      <c r="L18" s="405"/>
      <c r="M18" s="405"/>
      <c r="N18" s="525"/>
      <c r="O18" s="1067"/>
    </row>
    <row r="19" spans="1:15" s="402" customFormat="1" ht="18" customHeight="1">
      <c r="A19" s="1072"/>
      <c r="B19" s="1075"/>
      <c r="C19" s="1078"/>
      <c r="D19" s="1078"/>
      <c r="E19" s="1069" t="s">
        <v>82</v>
      </c>
      <c r="F19" s="524"/>
      <c r="G19" s="524"/>
      <c r="H19" s="410"/>
      <c r="I19" s="412"/>
      <c r="J19" s="405"/>
      <c r="K19" s="405"/>
      <c r="L19" s="405"/>
      <c r="M19" s="405"/>
      <c r="N19" s="525"/>
      <c r="O19" s="1067"/>
    </row>
    <row r="20" spans="1:15" s="402" customFormat="1" ht="18" customHeight="1">
      <c r="A20" s="1072"/>
      <c r="B20" s="1075"/>
      <c r="C20" s="1078"/>
      <c r="D20" s="1078"/>
      <c r="E20" s="1070"/>
      <c r="F20" s="524"/>
      <c r="G20" s="524"/>
      <c r="H20" s="410"/>
      <c r="I20" s="412"/>
      <c r="J20" s="405"/>
      <c r="K20" s="405"/>
      <c r="L20" s="405"/>
      <c r="M20" s="405"/>
      <c r="N20" s="525"/>
      <c r="O20" s="1067"/>
    </row>
    <row r="21" spans="1:15" s="402" customFormat="1" ht="18" customHeight="1">
      <c r="A21" s="1072"/>
      <c r="B21" s="1075"/>
      <c r="C21" s="1078"/>
      <c r="D21" s="1078"/>
      <c r="E21" s="1070"/>
      <c r="F21" s="524"/>
      <c r="G21" s="524"/>
      <c r="H21" s="410"/>
      <c r="I21" s="412"/>
      <c r="J21" s="405"/>
      <c r="K21" s="405"/>
      <c r="L21" s="405"/>
      <c r="M21" s="405"/>
      <c r="N21" s="525"/>
      <c r="O21" s="1067"/>
    </row>
    <row r="22" spans="1:15" s="402" customFormat="1" ht="17.25" customHeight="1">
      <c r="A22" s="1072"/>
      <c r="B22" s="1075"/>
      <c r="C22" s="1078"/>
      <c r="D22" s="1078"/>
      <c r="E22" s="409" t="s">
        <v>83</v>
      </c>
      <c r="F22" s="524"/>
      <c r="G22" s="524"/>
      <c r="H22" s="410"/>
      <c r="I22" s="412"/>
      <c r="J22" s="405"/>
      <c r="K22" s="405"/>
      <c r="L22" s="405"/>
      <c r="M22" s="405"/>
      <c r="N22" s="525"/>
      <c r="O22" s="1067"/>
    </row>
    <row r="23" spans="1:15" s="402" customFormat="1" ht="19.5" customHeight="1">
      <c r="A23" s="1072"/>
      <c r="B23" s="1075"/>
      <c r="C23" s="1078"/>
      <c r="D23" s="1078"/>
      <c r="E23" s="410"/>
      <c r="F23" s="524">
        <v>0.05</v>
      </c>
      <c r="G23" s="408">
        <v>0.05</v>
      </c>
      <c r="H23" s="410">
        <v>601.5</v>
      </c>
      <c r="I23" s="410">
        <v>601.5</v>
      </c>
      <c r="J23" s="405"/>
      <c r="K23" s="405"/>
      <c r="L23" s="405"/>
      <c r="M23" s="405" t="s">
        <v>713</v>
      </c>
      <c r="N23" s="525">
        <v>100</v>
      </c>
      <c r="O23" s="1067"/>
    </row>
    <row r="24" spans="1:15" s="402" customFormat="1" ht="15" customHeight="1" thickBot="1">
      <c r="A24" s="1073"/>
      <c r="B24" s="1076"/>
      <c r="C24" s="1079"/>
      <c r="D24" s="1079"/>
      <c r="E24" s="527"/>
      <c r="F24" s="528"/>
      <c r="G24" s="528"/>
      <c r="H24" s="527"/>
      <c r="I24" s="526"/>
      <c r="J24" s="530"/>
      <c r="K24" s="530"/>
      <c r="L24" s="530"/>
      <c r="M24" s="530"/>
      <c r="N24" s="531"/>
      <c r="O24" s="1068"/>
    </row>
    <row r="25" spans="1:15" ht="23.25" customHeight="1">
      <c r="A25" s="1071">
        <v>3</v>
      </c>
      <c r="B25" s="1074" t="s">
        <v>709</v>
      </c>
      <c r="C25" s="1077" t="s">
        <v>716</v>
      </c>
      <c r="D25" s="1077" t="s">
        <v>717</v>
      </c>
      <c r="E25" s="1080" t="s">
        <v>80</v>
      </c>
      <c r="F25" s="1080"/>
      <c r="G25" s="413"/>
      <c r="H25" s="545"/>
      <c r="I25" s="411"/>
      <c r="J25" s="401"/>
      <c r="K25" s="401"/>
      <c r="L25" s="401"/>
      <c r="M25" s="401"/>
      <c r="N25" s="523"/>
      <c r="O25" s="1066" t="s">
        <v>712</v>
      </c>
    </row>
    <row r="26" spans="1:15">
      <c r="A26" s="1072"/>
      <c r="B26" s="1075"/>
      <c r="C26" s="1078"/>
      <c r="D26" s="1078"/>
      <c r="E26" s="1081"/>
      <c r="F26" s="1081"/>
      <c r="G26" s="524"/>
      <c r="H26" s="410"/>
      <c r="I26" s="412"/>
      <c r="J26" s="405"/>
      <c r="K26" s="405"/>
      <c r="L26" s="405"/>
      <c r="M26" s="405"/>
      <c r="N26" s="525"/>
      <c r="O26" s="1067"/>
    </row>
    <row r="27" spans="1:15">
      <c r="A27" s="1072"/>
      <c r="B27" s="1075"/>
      <c r="C27" s="1078"/>
      <c r="D27" s="1078"/>
      <c r="E27" s="1017"/>
      <c r="F27" s="1081"/>
      <c r="G27" s="524"/>
      <c r="H27" s="410"/>
      <c r="I27" s="412"/>
      <c r="J27" s="405"/>
      <c r="K27" s="405"/>
      <c r="L27" s="405"/>
      <c r="M27" s="405"/>
      <c r="N27" s="525"/>
      <c r="O27" s="1067"/>
    </row>
    <row r="28" spans="1:15" ht="17.25" customHeight="1">
      <c r="A28" s="1072"/>
      <c r="B28" s="1075"/>
      <c r="C28" s="1078"/>
      <c r="D28" s="1078"/>
      <c r="E28" s="1069" t="s">
        <v>82</v>
      </c>
      <c r="F28" s="524"/>
      <c r="G28" s="524"/>
      <c r="H28" s="410"/>
      <c r="I28" s="412"/>
      <c r="J28" s="405"/>
      <c r="K28" s="405"/>
      <c r="L28" s="405"/>
      <c r="M28" s="405"/>
      <c r="N28" s="525"/>
      <c r="O28" s="1067"/>
    </row>
    <row r="29" spans="1:15">
      <c r="A29" s="1072"/>
      <c r="B29" s="1075"/>
      <c r="C29" s="1078"/>
      <c r="D29" s="1078"/>
      <c r="E29" s="1070"/>
      <c r="F29" s="524"/>
      <c r="G29" s="524"/>
      <c r="H29" s="410"/>
      <c r="I29" s="412"/>
      <c r="J29" s="405"/>
      <c r="K29" s="405"/>
      <c r="L29" s="405"/>
      <c r="M29" s="405"/>
      <c r="N29" s="525"/>
      <c r="O29" s="1067"/>
    </row>
    <row r="30" spans="1:15">
      <c r="A30" s="1072"/>
      <c r="B30" s="1075"/>
      <c r="C30" s="1078"/>
      <c r="D30" s="1078"/>
      <c r="E30" s="1070"/>
      <c r="F30" s="524"/>
      <c r="G30" s="524"/>
      <c r="H30" s="410"/>
      <c r="I30" s="412"/>
      <c r="J30" s="405"/>
      <c r="K30" s="405"/>
      <c r="L30" s="405"/>
      <c r="M30" s="405"/>
      <c r="N30" s="525"/>
      <c r="O30" s="1067"/>
    </row>
    <row r="31" spans="1:15" ht="17.25" customHeight="1">
      <c r="A31" s="1072"/>
      <c r="B31" s="1075"/>
      <c r="C31" s="1078"/>
      <c r="D31" s="1078"/>
      <c r="E31" s="409" t="s">
        <v>83</v>
      </c>
      <c r="F31" s="524"/>
      <c r="G31" s="524"/>
      <c r="H31" s="410"/>
      <c r="I31" s="412"/>
      <c r="J31" s="405"/>
      <c r="K31" s="405"/>
      <c r="L31" s="405"/>
      <c r="M31" s="405"/>
      <c r="N31" s="525"/>
      <c r="O31" s="1067"/>
    </row>
    <row r="32" spans="1:15">
      <c r="A32" s="1072"/>
      <c r="B32" s="1075"/>
      <c r="C32" s="1078"/>
      <c r="D32" s="1078"/>
      <c r="E32" s="410"/>
      <c r="F32" s="524">
        <v>0.05</v>
      </c>
      <c r="G32" s="408">
        <v>0.05</v>
      </c>
      <c r="H32" s="410">
        <v>438.625</v>
      </c>
      <c r="I32" s="410">
        <v>438.625</v>
      </c>
      <c r="J32" s="405"/>
      <c r="K32" s="405"/>
      <c r="L32" s="405"/>
      <c r="M32" s="405" t="s">
        <v>713</v>
      </c>
      <c r="N32" s="525">
        <v>50</v>
      </c>
      <c r="O32" s="1067"/>
    </row>
    <row r="33" spans="1:15" ht="16.5" thickBot="1">
      <c r="A33" s="1073"/>
      <c r="B33" s="1076"/>
      <c r="C33" s="1079"/>
      <c r="D33" s="1079"/>
      <c r="E33" s="527"/>
      <c r="F33" s="528"/>
      <c r="G33" s="528"/>
      <c r="H33" s="527"/>
      <c r="I33" s="526"/>
      <c r="J33" s="530"/>
      <c r="K33" s="530"/>
      <c r="L33" s="530"/>
      <c r="M33" s="530"/>
      <c r="N33" s="531"/>
      <c r="O33" s="1068"/>
    </row>
    <row r="34" spans="1:15" ht="17.25" customHeight="1">
      <c r="A34" s="1071">
        <v>4</v>
      </c>
      <c r="B34" s="1074" t="s">
        <v>709</v>
      </c>
      <c r="C34" s="1077" t="s">
        <v>718</v>
      </c>
      <c r="D34" s="1077" t="s">
        <v>719</v>
      </c>
      <c r="E34" s="1080" t="s">
        <v>80</v>
      </c>
      <c r="F34" s="1080"/>
      <c r="G34" s="413"/>
      <c r="H34" s="545"/>
      <c r="I34" s="411"/>
      <c r="J34" s="401"/>
      <c r="K34" s="401"/>
      <c r="L34" s="401"/>
      <c r="M34" s="401"/>
      <c r="N34" s="523"/>
      <c r="O34" s="1066" t="s">
        <v>712</v>
      </c>
    </row>
    <row r="35" spans="1:15">
      <c r="A35" s="1072"/>
      <c r="B35" s="1075"/>
      <c r="C35" s="1078"/>
      <c r="D35" s="1078"/>
      <c r="E35" s="1081"/>
      <c r="F35" s="1081"/>
      <c r="G35" s="524"/>
      <c r="H35" s="410"/>
      <c r="I35" s="412"/>
      <c r="J35" s="405"/>
      <c r="K35" s="405"/>
      <c r="L35" s="405"/>
      <c r="M35" s="405"/>
      <c r="N35" s="525"/>
      <c r="O35" s="1067"/>
    </row>
    <row r="36" spans="1:15">
      <c r="A36" s="1072"/>
      <c r="B36" s="1075"/>
      <c r="C36" s="1078"/>
      <c r="D36" s="1078"/>
      <c r="E36" s="1017"/>
      <c r="F36" s="1081"/>
      <c r="G36" s="524"/>
      <c r="H36" s="410"/>
      <c r="I36" s="412"/>
      <c r="J36" s="405"/>
      <c r="K36" s="405"/>
      <c r="L36" s="405"/>
      <c r="M36" s="405"/>
      <c r="N36" s="525"/>
      <c r="O36" s="1067"/>
    </row>
    <row r="37" spans="1:15" ht="17.25" customHeight="1">
      <c r="A37" s="1072"/>
      <c r="B37" s="1075"/>
      <c r="C37" s="1078"/>
      <c r="D37" s="1078"/>
      <c r="E37" s="1069" t="s">
        <v>82</v>
      </c>
      <c r="F37" s="524">
        <v>0.15659999999999999</v>
      </c>
      <c r="G37" s="524">
        <v>0.15659999999999999</v>
      </c>
      <c r="H37" s="410"/>
      <c r="I37" s="412"/>
      <c r="J37" s="405"/>
      <c r="K37" s="405"/>
      <c r="L37" s="405"/>
      <c r="M37" s="405" t="s">
        <v>720</v>
      </c>
      <c r="N37" s="525">
        <v>100</v>
      </c>
      <c r="O37" s="1067"/>
    </row>
    <row r="38" spans="1:15">
      <c r="A38" s="1072"/>
      <c r="B38" s="1075"/>
      <c r="C38" s="1078"/>
      <c r="D38" s="1078"/>
      <c r="E38" s="1070"/>
      <c r="F38" s="524"/>
      <c r="G38" s="524"/>
      <c r="H38" s="410"/>
      <c r="I38" s="412"/>
      <c r="J38" s="405"/>
      <c r="K38" s="405"/>
      <c r="L38" s="405"/>
      <c r="M38" s="405"/>
      <c r="N38" s="525"/>
      <c r="O38" s="1067"/>
    </row>
    <row r="39" spans="1:15">
      <c r="A39" s="1072"/>
      <c r="B39" s="1075"/>
      <c r="C39" s="1078"/>
      <c r="D39" s="1078"/>
      <c r="E39" s="1070"/>
      <c r="F39" s="524"/>
      <c r="G39" s="524"/>
      <c r="H39" s="410"/>
      <c r="I39" s="412"/>
      <c r="J39" s="405"/>
      <c r="K39" s="405"/>
      <c r="L39" s="405"/>
      <c r="M39" s="405"/>
      <c r="N39" s="525"/>
      <c r="O39" s="1067"/>
    </row>
    <row r="40" spans="1:15" ht="17.25" customHeight="1">
      <c r="A40" s="1072"/>
      <c r="B40" s="1075"/>
      <c r="C40" s="1078"/>
      <c r="D40" s="1078"/>
      <c r="E40" s="409" t="s">
        <v>83</v>
      </c>
      <c r="F40" s="524"/>
      <c r="G40" s="524"/>
      <c r="H40" s="410"/>
      <c r="I40" s="412"/>
      <c r="J40" s="405"/>
      <c r="K40" s="405"/>
      <c r="L40" s="405"/>
      <c r="M40" s="405"/>
      <c r="N40" s="525"/>
      <c r="O40" s="1067"/>
    </row>
    <row r="41" spans="1:15">
      <c r="A41" s="1072"/>
      <c r="B41" s="1075"/>
      <c r="C41" s="1078"/>
      <c r="D41" s="1078"/>
      <c r="E41" s="410"/>
      <c r="F41" s="524"/>
      <c r="G41" s="408"/>
      <c r="H41" s="410"/>
      <c r="I41" s="410"/>
      <c r="J41" s="405"/>
      <c r="K41" s="405"/>
      <c r="L41" s="405"/>
      <c r="M41" s="405"/>
      <c r="N41" s="525"/>
      <c r="O41" s="1067"/>
    </row>
    <row r="42" spans="1:15" ht="16.5" thickBot="1">
      <c r="A42" s="1073"/>
      <c r="B42" s="1076"/>
      <c r="C42" s="1079"/>
      <c r="D42" s="1079"/>
      <c r="E42" s="527"/>
      <c r="F42" s="528"/>
      <c r="G42" s="528"/>
      <c r="H42" s="527"/>
      <c r="I42" s="526"/>
      <c r="J42" s="530"/>
      <c r="K42" s="530"/>
      <c r="L42" s="530"/>
      <c r="M42" s="530"/>
      <c r="N42" s="531"/>
      <c r="O42" s="1068"/>
    </row>
    <row r="43" spans="1:15" ht="34.5" customHeight="1">
      <c r="A43" s="1071">
        <v>5</v>
      </c>
      <c r="B43" s="1074" t="s">
        <v>709</v>
      </c>
      <c r="C43" s="1077" t="s">
        <v>716</v>
      </c>
      <c r="D43" s="1077" t="s">
        <v>721</v>
      </c>
      <c r="E43" s="1080" t="s">
        <v>80</v>
      </c>
      <c r="F43" s="1080"/>
      <c r="G43" s="413"/>
      <c r="H43" s="545"/>
      <c r="I43" s="411"/>
      <c r="J43" s="401"/>
      <c r="K43" s="401"/>
      <c r="L43" s="401"/>
      <c r="M43" s="401"/>
      <c r="N43" s="523"/>
      <c r="O43" s="1066" t="s">
        <v>712</v>
      </c>
    </row>
    <row r="44" spans="1:15">
      <c r="A44" s="1072"/>
      <c r="B44" s="1075"/>
      <c r="C44" s="1078"/>
      <c r="D44" s="1078"/>
      <c r="E44" s="1081"/>
      <c r="F44" s="1081"/>
      <c r="G44" s="524"/>
      <c r="H44" s="410"/>
      <c r="I44" s="412"/>
      <c r="J44" s="405"/>
      <c r="K44" s="405"/>
      <c r="L44" s="405"/>
      <c r="M44" s="405"/>
      <c r="N44" s="525"/>
      <c r="O44" s="1067"/>
    </row>
    <row r="45" spans="1:15">
      <c r="A45" s="1072"/>
      <c r="B45" s="1075"/>
      <c r="C45" s="1078"/>
      <c r="D45" s="1078"/>
      <c r="E45" s="1017"/>
      <c r="F45" s="1081"/>
      <c r="G45" s="524"/>
      <c r="H45" s="410"/>
      <c r="I45" s="412"/>
      <c r="J45" s="405"/>
      <c r="K45" s="405"/>
      <c r="L45" s="405"/>
      <c r="M45" s="405"/>
      <c r="N45" s="525"/>
      <c r="O45" s="1067"/>
    </row>
    <row r="46" spans="1:15" ht="17.25" customHeight="1">
      <c r="A46" s="1072"/>
      <c r="B46" s="1075"/>
      <c r="C46" s="1078"/>
      <c r="D46" s="1078"/>
      <c r="E46" s="1069" t="s">
        <v>82</v>
      </c>
      <c r="F46" s="524"/>
      <c r="G46" s="524"/>
      <c r="H46" s="410"/>
      <c r="I46" s="412"/>
      <c r="J46" s="405"/>
      <c r="K46" s="405"/>
      <c r="L46" s="405"/>
      <c r="M46" s="405"/>
      <c r="N46" s="525"/>
      <c r="O46" s="1067"/>
    </row>
    <row r="47" spans="1:15">
      <c r="A47" s="1072"/>
      <c r="B47" s="1075"/>
      <c r="C47" s="1078"/>
      <c r="D47" s="1078"/>
      <c r="E47" s="1070"/>
      <c r="F47" s="524"/>
      <c r="G47" s="524"/>
      <c r="H47" s="410"/>
      <c r="I47" s="412"/>
      <c r="J47" s="405"/>
      <c r="K47" s="405"/>
      <c r="L47" s="405"/>
      <c r="M47" s="405"/>
      <c r="N47" s="525"/>
      <c r="O47" s="1067"/>
    </row>
    <row r="48" spans="1:15">
      <c r="A48" s="1072"/>
      <c r="B48" s="1075"/>
      <c r="C48" s="1078"/>
      <c r="D48" s="1078"/>
      <c r="E48" s="1070"/>
      <c r="F48" s="524"/>
      <c r="G48" s="524"/>
      <c r="H48" s="410"/>
      <c r="I48" s="412"/>
      <c r="J48" s="405"/>
      <c r="K48" s="405"/>
      <c r="L48" s="405"/>
      <c r="M48" s="405"/>
      <c r="N48" s="525"/>
      <c r="O48" s="1067"/>
    </row>
    <row r="49" spans="1:15" ht="17.25" customHeight="1">
      <c r="A49" s="1072"/>
      <c r="B49" s="1075"/>
      <c r="C49" s="1078"/>
      <c r="D49" s="1078"/>
      <c r="E49" s="409" t="s">
        <v>83</v>
      </c>
      <c r="F49" s="524"/>
      <c r="G49" s="524"/>
      <c r="H49" s="410"/>
      <c r="I49" s="412"/>
      <c r="J49" s="405"/>
      <c r="K49" s="405"/>
      <c r="L49" s="405"/>
      <c r="M49" s="405"/>
      <c r="N49" s="525"/>
      <c r="O49" s="1067"/>
    </row>
    <row r="50" spans="1:15">
      <c r="A50" s="1072"/>
      <c r="B50" s="1075"/>
      <c r="C50" s="1078"/>
      <c r="D50" s="1078"/>
      <c r="E50" s="410"/>
      <c r="F50" s="524">
        <v>0.12</v>
      </c>
      <c r="G50" s="408">
        <v>0.12</v>
      </c>
      <c r="H50" s="410">
        <v>1423.8</v>
      </c>
      <c r="I50" s="410">
        <v>1423.8</v>
      </c>
      <c r="J50" s="405"/>
      <c r="K50" s="405"/>
      <c r="L50" s="405"/>
      <c r="M50" s="405" t="s">
        <v>307</v>
      </c>
      <c r="N50" s="525">
        <v>100</v>
      </c>
      <c r="O50" s="1067"/>
    </row>
    <row r="51" spans="1:15" ht="16.5" thickBot="1">
      <c r="A51" s="1073"/>
      <c r="B51" s="1076"/>
      <c r="C51" s="1079"/>
      <c r="D51" s="1079"/>
      <c r="E51" s="527"/>
      <c r="F51" s="528"/>
      <c r="G51" s="528"/>
      <c r="H51" s="527"/>
      <c r="I51" s="526"/>
      <c r="J51" s="530"/>
      <c r="K51" s="530"/>
      <c r="L51" s="530"/>
      <c r="M51" s="530"/>
      <c r="N51" s="531"/>
      <c r="O51" s="1068"/>
    </row>
    <row r="52" spans="1:15" ht="17.25" customHeight="1">
      <c r="A52" s="1071">
        <v>6</v>
      </c>
      <c r="B52" s="1074" t="s">
        <v>709</v>
      </c>
      <c r="C52" s="1077" t="s">
        <v>716</v>
      </c>
      <c r="D52" s="1077" t="s">
        <v>721</v>
      </c>
      <c r="E52" s="1080" t="s">
        <v>80</v>
      </c>
      <c r="F52" s="1080"/>
      <c r="G52" s="413"/>
      <c r="H52" s="545"/>
      <c r="I52" s="411"/>
      <c r="J52" s="401"/>
      <c r="K52" s="401"/>
      <c r="L52" s="401"/>
      <c r="M52" s="401"/>
      <c r="N52" s="523"/>
      <c r="O52" s="1066" t="s">
        <v>712</v>
      </c>
    </row>
    <row r="53" spans="1:15">
      <c r="A53" s="1072"/>
      <c r="B53" s="1075"/>
      <c r="C53" s="1078"/>
      <c r="D53" s="1078"/>
      <c r="E53" s="1081"/>
      <c r="F53" s="1081"/>
      <c r="G53" s="524"/>
      <c r="H53" s="410"/>
      <c r="I53" s="412"/>
      <c r="J53" s="405"/>
      <c r="K53" s="405"/>
      <c r="L53" s="405"/>
      <c r="M53" s="405"/>
      <c r="N53" s="525"/>
      <c r="O53" s="1067"/>
    </row>
    <row r="54" spans="1:15">
      <c r="A54" s="1072"/>
      <c r="B54" s="1075"/>
      <c r="C54" s="1078"/>
      <c r="D54" s="1078"/>
      <c r="E54" s="1017"/>
      <c r="F54" s="1081"/>
      <c r="G54" s="524"/>
      <c r="H54" s="410"/>
      <c r="I54" s="412"/>
      <c r="J54" s="405"/>
      <c r="K54" s="405"/>
      <c r="L54" s="405"/>
      <c r="M54" s="405"/>
      <c r="N54" s="525"/>
      <c r="O54" s="1067"/>
    </row>
    <row r="55" spans="1:15" ht="17.25" customHeight="1">
      <c r="A55" s="1072"/>
      <c r="B55" s="1075"/>
      <c r="C55" s="1078"/>
      <c r="D55" s="1078"/>
      <c r="E55" s="1069" t="s">
        <v>82</v>
      </c>
      <c r="F55" s="524"/>
      <c r="G55" s="524"/>
      <c r="H55" s="410"/>
      <c r="I55" s="412"/>
      <c r="J55" s="405"/>
      <c r="K55" s="405"/>
      <c r="L55" s="405"/>
      <c r="M55" s="405"/>
      <c r="N55" s="525"/>
      <c r="O55" s="1067"/>
    </row>
    <row r="56" spans="1:15">
      <c r="A56" s="1072"/>
      <c r="B56" s="1075"/>
      <c r="C56" s="1078"/>
      <c r="D56" s="1078"/>
      <c r="E56" s="1070"/>
      <c r="F56" s="524"/>
      <c r="G56" s="524"/>
      <c r="H56" s="410"/>
      <c r="I56" s="412"/>
      <c r="J56" s="405"/>
      <c r="K56" s="405"/>
      <c r="L56" s="405"/>
      <c r="M56" s="405"/>
      <c r="N56" s="525"/>
      <c r="O56" s="1067"/>
    </row>
    <row r="57" spans="1:15">
      <c r="A57" s="1072"/>
      <c r="B57" s="1075"/>
      <c r="C57" s="1078"/>
      <c r="D57" s="1078"/>
      <c r="E57" s="1070"/>
      <c r="F57" s="524"/>
      <c r="G57" s="524"/>
      <c r="H57" s="410"/>
      <c r="I57" s="412"/>
      <c r="J57" s="405"/>
      <c r="K57" s="405"/>
      <c r="L57" s="405"/>
      <c r="M57" s="405"/>
      <c r="N57" s="525"/>
      <c r="O57" s="1067"/>
    </row>
    <row r="58" spans="1:15" ht="34.5" customHeight="1">
      <c r="A58" s="1072"/>
      <c r="B58" s="1075"/>
      <c r="C58" s="1078"/>
      <c r="D58" s="1078"/>
      <c r="E58" s="409" t="s">
        <v>83</v>
      </c>
      <c r="G58" s="524"/>
      <c r="H58" s="410"/>
      <c r="I58" s="412"/>
      <c r="J58" s="405"/>
      <c r="K58" s="405"/>
      <c r="L58" s="405"/>
      <c r="M58" s="405"/>
      <c r="N58" s="525"/>
      <c r="O58" s="1067"/>
    </row>
    <row r="59" spans="1:15">
      <c r="A59" s="1072"/>
      <c r="B59" s="1075"/>
      <c r="C59" s="1078"/>
      <c r="D59" s="1078"/>
      <c r="E59" s="410"/>
      <c r="F59" s="524">
        <v>1.7219999999999999E-2</v>
      </c>
      <c r="G59" s="408">
        <v>1.7219999999999999E-2</v>
      </c>
      <c r="H59" s="410">
        <v>212.71</v>
      </c>
      <c r="I59" s="410">
        <v>212.71</v>
      </c>
      <c r="J59" s="405"/>
      <c r="K59" s="405"/>
      <c r="L59" s="405"/>
      <c r="M59" s="405" t="s">
        <v>722</v>
      </c>
      <c r="N59" s="525">
        <v>100</v>
      </c>
      <c r="O59" s="1067"/>
    </row>
    <row r="60" spans="1:15" ht="16.5" thickBot="1">
      <c r="A60" s="1073"/>
      <c r="B60" s="1076"/>
      <c r="C60" s="1079"/>
      <c r="D60" s="1079"/>
      <c r="E60" s="527"/>
      <c r="F60" s="528"/>
      <c r="G60" s="528"/>
      <c r="H60" s="527"/>
      <c r="I60" s="526"/>
      <c r="J60" s="530"/>
      <c r="K60" s="530"/>
      <c r="L60" s="530"/>
      <c r="M60" s="530"/>
      <c r="N60" s="531"/>
      <c r="O60" s="1068"/>
    </row>
    <row r="61" spans="1:15" ht="17.25" customHeight="1">
      <c r="A61" s="1071">
        <v>7</v>
      </c>
      <c r="B61" s="1074" t="s">
        <v>709</v>
      </c>
      <c r="C61" s="1077" t="s">
        <v>716</v>
      </c>
      <c r="D61" s="1077" t="s">
        <v>717</v>
      </c>
      <c r="E61" s="1080" t="s">
        <v>80</v>
      </c>
      <c r="F61" s="1080"/>
      <c r="G61" s="413"/>
      <c r="H61" s="545"/>
      <c r="I61" s="411"/>
      <c r="J61" s="401"/>
      <c r="K61" s="401"/>
      <c r="L61" s="401"/>
      <c r="M61" s="401"/>
      <c r="N61" s="523"/>
      <c r="O61" s="1066" t="s">
        <v>712</v>
      </c>
    </row>
    <row r="62" spans="1:15">
      <c r="A62" s="1072"/>
      <c r="B62" s="1075"/>
      <c r="C62" s="1078"/>
      <c r="D62" s="1078"/>
      <c r="E62" s="1081"/>
      <c r="F62" s="1081"/>
      <c r="G62" s="524"/>
      <c r="H62" s="410"/>
      <c r="I62" s="412"/>
      <c r="J62" s="405"/>
      <c r="K62" s="405"/>
      <c r="L62" s="405"/>
      <c r="M62" s="405"/>
      <c r="N62" s="525"/>
      <c r="O62" s="1067"/>
    </row>
    <row r="63" spans="1:15">
      <c r="A63" s="1072"/>
      <c r="B63" s="1075"/>
      <c r="C63" s="1078"/>
      <c r="D63" s="1078"/>
      <c r="E63" s="1017"/>
      <c r="F63" s="1081"/>
      <c r="G63" s="524"/>
      <c r="H63" s="410"/>
      <c r="I63" s="412"/>
      <c r="J63" s="405"/>
      <c r="K63" s="405"/>
      <c r="L63" s="405"/>
      <c r="M63" s="405"/>
      <c r="N63" s="525"/>
      <c r="O63" s="1067"/>
    </row>
    <row r="64" spans="1:15" ht="17.25" customHeight="1">
      <c r="A64" s="1072"/>
      <c r="B64" s="1075"/>
      <c r="C64" s="1078"/>
      <c r="D64" s="1078"/>
      <c r="E64" s="1069" t="s">
        <v>82</v>
      </c>
      <c r="F64" s="524"/>
      <c r="G64" s="524"/>
      <c r="H64" s="410"/>
      <c r="I64" s="412"/>
      <c r="J64" s="405"/>
      <c r="K64" s="405"/>
      <c r="L64" s="405"/>
      <c r="M64" s="405"/>
      <c r="N64" s="525"/>
      <c r="O64" s="1067"/>
    </row>
    <row r="65" spans="1:15">
      <c r="A65" s="1072"/>
      <c r="B65" s="1075"/>
      <c r="C65" s="1078"/>
      <c r="D65" s="1078"/>
      <c r="E65" s="1070"/>
      <c r="F65" s="524"/>
      <c r="G65" s="524"/>
      <c r="H65" s="410"/>
      <c r="I65" s="412"/>
      <c r="J65" s="405"/>
      <c r="K65" s="405"/>
      <c r="L65" s="405"/>
      <c r="M65" s="405"/>
      <c r="N65" s="525"/>
      <c r="O65" s="1067"/>
    </row>
    <row r="66" spans="1:15">
      <c r="A66" s="1072"/>
      <c r="B66" s="1075"/>
      <c r="C66" s="1078"/>
      <c r="D66" s="1078"/>
      <c r="E66" s="1070"/>
      <c r="F66" s="524"/>
      <c r="G66" s="524"/>
      <c r="H66" s="410"/>
      <c r="I66" s="412"/>
      <c r="J66" s="405"/>
      <c r="K66" s="405"/>
      <c r="L66" s="405"/>
      <c r="M66" s="405"/>
      <c r="N66" s="525"/>
      <c r="O66" s="1067"/>
    </row>
    <row r="67" spans="1:15" ht="34.5" customHeight="1">
      <c r="A67" s="1072"/>
      <c r="B67" s="1075"/>
      <c r="C67" s="1078"/>
      <c r="D67" s="1078"/>
      <c r="E67" s="409" t="s">
        <v>83</v>
      </c>
      <c r="G67" s="524"/>
      <c r="H67" s="410"/>
      <c r="I67" s="412"/>
      <c r="J67" s="405"/>
      <c r="K67" s="405"/>
      <c r="L67" s="405"/>
      <c r="M67" s="405"/>
      <c r="N67" s="525"/>
      <c r="O67" s="1067"/>
    </row>
    <row r="68" spans="1:15">
      <c r="A68" s="1072"/>
      <c r="B68" s="1075"/>
      <c r="C68" s="1078"/>
      <c r="D68" s="1078"/>
      <c r="E68" s="410"/>
      <c r="F68" s="524">
        <v>0.09</v>
      </c>
      <c r="G68" s="408">
        <v>0.09</v>
      </c>
      <c r="H68" s="410">
        <v>789.52499999999998</v>
      </c>
      <c r="I68" s="410">
        <v>789.52499999999998</v>
      </c>
      <c r="J68" s="405"/>
      <c r="K68" s="405"/>
      <c r="L68" s="405"/>
      <c r="M68" s="405" t="s">
        <v>713</v>
      </c>
      <c r="N68" s="525">
        <v>50</v>
      </c>
      <c r="O68" s="1067"/>
    </row>
    <row r="69" spans="1:15" ht="16.5" thickBot="1">
      <c r="A69" s="1073"/>
      <c r="B69" s="1076"/>
      <c r="C69" s="1079"/>
      <c r="D69" s="1079"/>
      <c r="E69" s="527"/>
      <c r="F69" s="528"/>
      <c r="G69" s="528"/>
      <c r="H69" s="527"/>
      <c r="I69" s="526"/>
      <c r="J69" s="530"/>
      <c r="K69" s="530"/>
      <c r="L69" s="530"/>
      <c r="M69" s="530"/>
      <c r="N69" s="531"/>
      <c r="O69" s="1068"/>
    </row>
    <row r="70" spans="1:15" ht="17.25" customHeight="1">
      <c r="A70" s="1071">
        <v>8</v>
      </c>
      <c r="B70" s="1074" t="s">
        <v>723</v>
      </c>
      <c r="C70" s="1077" t="s">
        <v>724</v>
      </c>
      <c r="D70" s="1077" t="s">
        <v>725</v>
      </c>
      <c r="E70" s="1080" t="s">
        <v>80</v>
      </c>
      <c r="F70" s="1080"/>
      <c r="G70" s="413"/>
      <c r="H70" s="545"/>
      <c r="I70" s="411"/>
      <c r="J70" s="401"/>
      <c r="K70" s="401"/>
      <c r="L70" s="401"/>
      <c r="M70" s="401"/>
      <c r="N70" s="523"/>
      <c r="O70" s="1066" t="s">
        <v>712</v>
      </c>
    </row>
    <row r="71" spans="1:15">
      <c r="A71" s="1072"/>
      <c r="B71" s="1075"/>
      <c r="C71" s="1078"/>
      <c r="D71" s="1078"/>
      <c r="E71" s="1081"/>
      <c r="F71" s="1081"/>
      <c r="G71" s="524"/>
      <c r="H71" s="410"/>
      <c r="I71" s="412"/>
      <c r="J71" s="405"/>
      <c r="K71" s="405"/>
      <c r="L71" s="405"/>
      <c r="M71" s="405"/>
      <c r="N71" s="525"/>
      <c r="O71" s="1067"/>
    </row>
    <row r="72" spans="1:15">
      <c r="A72" s="1072"/>
      <c r="B72" s="1075"/>
      <c r="C72" s="1078"/>
      <c r="D72" s="1078"/>
      <c r="E72" s="1017"/>
      <c r="F72" s="1081"/>
      <c r="G72" s="524"/>
      <c r="H72" s="410"/>
      <c r="I72" s="412"/>
      <c r="J72" s="405"/>
      <c r="K72" s="405"/>
      <c r="L72" s="405"/>
      <c r="M72" s="405"/>
      <c r="N72" s="525"/>
      <c r="O72" s="1067"/>
    </row>
    <row r="73" spans="1:15" ht="17.25" customHeight="1">
      <c r="A73" s="1072"/>
      <c r="B73" s="1075"/>
      <c r="C73" s="1078"/>
      <c r="D73" s="1078"/>
      <c r="E73" s="1069" t="s">
        <v>82</v>
      </c>
      <c r="G73" s="524"/>
      <c r="H73" s="410"/>
      <c r="I73" s="412"/>
      <c r="J73" s="405"/>
      <c r="K73" s="405"/>
      <c r="L73" s="405"/>
      <c r="M73" s="405"/>
      <c r="N73" s="525"/>
      <c r="O73" s="1067"/>
    </row>
    <row r="74" spans="1:15">
      <c r="A74" s="1072"/>
      <c r="B74" s="1075"/>
      <c r="C74" s="1078"/>
      <c r="D74" s="1078"/>
      <c r="E74" s="1070"/>
      <c r="F74" s="524">
        <v>0.189</v>
      </c>
      <c r="G74" s="524">
        <v>0.189</v>
      </c>
      <c r="H74" s="410">
        <v>8550</v>
      </c>
      <c r="I74" s="412">
        <v>8550</v>
      </c>
      <c r="J74" s="405"/>
      <c r="K74" s="405"/>
      <c r="L74" s="405"/>
      <c r="M74" s="405" t="s">
        <v>713</v>
      </c>
      <c r="N74" s="525">
        <v>100</v>
      </c>
      <c r="O74" s="1067"/>
    </row>
    <row r="75" spans="1:15">
      <c r="A75" s="1072"/>
      <c r="B75" s="1075"/>
      <c r="C75" s="1078"/>
      <c r="D75" s="1078"/>
      <c r="E75" s="1070"/>
      <c r="F75" s="524"/>
      <c r="G75" s="524"/>
      <c r="H75" s="410"/>
      <c r="I75" s="412"/>
      <c r="J75" s="405"/>
      <c r="K75" s="405"/>
      <c r="L75" s="405"/>
      <c r="M75" s="405"/>
      <c r="N75" s="525"/>
      <c r="O75" s="1067"/>
    </row>
    <row r="76" spans="1:15" ht="17.25" customHeight="1">
      <c r="A76" s="1072"/>
      <c r="B76" s="1075"/>
      <c r="C76" s="1078"/>
      <c r="D76" s="1078"/>
      <c r="E76" s="409" t="s">
        <v>83</v>
      </c>
      <c r="F76" s="524"/>
      <c r="G76" s="524"/>
      <c r="H76" s="410"/>
      <c r="I76" s="412"/>
      <c r="J76" s="405"/>
      <c r="K76" s="405"/>
      <c r="L76" s="405"/>
      <c r="M76" s="405"/>
      <c r="N76" s="525"/>
      <c r="O76" s="1067"/>
    </row>
    <row r="77" spans="1:15">
      <c r="A77" s="1072"/>
      <c r="B77" s="1075"/>
      <c r="C77" s="1078"/>
      <c r="D77" s="1078"/>
      <c r="E77" s="410"/>
      <c r="F77" s="524"/>
      <c r="G77" s="408"/>
      <c r="H77" s="410"/>
      <c r="I77" s="410"/>
      <c r="J77" s="405"/>
      <c r="K77" s="405"/>
      <c r="L77" s="405"/>
      <c r="M77" s="405"/>
      <c r="N77" s="525"/>
      <c r="O77" s="1067"/>
    </row>
    <row r="78" spans="1:15" ht="16.5" thickBot="1">
      <c r="A78" s="1073"/>
      <c r="B78" s="1076"/>
      <c r="C78" s="1079"/>
      <c r="D78" s="1079"/>
      <c r="E78" s="527"/>
      <c r="F78" s="528"/>
      <c r="G78" s="528"/>
      <c r="H78" s="527"/>
      <c r="I78" s="526"/>
      <c r="J78" s="530"/>
      <c r="K78" s="530"/>
      <c r="L78" s="530"/>
      <c r="M78" s="530"/>
      <c r="N78" s="531"/>
      <c r="O78" s="1068"/>
    </row>
    <row r="79" spans="1:15" ht="17.25" customHeight="1">
      <c r="A79" s="1071">
        <v>9</v>
      </c>
      <c r="B79" s="1074" t="s">
        <v>726</v>
      </c>
      <c r="C79" s="1077" t="s">
        <v>718</v>
      </c>
      <c r="D79" s="1077" t="s">
        <v>727</v>
      </c>
      <c r="E79" s="1080" t="s">
        <v>80</v>
      </c>
      <c r="F79" s="1080"/>
      <c r="G79" s="413"/>
      <c r="H79" s="545"/>
      <c r="I79" s="411"/>
      <c r="J79" s="401"/>
      <c r="K79" s="401"/>
      <c r="L79" s="401"/>
      <c r="M79" s="401"/>
      <c r="N79" s="523"/>
      <c r="O79" s="1066" t="s">
        <v>712</v>
      </c>
    </row>
    <row r="80" spans="1:15">
      <c r="A80" s="1072"/>
      <c r="B80" s="1075"/>
      <c r="C80" s="1078"/>
      <c r="D80" s="1078"/>
      <c r="E80" s="1081"/>
      <c r="F80" s="1081"/>
      <c r="G80" s="524"/>
      <c r="H80" s="410"/>
      <c r="I80" s="412"/>
      <c r="J80" s="405"/>
      <c r="K80" s="405"/>
      <c r="L80" s="405"/>
      <c r="M80" s="405"/>
      <c r="N80" s="525"/>
      <c r="O80" s="1067"/>
    </row>
    <row r="81" spans="1:15">
      <c r="A81" s="1072"/>
      <c r="B81" s="1075"/>
      <c r="C81" s="1078"/>
      <c r="D81" s="1078"/>
      <c r="E81" s="1017"/>
      <c r="F81" s="1081"/>
      <c r="G81" s="524"/>
      <c r="H81" s="410"/>
      <c r="I81" s="412"/>
      <c r="J81" s="405"/>
      <c r="K81" s="405"/>
      <c r="L81" s="405"/>
      <c r="M81" s="405"/>
      <c r="N81" s="525"/>
      <c r="O81" s="1067"/>
    </row>
    <row r="82" spans="1:15">
      <c r="A82" s="1072"/>
      <c r="B82" s="1075"/>
      <c r="C82" s="1078"/>
      <c r="D82" s="1078"/>
      <c r="E82" s="1069" t="s">
        <v>82</v>
      </c>
      <c r="F82" s="524"/>
      <c r="G82" s="524"/>
      <c r="H82" s="410"/>
      <c r="I82" s="412"/>
      <c r="J82" s="405"/>
      <c r="K82" s="405"/>
      <c r="L82" s="405"/>
      <c r="M82" s="405"/>
      <c r="N82" s="525"/>
      <c r="O82" s="1067"/>
    </row>
    <row r="83" spans="1:15">
      <c r="A83" s="1072"/>
      <c r="B83" s="1075"/>
      <c r="C83" s="1078"/>
      <c r="D83" s="1078"/>
      <c r="E83" s="1070"/>
      <c r="F83" s="524"/>
      <c r="G83" s="524"/>
      <c r="H83" s="410"/>
      <c r="I83" s="412"/>
      <c r="J83" s="405"/>
      <c r="K83" s="405"/>
      <c r="L83" s="405"/>
      <c r="M83" s="405"/>
      <c r="N83" s="525"/>
      <c r="O83" s="1067"/>
    </row>
    <row r="84" spans="1:15">
      <c r="A84" s="1072"/>
      <c r="B84" s="1075"/>
      <c r="C84" s="1078"/>
      <c r="D84" s="1078"/>
      <c r="E84" s="1070"/>
      <c r="F84" s="524"/>
      <c r="G84" s="524"/>
      <c r="H84" s="410"/>
      <c r="I84" s="412"/>
      <c r="J84" s="405"/>
      <c r="K84" s="405"/>
      <c r="L84" s="405"/>
      <c r="M84" s="405"/>
      <c r="N84" s="525"/>
      <c r="O84" s="1067"/>
    </row>
    <row r="85" spans="1:15" ht="17.25" customHeight="1">
      <c r="A85" s="1072"/>
      <c r="B85" s="1075"/>
      <c r="C85" s="1078"/>
      <c r="D85" s="1078"/>
      <c r="E85" s="409" t="s">
        <v>83</v>
      </c>
      <c r="G85" s="524"/>
      <c r="H85" s="410"/>
      <c r="I85" s="412"/>
      <c r="J85" s="405"/>
      <c r="K85" s="405"/>
      <c r="L85" s="405"/>
      <c r="M85" s="405"/>
      <c r="N85" s="525"/>
      <c r="O85" s="1067"/>
    </row>
    <row r="86" spans="1:15">
      <c r="A86" s="1072"/>
      <c r="B86" s="1075"/>
      <c r="C86" s="1078"/>
      <c r="D86" s="1078"/>
      <c r="E86" s="410"/>
      <c r="F86" s="524">
        <v>6.3829999999999998E-2</v>
      </c>
      <c r="G86" s="408">
        <v>6.3829999999999998E-2</v>
      </c>
      <c r="H86" s="410">
        <v>793</v>
      </c>
      <c r="I86" s="410">
        <v>793</v>
      </c>
      <c r="J86" s="405"/>
      <c r="K86" s="405"/>
      <c r="L86" s="405"/>
      <c r="M86" s="405" t="s">
        <v>713</v>
      </c>
      <c r="N86" s="525">
        <v>100</v>
      </c>
      <c r="O86" s="1067"/>
    </row>
    <row r="87" spans="1:15" ht="16.5" thickBot="1">
      <c r="A87" s="1073"/>
      <c r="B87" s="1076"/>
      <c r="C87" s="1079"/>
      <c r="D87" s="1079"/>
      <c r="E87" s="527"/>
      <c r="F87" s="528"/>
      <c r="G87" s="528"/>
      <c r="H87" s="527"/>
      <c r="I87" s="526"/>
      <c r="J87" s="530"/>
      <c r="K87" s="530"/>
      <c r="L87" s="530"/>
      <c r="M87" s="530"/>
      <c r="N87" s="531"/>
      <c r="O87" s="1068"/>
    </row>
    <row r="88" spans="1:15" ht="17.25" customHeight="1">
      <c r="A88" s="1071">
        <v>10</v>
      </c>
      <c r="B88" s="1074" t="s">
        <v>728</v>
      </c>
      <c r="C88" s="1077" t="s">
        <v>729</v>
      </c>
      <c r="D88" s="1077" t="s">
        <v>730</v>
      </c>
      <c r="E88" s="1080" t="s">
        <v>80</v>
      </c>
      <c r="F88" s="1080"/>
      <c r="G88" s="413"/>
      <c r="H88" s="545"/>
      <c r="I88" s="411"/>
      <c r="J88" s="401"/>
      <c r="K88" s="401"/>
      <c r="L88" s="401"/>
      <c r="M88" s="401"/>
      <c r="N88" s="523"/>
      <c r="O88" s="1066" t="s">
        <v>731</v>
      </c>
    </row>
    <row r="89" spans="1:15">
      <c r="A89" s="1072"/>
      <c r="B89" s="1075"/>
      <c r="C89" s="1078"/>
      <c r="D89" s="1078"/>
      <c r="E89" s="1081"/>
      <c r="F89" s="1081"/>
      <c r="G89" s="524"/>
      <c r="H89" s="410"/>
      <c r="I89" s="412"/>
      <c r="J89" s="405"/>
      <c r="K89" s="405"/>
      <c r="L89" s="405"/>
      <c r="M89" s="405"/>
      <c r="N89" s="525"/>
      <c r="O89" s="1067"/>
    </row>
    <row r="90" spans="1:15">
      <c r="A90" s="1072"/>
      <c r="B90" s="1075"/>
      <c r="C90" s="1078"/>
      <c r="D90" s="1078"/>
      <c r="E90" s="1017"/>
      <c r="F90" s="1081"/>
      <c r="G90" s="524"/>
      <c r="H90" s="410"/>
      <c r="I90" s="412"/>
      <c r="J90" s="405"/>
      <c r="K90" s="405"/>
      <c r="L90" s="405"/>
      <c r="M90" s="405"/>
      <c r="N90" s="525"/>
      <c r="O90" s="1067"/>
    </row>
    <row r="91" spans="1:15" ht="17.25" customHeight="1">
      <c r="A91" s="1072"/>
      <c r="B91" s="1075"/>
      <c r="C91" s="1078"/>
      <c r="D91" s="1078"/>
      <c r="E91" s="1069" t="s">
        <v>82</v>
      </c>
      <c r="F91" s="524"/>
      <c r="G91" s="524"/>
      <c r="H91" s="410"/>
      <c r="I91" s="412"/>
      <c r="J91" s="405"/>
      <c r="K91" s="405"/>
      <c r="L91" s="405"/>
      <c r="M91" s="405"/>
      <c r="N91" s="525"/>
      <c r="O91" s="1067"/>
    </row>
    <row r="92" spans="1:15">
      <c r="A92" s="1072"/>
      <c r="B92" s="1075"/>
      <c r="C92" s="1078"/>
      <c r="D92" s="1078"/>
      <c r="E92" s="1070"/>
      <c r="F92" s="524"/>
      <c r="G92" s="524"/>
      <c r="H92" s="410"/>
      <c r="I92" s="412"/>
      <c r="J92" s="405"/>
      <c r="K92" s="405"/>
      <c r="L92" s="405"/>
      <c r="M92" s="405"/>
      <c r="N92" s="525"/>
      <c r="O92" s="1067"/>
    </row>
    <row r="93" spans="1:15">
      <c r="A93" s="1072"/>
      <c r="B93" s="1075"/>
      <c r="C93" s="1078"/>
      <c r="D93" s="1078"/>
      <c r="E93" s="1070"/>
      <c r="F93" s="524"/>
      <c r="G93" s="524"/>
      <c r="H93" s="410"/>
      <c r="I93" s="412"/>
      <c r="J93" s="405"/>
      <c r="K93" s="405"/>
      <c r="L93" s="405"/>
      <c r="M93" s="405"/>
      <c r="N93" s="525"/>
      <c r="O93" s="1067"/>
    </row>
    <row r="94" spans="1:15" ht="63">
      <c r="A94" s="1072"/>
      <c r="B94" s="1075"/>
      <c r="C94" s="1078"/>
      <c r="D94" s="1078"/>
      <c r="E94" s="409" t="s">
        <v>83</v>
      </c>
      <c r="F94" s="524">
        <v>0.73</v>
      </c>
      <c r="G94" s="524">
        <v>0.73</v>
      </c>
      <c r="H94" s="410">
        <v>2226</v>
      </c>
      <c r="I94" s="412">
        <v>2226</v>
      </c>
      <c r="J94" s="405">
        <v>200000</v>
      </c>
      <c r="K94" s="405">
        <v>150</v>
      </c>
      <c r="L94" s="405" t="s">
        <v>732</v>
      </c>
      <c r="M94" s="405" t="s">
        <v>733</v>
      </c>
      <c r="N94" s="525">
        <v>100</v>
      </c>
      <c r="O94" s="1067"/>
    </row>
    <row r="95" spans="1:15">
      <c r="A95" s="1072"/>
      <c r="B95" s="1075"/>
      <c r="C95" s="1078"/>
      <c r="D95" s="1078"/>
      <c r="E95" s="410"/>
      <c r="F95" s="524"/>
      <c r="G95" s="408"/>
      <c r="H95" s="410"/>
      <c r="I95" s="410"/>
      <c r="J95" s="405"/>
      <c r="K95" s="405"/>
      <c r="L95" s="405"/>
      <c r="M95" s="405"/>
      <c r="N95" s="525"/>
      <c r="O95" s="1067"/>
    </row>
    <row r="96" spans="1:15" ht="16.5" thickBot="1">
      <c r="A96" s="1073"/>
      <c r="B96" s="1076"/>
      <c r="C96" s="1079"/>
      <c r="D96" s="1079"/>
      <c r="E96" s="527"/>
      <c r="F96" s="528"/>
      <c r="G96" s="528"/>
      <c r="H96" s="527"/>
      <c r="I96" s="526"/>
      <c r="J96" s="530"/>
      <c r="K96" s="530"/>
      <c r="L96" s="530"/>
      <c r="M96" s="530"/>
      <c r="N96" s="531"/>
      <c r="O96" s="1068"/>
    </row>
    <row r="97" spans="1:15" ht="17.25" customHeight="1">
      <c r="A97" s="1071">
        <v>11</v>
      </c>
      <c r="B97" s="1074" t="s">
        <v>709</v>
      </c>
      <c r="C97" s="1077" t="s">
        <v>734</v>
      </c>
      <c r="D97" s="1077" t="s">
        <v>735</v>
      </c>
      <c r="E97" s="1080" t="s">
        <v>80</v>
      </c>
      <c r="F97" s="1080"/>
      <c r="G97" s="413"/>
      <c r="H97" s="545"/>
      <c r="I97" s="411"/>
      <c r="J97" s="401"/>
      <c r="K97" s="401"/>
      <c r="L97" s="401"/>
      <c r="M97" s="401"/>
      <c r="N97" s="523"/>
      <c r="O97" s="1066" t="s">
        <v>712</v>
      </c>
    </row>
    <row r="98" spans="1:15">
      <c r="A98" s="1072"/>
      <c r="B98" s="1075"/>
      <c r="C98" s="1078"/>
      <c r="D98" s="1078"/>
      <c r="E98" s="1081"/>
      <c r="F98" s="1081"/>
      <c r="G98" s="524"/>
      <c r="H98" s="410"/>
      <c r="I98" s="412"/>
      <c r="J98" s="405"/>
      <c r="K98" s="405"/>
      <c r="L98" s="405"/>
      <c r="M98" s="405"/>
      <c r="N98" s="525"/>
      <c r="O98" s="1067"/>
    </row>
    <row r="99" spans="1:15" ht="17.25" customHeight="1">
      <c r="A99" s="1072"/>
      <c r="B99" s="1075"/>
      <c r="C99" s="1078"/>
      <c r="D99" s="1078"/>
      <c r="E99" s="1017"/>
      <c r="F99" s="1081"/>
      <c r="G99" s="524"/>
      <c r="H99" s="410"/>
      <c r="I99" s="412"/>
      <c r="J99" s="405"/>
      <c r="K99" s="405"/>
      <c r="L99" s="405"/>
      <c r="M99" s="405"/>
      <c r="N99" s="525"/>
      <c r="O99" s="1067"/>
    </row>
    <row r="100" spans="1:15" ht="17.25" customHeight="1">
      <c r="A100" s="1072"/>
      <c r="B100" s="1075"/>
      <c r="C100" s="1078"/>
      <c r="D100" s="1078"/>
      <c r="E100" s="1069" t="s">
        <v>82</v>
      </c>
      <c r="G100" s="524"/>
      <c r="H100" s="410"/>
      <c r="I100" s="412"/>
      <c r="J100" s="405"/>
      <c r="K100" s="405"/>
      <c r="L100" s="405"/>
      <c r="M100" s="405"/>
      <c r="N100" s="525"/>
      <c r="O100" s="1067"/>
    </row>
    <row r="101" spans="1:15">
      <c r="A101" s="1072"/>
      <c r="B101" s="1075"/>
      <c r="C101" s="1078"/>
      <c r="D101" s="1078"/>
      <c r="E101" s="1070"/>
      <c r="F101" s="524">
        <v>0.02</v>
      </c>
      <c r="G101" s="524">
        <v>0.02</v>
      </c>
      <c r="H101" s="410"/>
      <c r="I101" s="412"/>
      <c r="J101" s="405"/>
      <c r="K101" s="405"/>
      <c r="L101" s="405"/>
      <c r="M101" s="405" t="s">
        <v>736</v>
      </c>
      <c r="N101" s="525">
        <v>100</v>
      </c>
      <c r="O101" s="1067"/>
    </row>
    <row r="102" spans="1:15" ht="17.25" customHeight="1">
      <c r="A102" s="1072"/>
      <c r="B102" s="1075"/>
      <c r="C102" s="1078"/>
      <c r="D102" s="1078"/>
      <c r="E102" s="1070"/>
      <c r="F102" s="524"/>
      <c r="G102" s="524"/>
      <c r="H102" s="410"/>
      <c r="I102" s="412"/>
      <c r="J102" s="405"/>
      <c r="K102" s="405"/>
      <c r="L102" s="405"/>
      <c r="M102" s="405"/>
      <c r="N102" s="525"/>
      <c r="O102" s="1067"/>
    </row>
    <row r="103" spans="1:15" ht="17.25" customHeight="1">
      <c r="A103" s="1072"/>
      <c r="B103" s="1075"/>
      <c r="C103" s="1078"/>
      <c r="D103" s="1078"/>
      <c r="E103" s="409" t="s">
        <v>83</v>
      </c>
      <c r="F103" s="524"/>
      <c r="G103" s="524"/>
      <c r="H103" s="410"/>
      <c r="I103" s="412"/>
      <c r="J103" s="405"/>
      <c r="K103" s="405"/>
      <c r="L103" s="405"/>
      <c r="M103" s="405"/>
      <c r="N103" s="525"/>
      <c r="O103" s="1067"/>
    </row>
    <row r="104" spans="1:15">
      <c r="A104" s="1072"/>
      <c r="B104" s="1075"/>
      <c r="C104" s="1078"/>
      <c r="D104" s="1078"/>
      <c r="E104" s="410"/>
      <c r="F104" s="524"/>
      <c r="G104" s="408"/>
      <c r="H104" s="410"/>
      <c r="I104" s="410"/>
      <c r="J104" s="405"/>
      <c r="K104" s="405"/>
      <c r="L104" s="405"/>
      <c r="M104" s="405"/>
      <c r="N104" s="525"/>
      <c r="O104" s="1067"/>
    </row>
    <row r="105" spans="1:15" ht="18" customHeight="1" thickBot="1">
      <c r="A105" s="1073"/>
      <c r="B105" s="1076"/>
      <c r="C105" s="1079"/>
      <c r="D105" s="1079"/>
      <c r="E105" s="527"/>
      <c r="F105" s="528"/>
      <c r="G105" s="528"/>
      <c r="H105" s="527"/>
      <c r="I105" s="526"/>
      <c r="J105" s="530"/>
      <c r="K105" s="530"/>
      <c r="L105" s="530"/>
      <c r="M105" s="530"/>
      <c r="N105" s="531"/>
      <c r="O105" s="1068"/>
    </row>
    <row r="106" spans="1:15" ht="17.25" customHeight="1">
      <c r="A106" s="1071">
        <v>12</v>
      </c>
      <c r="B106" s="1074" t="s">
        <v>737</v>
      </c>
      <c r="C106" s="1077" t="s">
        <v>738</v>
      </c>
      <c r="D106" s="1077" t="s">
        <v>739</v>
      </c>
      <c r="E106" s="1080" t="s">
        <v>80</v>
      </c>
      <c r="F106" s="1080"/>
      <c r="G106" s="413"/>
      <c r="H106" s="545"/>
      <c r="I106" s="411"/>
      <c r="J106" s="401"/>
      <c r="K106" s="401"/>
      <c r="L106" s="401"/>
      <c r="M106" s="401"/>
      <c r="N106" s="523"/>
      <c r="O106" s="1066" t="s">
        <v>740</v>
      </c>
    </row>
    <row r="107" spans="1:15" ht="49.5" customHeight="1">
      <c r="A107" s="1072"/>
      <c r="B107" s="1075"/>
      <c r="C107" s="1078"/>
      <c r="D107" s="1078"/>
      <c r="E107" s="1081"/>
      <c r="F107" s="1081"/>
      <c r="G107" s="524"/>
      <c r="H107" s="410"/>
      <c r="I107" s="412"/>
      <c r="J107" s="405"/>
      <c r="K107" s="405"/>
      <c r="L107" s="405"/>
      <c r="M107" s="405"/>
      <c r="N107" s="525"/>
      <c r="O107" s="1067"/>
    </row>
    <row r="108" spans="1:15" ht="17.25" customHeight="1">
      <c r="A108" s="1072"/>
      <c r="B108" s="1075"/>
      <c r="C108" s="1078"/>
      <c r="D108" s="1078"/>
      <c r="E108" s="1017"/>
      <c r="F108" s="1081"/>
      <c r="G108" s="524"/>
      <c r="H108" s="410"/>
      <c r="I108" s="412"/>
      <c r="J108" s="405"/>
      <c r="K108" s="405"/>
      <c r="L108" s="405"/>
      <c r="M108" s="405"/>
      <c r="N108" s="525"/>
      <c r="O108" s="1067"/>
    </row>
    <row r="109" spans="1:15" ht="17.25" customHeight="1">
      <c r="A109" s="1072"/>
      <c r="B109" s="1075"/>
      <c r="C109" s="1078"/>
      <c r="D109" s="1078"/>
      <c r="E109" s="1069" t="s">
        <v>82</v>
      </c>
      <c r="G109" s="524"/>
      <c r="H109" s="410"/>
      <c r="I109" s="412"/>
      <c r="J109" s="405"/>
      <c r="K109" s="405"/>
      <c r="L109" s="405"/>
      <c r="M109" s="405"/>
      <c r="N109" s="525"/>
      <c r="O109" s="1067"/>
    </row>
    <row r="110" spans="1:15">
      <c r="A110" s="1072"/>
      <c r="B110" s="1075"/>
      <c r="C110" s="1078"/>
      <c r="D110" s="1078"/>
      <c r="E110" s="1070"/>
      <c r="F110" s="524">
        <v>8.1462900000000005</v>
      </c>
      <c r="G110" s="524">
        <v>8.1462900000000005</v>
      </c>
      <c r="H110" s="410"/>
      <c r="I110" s="412"/>
      <c r="J110" s="405">
        <v>200000</v>
      </c>
      <c r="K110" s="405">
        <v>10</v>
      </c>
      <c r="L110" s="405" t="s">
        <v>741</v>
      </c>
      <c r="M110" s="405" t="s">
        <v>742</v>
      </c>
      <c r="N110" s="525">
        <v>100</v>
      </c>
      <c r="O110" s="1067"/>
    </row>
    <row r="111" spans="1:15" ht="17.25" customHeight="1">
      <c r="A111" s="1072"/>
      <c r="B111" s="1075"/>
      <c r="C111" s="1078"/>
      <c r="D111" s="1078"/>
      <c r="E111" s="1070"/>
      <c r="F111" s="524"/>
      <c r="G111" s="524"/>
      <c r="H111" s="410"/>
      <c r="I111" s="412"/>
      <c r="J111" s="405"/>
      <c r="K111" s="405"/>
      <c r="L111" s="405"/>
      <c r="M111" s="405"/>
      <c r="N111" s="525"/>
      <c r="O111" s="1067"/>
    </row>
    <row r="112" spans="1:15" ht="17.25" customHeight="1">
      <c r="A112" s="1072"/>
      <c r="B112" s="1075"/>
      <c r="C112" s="1078"/>
      <c r="D112" s="1078"/>
      <c r="E112" s="409" t="s">
        <v>83</v>
      </c>
      <c r="F112" s="524"/>
      <c r="G112" s="524"/>
      <c r="H112" s="410"/>
      <c r="I112" s="412"/>
      <c r="J112" s="405"/>
      <c r="K112" s="405"/>
      <c r="L112" s="405"/>
      <c r="M112" s="405"/>
      <c r="N112" s="525"/>
      <c r="O112" s="1067"/>
    </row>
    <row r="113" spans="1:15">
      <c r="A113" s="1072"/>
      <c r="B113" s="1075"/>
      <c r="C113" s="1078"/>
      <c r="D113" s="1078"/>
      <c r="E113" s="410"/>
      <c r="F113" s="524"/>
      <c r="G113" s="408"/>
      <c r="H113" s="410"/>
      <c r="I113" s="410"/>
      <c r="J113" s="405"/>
      <c r="K113" s="405"/>
      <c r="L113" s="405"/>
      <c r="M113" s="405"/>
      <c r="N113" s="525"/>
      <c r="O113" s="1067"/>
    </row>
    <row r="114" spans="1:15" ht="18" customHeight="1" thickBot="1">
      <c r="A114" s="1073"/>
      <c r="B114" s="1076"/>
      <c r="C114" s="1079"/>
      <c r="D114" s="1079"/>
      <c r="E114" s="527"/>
      <c r="F114" s="528"/>
      <c r="G114" s="528"/>
      <c r="H114" s="527"/>
      <c r="I114" s="526"/>
      <c r="J114" s="530"/>
      <c r="K114" s="530"/>
      <c r="L114" s="530"/>
      <c r="M114" s="530"/>
      <c r="N114" s="531"/>
      <c r="O114" s="1068"/>
    </row>
    <row r="115" spans="1:15" ht="17.25" customHeight="1">
      <c r="A115" s="1071">
        <v>13</v>
      </c>
      <c r="B115" s="1074" t="s">
        <v>743</v>
      </c>
      <c r="C115" s="1077" t="s">
        <v>744</v>
      </c>
      <c r="D115" s="1077" t="s">
        <v>745</v>
      </c>
      <c r="E115" s="1080" t="s">
        <v>80</v>
      </c>
      <c r="F115" s="1080"/>
      <c r="G115" s="413"/>
      <c r="H115" s="545"/>
      <c r="I115" s="411"/>
      <c r="J115" s="401"/>
      <c r="K115" s="401"/>
      <c r="L115" s="401"/>
      <c r="M115" s="401"/>
      <c r="N115" s="523"/>
      <c r="O115" s="1066" t="s">
        <v>746</v>
      </c>
    </row>
    <row r="116" spans="1:15" ht="17.25" customHeight="1">
      <c r="A116" s="1072"/>
      <c r="B116" s="1075"/>
      <c r="C116" s="1078"/>
      <c r="D116" s="1078"/>
      <c r="E116" s="1081"/>
      <c r="F116" s="1081"/>
      <c r="G116" s="524"/>
      <c r="H116" s="410"/>
      <c r="I116" s="412"/>
      <c r="J116" s="405"/>
      <c r="K116" s="405"/>
      <c r="L116" s="405"/>
      <c r="M116" s="405"/>
      <c r="N116" s="525"/>
      <c r="O116" s="1067"/>
    </row>
    <row r="117" spans="1:15" ht="17.25" customHeight="1">
      <c r="A117" s="1072"/>
      <c r="B117" s="1075"/>
      <c r="C117" s="1078"/>
      <c r="D117" s="1078"/>
      <c r="E117" s="1017"/>
      <c r="F117" s="1081"/>
      <c r="G117" s="524"/>
      <c r="H117" s="410"/>
      <c r="I117" s="412"/>
      <c r="J117" s="405"/>
      <c r="K117" s="405"/>
      <c r="L117" s="405"/>
      <c r="M117" s="405"/>
      <c r="N117" s="525"/>
      <c r="O117" s="1067"/>
    </row>
    <row r="118" spans="1:15" ht="17.25" customHeight="1">
      <c r="A118" s="1072"/>
      <c r="B118" s="1075"/>
      <c r="C118" s="1078"/>
      <c r="D118" s="1078"/>
      <c r="E118" s="1069" t="s">
        <v>88</v>
      </c>
      <c r="F118" s="524"/>
      <c r="G118" s="524"/>
      <c r="H118" s="410"/>
      <c r="I118" s="412"/>
      <c r="J118" s="405"/>
      <c r="K118" s="405"/>
      <c r="L118" s="405"/>
      <c r="M118" s="405"/>
      <c r="N118" s="525"/>
      <c r="O118" s="1067"/>
    </row>
    <row r="119" spans="1:15" ht="17.25" customHeight="1">
      <c r="A119" s="1072"/>
      <c r="B119" s="1075"/>
      <c r="C119" s="1078"/>
      <c r="D119" s="1078"/>
      <c r="E119" s="1070"/>
      <c r="F119" s="524"/>
      <c r="G119" s="524"/>
      <c r="H119" s="410"/>
      <c r="I119" s="412"/>
      <c r="J119" s="405"/>
      <c r="K119" s="405"/>
      <c r="L119" s="405"/>
      <c r="M119" s="405"/>
      <c r="N119" s="525"/>
      <c r="O119" s="1067"/>
    </row>
    <row r="120" spans="1:15" ht="17.25" customHeight="1">
      <c r="A120" s="1072"/>
      <c r="B120" s="1075"/>
      <c r="C120" s="1078"/>
      <c r="D120" s="1078"/>
      <c r="E120" s="1070"/>
      <c r="F120" s="524"/>
      <c r="G120" s="524"/>
      <c r="H120" s="410"/>
      <c r="I120" s="412"/>
      <c r="J120" s="405"/>
      <c r="K120" s="405"/>
      <c r="L120" s="405"/>
      <c r="M120" s="405"/>
      <c r="N120" s="525"/>
      <c r="O120" s="1067"/>
    </row>
    <row r="121" spans="1:15" ht="17.25" customHeight="1">
      <c r="A121" s="1072"/>
      <c r="B121" s="1075"/>
      <c r="C121" s="1078"/>
      <c r="D121" s="1078"/>
      <c r="E121" s="409" t="s">
        <v>89</v>
      </c>
      <c r="G121" s="524"/>
      <c r="H121" s="410"/>
      <c r="I121" s="412"/>
      <c r="J121" s="405"/>
      <c r="K121" s="405"/>
      <c r="L121" s="405"/>
      <c r="M121" s="405"/>
      <c r="N121" s="525"/>
      <c r="O121" s="1067"/>
    </row>
    <row r="122" spans="1:15" ht="33" customHeight="1">
      <c r="A122" s="1072"/>
      <c r="B122" s="1075"/>
      <c r="C122" s="1078"/>
      <c r="D122" s="1078"/>
      <c r="E122" s="410"/>
      <c r="F122" s="524">
        <v>7.6170000000000002E-2</v>
      </c>
      <c r="G122" s="408">
        <v>7.6170000000000002E-2</v>
      </c>
      <c r="H122" s="410">
        <v>2239</v>
      </c>
      <c r="I122" s="410">
        <v>2239</v>
      </c>
      <c r="J122" s="405">
        <v>5000</v>
      </c>
      <c r="K122" s="405">
        <v>2</v>
      </c>
      <c r="L122" s="405" t="s">
        <v>747</v>
      </c>
      <c r="M122" s="405" t="s">
        <v>748</v>
      </c>
      <c r="N122" s="525">
        <v>100</v>
      </c>
      <c r="O122" s="1067"/>
    </row>
    <row r="123" spans="1:15" ht="23.25" customHeight="1" thickBot="1">
      <c r="A123" s="1073"/>
      <c r="B123" s="1076"/>
      <c r="C123" s="1079"/>
      <c r="D123" s="1079"/>
      <c r="E123" s="527"/>
      <c r="F123" s="528"/>
      <c r="G123" s="528"/>
      <c r="H123" s="527"/>
      <c r="I123" s="526"/>
      <c r="J123" s="530"/>
      <c r="K123" s="530"/>
      <c r="L123" s="530"/>
      <c r="M123" s="530"/>
      <c r="N123" s="531"/>
      <c r="O123" s="1068"/>
    </row>
    <row r="124" spans="1:15" ht="17.25" customHeight="1">
      <c r="A124" s="1071">
        <v>14</v>
      </c>
      <c r="B124" s="1074" t="s">
        <v>749</v>
      </c>
      <c r="C124" s="1077" t="s">
        <v>750</v>
      </c>
      <c r="D124" s="1077" t="s">
        <v>751</v>
      </c>
      <c r="E124" s="1080" t="s">
        <v>80</v>
      </c>
      <c r="F124" s="1080"/>
      <c r="G124" s="413"/>
      <c r="H124" s="545"/>
      <c r="I124" s="411"/>
      <c r="J124" s="401"/>
      <c r="K124" s="401"/>
      <c r="L124" s="401"/>
      <c r="M124" s="401"/>
      <c r="N124" s="523"/>
      <c r="O124" s="1066" t="s">
        <v>752</v>
      </c>
    </row>
    <row r="125" spans="1:15" ht="17.25" customHeight="1">
      <c r="A125" s="1072"/>
      <c r="B125" s="1075"/>
      <c r="C125" s="1078"/>
      <c r="D125" s="1078"/>
      <c r="E125" s="1081"/>
      <c r="F125" s="1081"/>
      <c r="G125" s="524"/>
      <c r="H125" s="410"/>
      <c r="I125" s="412"/>
      <c r="J125" s="405"/>
      <c r="K125" s="405"/>
      <c r="L125" s="405"/>
      <c r="M125" s="405"/>
      <c r="N125" s="525"/>
      <c r="O125" s="1067"/>
    </row>
    <row r="126" spans="1:15" ht="17.25" customHeight="1">
      <c r="A126" s="1072"/>
      <c r="B126" s="1075"/>
      <c r="C126" s="1078"/>
      <c r="D126" s="1078"/>
      <c r="E126" s="1017"/>
      <c r="F126" s="1081"/>
      <c r="G126" s="524"/>
      <c r="H126" s="410"/>
      <c r="I126" s="412"/>
      <c r="J126" s="405"/>
      <c r="K126" s="405"/>
      <c r="L126" s="405"/>
      <c r="M126" s="405"/>
      <c r="N126" s="525"/>
      <c r="O126" s="1067"/>
    </row>
    <row r="127" spans="1:15" ht="17.25" customHeight="1">
      <c r="A127" s="1072"/>
      <c r="B127" s="1075"/>
      <c r="C127" s="1078"/>
      <c r="D127" s="1078"/>
      <c r="E127" s="1069" t="s">
        <v>82</v>
      </c>
      <c r="F127" s="524"/>
      <c r="G127" s="524"/>
      <c r="H127" s="410"/>
      <c r="I127" s="412"/>
      <c r="J127" s="405"/>
      <c r="K127" s="405"/>
      <c r="L127" s="405"/>
      <c r="M127" s="405"/>
      <c r="N127" s="525"/>
      <c r="O127" s="1067"/>
    </row>
    <row r="128" spans="1:15" ht="17.25" customHeight="1">
      <c r="A128" s="1072"/>
      <c r="B128" s="1075"/>
      <c r="C128" s="1078"/>
      <c r="D128" s="1078"/>
      <c r="E128" s="1070"/>
      <c r="F128" s="524"/>
      <c r="G128" s="524"/>
      <c r="H128" s="410"/>
      <c r="I128" s="412"/>
      <c r="J128" s="405"/>
      <c r="K128" s="405"/>
      <c r="L128" s="405"/>
      <c r="M128" s="405"/>
      <c r="N128" s="525"/>
      <c r="O128" s="1067"/>
    </row>
    <row r="129" spans="1:15" ht="17.25" customHeight="1">
      <c r="A129" s="1072"/>
      <c r="B129" s="1075"/>
      <c r="C129" s="1078"/>
      <c r="D129" s="1078"/>
      <c r="E129" s="1070"/>
      <c r="F129" s="524"/>
      <c r="G129" s="524"/>
      <c r="H129" s="410"/>
      <c r="I129" s="412"/>
      <c r="J129" s="405"/>
      <c r="K129" s="405"/>
      <c r="L129" s="405"/>
      <c r="M129" s="405"/>
      <c r="N129" s="525"/>
      <c r="O129" s="1067"/>
    </row>
    <row r="130" spans="1:15" ht="17.25" customHeight="1">
      <c r="A130" s="1072"/>
      <c r="B130" s="1075"/>
      <c r="C130" s="1078"/>
      <c r="D130" s="1078"/>
      <c r="E130" s="409" t="s">
        <v>83</v>
      </c>
      <c r="F130" s="524">
        <v>0.05</v>
      </c>
      <c r="G130" s="524"/>
      <c r="H130" s="410"/>
      <c r="I130" s="412"/>
      <c r="J130" s="405"/>
      <c r="K130" s="405"/>
      <c r="L130" s="405"/>
      <c r="M130" s="405"/>
      <c r="N130" s="525"/>
      <c r="O130" s="1067"/>
    </row>
    <row r="131" spans="1:15" ht="17.25" customHeight="1">
      <c r="A131" s="1072"/>
      <c r="B131" s="1075"/>
      <c r="C131" s="1078"/>
      <c r="D131" s="1078"/>
      <c r="E131" s="410"/>
      <c r="F131" s="524"/>
      <c r="G131" s="408">
        <v>0.05</v>
      </c>
      <c r="H131" s="410">
        <v>405</v>
      </c>
      <c r="I131" s="410">
        <v>405</v>
      </c>
      <c r="J131" s="405"/>
      <c r="K131" s="405"/>
      <c r="L131" s="405" t="s">
        <v>753</v>
      </c>
      <c r="M131" s="405" t="s">
        <v>754</v>
      </c>
      <c r="N131" s="525">
        <v>0</v>
      </c>
      <c r="O131" s="1067"/>
    </row>
    <row r="132" spans="1:15" ht="18" customHeight="1" thickBot="1">
      <c r="A132" s="1073"/>
      <c r="B132" s="1076"/>
      <c r="C132" s="1079"/>
      <c r="D132" s="1079"/>
      <c r="E132" s="527"/>
      <c r="F132" s="528"/>
      <c r="G132" s="528"/>
      <c r="H132" s="527"/>
      <c r="I132" s="526"/>
      <c r="J132" s="530"/>
      <c r="K132" s="530"/>
      <c r="L132" s="530"/>
      <c r="M132" s="530"/>
      <c r="N132" s="531"/>
      <c r="O132" s="1068"/>
    </row>
    <row r="133" spans="1:15" ht="17.25" customHeight="1">
      <c r="A133" s="1071">
        <v>15</v>
      </c>
      <c r="B133" s="1074" t="s">
        <v>749</v>
      </c>
      <c r="C133" s="1077" t="s">
        <v>750</v>
      </c>
      <c r="D133" s="1077" t="s">
        <v>755</v>
      </c>
      <c r="E133" s="1080" t="s">
        <v>80</v>
      </c>
      <c r="F133" s="1080"/>
      <c r="G133" s="413"/>
      <c r="H133" s="545"/>
      <c r="I133" s="411"/>
      <c r="J133" s="401"/>
      <c r="K133" s="401"/>
      <c r="L133" s="401"/>
      <c r="M133" s="401"/>
      <c r="N133" s="523"/>
      <c r="O133" s="1066" t="s">
        <v>756</v>
      </c>
    </row>
    <row r="134" spans="1:15" ht="17.25" customHeight="1">
      <c r="A134" s="1072"/>
      <c r="B134" s="1075"/>
      <c r="C134" s="1078"/>
      <c r="D134" s="1078"/>
      <c r="E134" s="1081"/>
      <c r="F134" s="1081"/>
      <c r="G134" s="524"/>
      <c r="H134" s="410"/>
      <c r="I134" s="412"/>
      <c r="J134" s="405"/>
      <c r="K134" s="405"/>
      <c r="L134" s="405"/>
      <c r="M134" s="405"/>
      <c r="N134" s="525"/>
      <c r="O134" s="1067"/>
    </row>
    <row r="135" spans="1:15" ht="17.25" customHeight="1">
      <c r="A135" s="1072"/>
      <c r="B135" s="1075"/>
      <c r="C135" s="1078"/>
      <c r="D135" s="1078"/>
      <c r="E135" s="1017"/>
      <c r="F135" s="1081"/>
      <c r="G135" s="524"/>
      <c r="H135" s="410"/>
      <c r="I135" s="412"/>
      <c r="J135" s="405"/>
      <c r="K135" s="405"/>
      <c r="L135" s="405"/>
      <c r="M135" s="405"/>
      <c r="N135" s="525"/>
      <c r="O135" s="1067"/>
    </row>
    <row r="136" spans="1:15" ht="17.25" customHeight="1">
      <c r="A136" s="1072"/>
      <c r="B136" s="1075"/>
      <c r="C136" s="1078"/>
      <c r="D136" s="1078"/>
      <c r="E136" s="1069" t="s">
        <v>88</v>
      </c>
      <c r="F136" s="524"/>
      <c r="G136" s="524"/>
      <c r="H136" s="410"/>
      <c r="I136" s="412"/>
      <c r="J136" s="405"/>
      <c r="K136" s="405"/>
      <c r="L136" s="405"/>
      <c r="M136" s="405"/>
      <c r="N136" s="525"/>
      <c r="O136" s="1067"/>
    </row>
    <row r="137" spans="1:15" ht="17.25" customHeight="1">
      <c r="A137" s="1072"/>
      <c r="B137" s="1075"/>
      <c r="C137" s="1078"/>
      <c r="D137" s="1078"/>
      <c r="E137" s="1070"/>
      <c r="F137" s="524"/>
      <c r="G137" s="524"/>
      <c r="H137" s="410"/>
      <c r="I137" s="412"/>
      <c r="J137" s="405"/>
      <c r="K137" s="405"/>
      <c r="L137" s="405"/>
      <c r="M137" s="405"/>
      <c r="N137" s="525"/>
      <c r="O137" s="1067"/>
    </row>
    <row r="138" spans="1:15" ht="17.25" customHeight="1">
      <c r="A138" s="1072"/>
      <c r="B138" s="1075"/>
      <c r="C138" s="1078"/>
      <c r="D138" s="1078"/>
      <c r="E138" s="1070"/>
      <c r="F138" s="524"/>
      <c r="G138" s="524"/>
      <c r="H138" s="410"/>
      <c r="I138" s="412"/>
      <c r="J138" s="405"/>
      <c r="K138" s="405"/>
      <c r="L138" s="405"/>
      <c r="M138" s="405"/>
      <c r="N138" s="525"/>
      <c r="O138" s="1067"/>
    </row>
    <row r="139" spans="1:15" ht="17.25" customHeight="1">
      <c r="A139" s="1072"/>
      <c r="B139" s="1075"/>
      <c r="C139" s="1078"/>
      <c r="D139" s="1078"/>
      <c r="E139" s="409" t="s">
        <v>89</v>
      </c>
      <c r="F139" s="524">
        <v>2.3E-2</v>
      </c>
      <c r="G139" s="524"/>
      <c r="H139" s="410"/>
      <c r="I139" s="412"/>
      <c r="J139" s="405"/>
      <c r="K139" s="405"/>
      <c r="L139" s="405"/>
      <c r="M139" s="405"/>
      <c r="N139" s="525"/>
      <c r="O139" s="1067"/>
    </row>
    <row r="140" spans="1:15" ht="17.25" customHeight="1">
      <c r="A140" s="1072"/>
      <c r="B140" s="1075"/>
      <c r="C140" s="1078"/>
      <c r="D140" s="1078"/>
      <c r="E140" s="410"/>
      <c r="F140" s="524"/>
      <c r="G140" s="408">
        <v>2.3E-2</v>
      </c>
      <c r="H140" s="410">
        <v>186.3</v>
      </c>
      <c r="I140" s="410">
        <v>186.3</v>
      </c>
      <c r="J140" s="405"/>
      <c r="K140" s="405"/>
      <c r="L140" s="405" t="s">
        <v>757</v>
      </c>
      <c r="M140" s="405" t="s">
        <v>758</v>
      </c>
      <c r="N140" s="525">
        <v>0</v>
      </c>
      <c r="O140" s="1067"/>
    </row>
    <row r="141" spans="1:15" ht="18" customHeight="1" thickBot="1">
      <c r="A141" s="1073"/>
      <c r="B141" s="1076"/>
      <c r="C141" s="1079"/>
      <c r="D141" s="1079"/>
      <c r="E141" s="527"/>
      <c r="F141" s="528"/>
      <c r="G141" s="528"/>
      <c r="H141" s="527"/>
      <c r="I141" s="526"/>
      <c r="J141" s="530"/>
      <c r="K141" s="530"/>
      <c r="L141" s="530"/>
      <c r="M141" s="530"/>
      <c r="N141" s="531"/>
      <c r="O141" s="1068"/>
    </row>
    <row r="142" spans="1:15" ht="17.25" customHeight="1">
      <c r="A142" s="1071">
        <v>16</v>
      </c>
      <c r="B142" s="1074" t="s">
        <v>737</v>
      </c>
      <c r="C142" s="1077" t="s">
        <v>759</v>
      </c>
      <c r="D142" s="1077" t="s">
        <v>760</v>
      </c>
      <c r="E142" s="1080" t="s">
        <v>80</v>
      </c>
      <c r="F142" s="1080"/>
      <c r="G142" s="413"/>
      <c r="H142" s="545"/>
      <c r="I142" s="411"/>
      <c r="J142" s="401"/>
      <c r="K142" s="401"/>
      <c r="L142" s="401"/>
      <c r="M142" s="401"/>
      <c r="N142" s="523"/>
      <c r="O142" s="1066" t="s">
        <v>761</v>
      </c>
    </row>
    <row r="143" spans="1:15">
      <c r="A143" s="1072"/>
      <c r="B143" s="1075"/>
      <c r="C143" s="1078"/>
      <c r="D143" s="1078"/>
      <c r="E143" s="1081"/>
      <c r="F143" s="1081"/>
      <c r="G143" s="524"/>
      <c r="H143" s="410"/>
      <c r="I143" s="412"/>
      <c r="J143" s="405"/>
      <c r="K143" s="405"/>
      <c r="L143" s="405"/>
      <c r="M143" s="405"/>
      <c r="N143" s="525"/>
      <c r="O143" s="1067"/>
    </row>
    <row r="144" spans="1:15">
      <c r="A144" s="1072"/>
      <c r="B144" s="1075"/>
      <c r="C144" s="1078"/>
      <c r="D144" s="1078"/>
      <c r="E144" s="1017"/>
      <c r="F144" s="1081"/>
      <c r="G144" s="524"/>
      <c r="H144" s="410"/>
      <c r="I144" s="412"/>
      <c r="J144" s="405"/>
      <c r="K144" s="405"/>
      <c r="L144" s="405"/>
      <c r="M144" s="405"/>
      <c r="N144" s="525"/>
      <c r="O144" s="1067"/>
    </row>
    <row r="145" spans="1:15" ht="17.25" customHeight="1">
      <c r="A145" s="1072"/>
      <c r="B145" s="1075"/>
      <c r="C145" s="1078"/>
      <c r="D145" s="1078"/>
      <c r="E145" s="1069" t="s">
        <v>82</v>
      </c>
      <c r="F145" s="524"/>
      <c r="G145" s="524"/>
      <c r="H145" s="410"/>
      <c r="I145" s="412"/>
      <c r="J145" s="405"/>
      <c r="K145" s="405"/>
      <c r="L145" s="405"/>
      <c r="M145" s="405"/>
      <c r="N145" s="525"/>
      <c r="O145" s="1067"/>
    </row>
    <row r="146" spans="1:15">
      <c r="A146" s="1072"/>
      <c r="B146" s="1075"/>
      <c r="C146" s="1078"/>
      <c r="D146" s="1078"/>
      <c r="E146" s="1070"/>
      <c r="F146" s="524"/>
      <c r="G146" s="524"/>
      <c r="H146" s="410"/>
      <c r="I146" s="412"/>
      <c r="J146" s="405"/>
      <c r="K146" s="405"/>
      <c r="L146" s="405"/>
      <c r="M146" s="405"/>
      <c r="N146" s="525"/>
      <c r="O146" s="1067"/>
    </row>
    <row r="147" spans="1:15">
      <c r="A147" s="1072"/>
      <c r="B147" s="1075"/>
      <c r="C147" s="1078"/>
      <c r="D147" s="1078"/>
      <c r="E147" s="1070"/>
      <c r="F147" s="524"/>
      <c r="G147" s="524"/>
      <c r="H147" s="410"/>
      <c r="I147" s="412"/>
      <c r="J147" s="405"/>
      <c r="K147" s="405"/>
      <c r="L147" s="405"/>
      <c r="M147" s="405"/>
      <c r="N147" s="525"/>
      <c r="O147" s="1067"/>
    </row>
    <row r="148" spans="1:15" ht="17.25" customHeight="1">
      <c r="A148" s="1072"/>
      <c r="B148" s="1075"/>
      <c r="C148" s="1078"/>
      <c r="D148" s="1078"/>
      <c r="E148" s="409" t="s">
        <v>83</v>
      </c>
      <c r="F148" s="524">
        <v>0.17066999999999999</v>
      </c>
      <c r="G148" s="524"/>
      <c r="H148" s="410"/>
      <c r="I148" s="412"/>
      <c r="J148" s="405"/>
      <c r="K148" s="405"/>
      <c r="L148" s="405"/>
      <c r="M148" s="405"/>
      <c r="N148" s="525"/>
      <c r="O148" s="1067"/>
    </row>
    <row r="149" spans="1:15" ht="31.5">
      <c r="A149" s="1072"/>
      <c r="B149" s="1075"/>
      <c r="C149" s="1078"/>
      <c r="D149" s="1078"/>
      <c r="E149" s="410"/>
      <c r="F149" s="524"/>
      <c r="G149" s="408">
        <v>0.17066999999999999</v>
      </c>
      <c r="H149" s="410">
        <v>5015</v>
      </c>
      <c r="I149" s="410">
        <v>5015</v>
      </c>
      <c r="J149" s="405"/>
      <c r="K149" s="405"/>
      <c r="L149" s="405" t="s">
        <v>762</v>
      </c>
      <c r="M149" s="405" t="s">
        <v>763</v>
      </c>
      <c r="N149" s="525">
        <v>100</v>
      </c>
      <c r="O149" s="1067"/>
    </row>
    <row r="150" spans="1:15" ht="16.5" thickBot="1">
      <c r="A150" s="1073"/>
      <c r="B150" s="1076"/>
      <c r="C150" s="1079"/>
      <c r="D150" s="1079"/>
      <c r="E150" s="527"/>
      <c r="F150" s="528"/>
      <c r="G150" s="528"/>
      <c r="H150" s="527"/>
      <c r="I150" s="526"/>
      <c r="J150" s="530"/>
      <c r="K150" s="530"/>
      <c r="L150" s="530"/>
      <c r="M150" s="530"/>
      <c r="N150" s="531"/>
      <c r="O150" s="1068"/>
    </row>
    <row r="151" spans="1:15" ht="17.25" customHeight="1">
      <c r="A151" s="1071">
        <v>17</v>
      </c>
      <c r="B151" s="1074" t="s">
        <v>764</v>
      </c>
      <c r="C151" s="1077" t="s">
        <v>765</v>
      </c>
      <c r="D151" s="1077" t="s">
        <v>766</v>
      </c>
      <c r="E151" s="1080" t="s">
        <v>80</v>
      </c>
      <c r="F151" s="1080">
        <v>0.2636</v>
      </c>
      <c r="G151" s="413"/>
      <c r="H151" s="545"/>
      <c r="I151" s="411"/>
      <c r="J151" s="401"/>
      <c r="K151" s="401"/>
      <c r="L151" s="401"/>
      <c r="M151" s="401"/>
      <c r="N151" s="523"/>
      <c r="O151" s="1066" t="s">
        <v>761</v>
      </c>
    </row>
    <row r="152" spans="1:15">
      <c r="A152" s="1072"/>
      <c r="B152" s="1075"/>
      <c r="C152" s="1078"/>
      <c r="D152" s="1078"/>
      <c r="E152" s="1081"/>
      <c r="F152" s="1081"/>
      <c r="G152" s="524">
        <v>0.2636</v>
      </c>
      <c r="H152" s="410"/>
      <c r="I152" s="412"/>
      <c r="J152" s="405"/>
      <c r="K152" s="405"/>
      <c r="L152" s="405"/>
      <c r="M152" s="405"/>
      <c r="N152" s="525"/>
      <c r="O152" s="1067"/>
    </row>
    <row r="153" spans="1:15" ht="17.25" customHeight="1">
      <c r="A153" s="1072"/>
      <c r="B153" s="1075"/>
      <c r="C153" s="1078"/>
      <c r="D153" s="1078"/>
      <c r="E153" s="1017"/>
      <c r="F153" s="1081"/>
      <c r="G153" s="524"/>
      <c r="H153" s="410"/>
      <c r="I153" s="412"/>
      <c r="J153" s="405"/>
      <c r="K153" s="405"/>
      <c r="L153" s="405"/>
      <c r="M153" s="405"/>
      <c r="N153" s="525"/>
      <c r="O153" s="1067"/>
    </row>
    <row r="154" spans="1:15" ht="17.25" customHeight="1">
      <c r="A154" s="1072"/>
      <c r="B154" s="1075"/>
      <c r="C154" s="1078"/>
      <c r="D154" s="1078"/>
      <c r="E154" s="1069" t="s">
        <v>88</v>
      </c>
      <c r="F154" s="524"/>
      <c r="G154" s="524"/>
      <c r="H154" s="410"/>
      <c r="I154" s="412"/>
      <c r="J154" s="405"/>
      <c r="K154" s="405"/>
      <c r="L154" s="405"/>
      <c r="M154" s="405"/>
      <c r="N154" s="525"/>
      <c r="O154" s="1067"/>
    </row>
    <row r="155" spans="1:15">
      <c r="A155" s="1072"/>
      <c r="B155" s="1075"/>
      <c r="C155" s="1078"/>
      <c r="D155" s="1078"/>
      <c r="E155" s="1070"/>
      <c r="F155" s="524"/>
      <c r="G155" s="524"/>
      <c r="H155" s="410"/>
      <c r="I155" s="412"/>
      <c r="J155" s="405"/>
      <c r="K155" s="405"/>
      <c r="L155" s="405"/>
      <c r="M155" s="405"/>
      <c r="N155" s="525"/>
      <c r="O155" s="1067"/>
    </row>
    <row r="156" spans="1:15">
      <c r="A156" s="1072"/>
      <c r="B156" s="1075"/>
      <c r="C156" s="1078"/>
      <c r="D156" s="1078"/>
      <c r="E156" s="1070"/>
      <c r="F156" s="524"/>
      <c r="G156" s="524"/>
      <c r="H156" s="410"/>
      <c r="I156" s="412"/>
      <c r="J156" s="405"/>
      <c r="K156" s="405"/>
      <c r="L156" s="405"/>
      <c r="M156" s="405"/>
      <c r="N156" s="525"/>
      <c r="O156" s="1067"/>
    </row>
    <row r="157" spans="1:15" ht="34.5" customHeight="1">
      <c r="A157" s="1072"/>
      <c r="B157" s="1075"/>
      <c r="C157" s="1078"/>
      <c r="D157" s="1078"/>
      <c r="E157" s="409" t="s">
        <v>89</v>
      </c>
      <c r="F157" s="524"/>
      <c r="G157" s="524"/>
      <c r="H157" s="410"/>
      <c r="I157" s="412"/>
      <c r="J157" s="405"/>
      <c r="K157" s="405"/>
      <c r="L157" s="405"/>
      <c r="M157" s="405" t="s">
        <v>767</v>
      </c>
      <c r="N157" s="525">
        <v>100</v>
      </c>
      <c r="O157" s="1067"/>
    </row>
    <row r="158" spans="1:15">
      <c r="A158" s="1072"/>
      <c r="B158" s="1075"/>
      <c r="C158" s="1078"/>
      <c r="D158" s="1078"/>
      <c r="E158" s="410"/>
      <c r="F158" s="524"/>
      <c r="G158" s="408"/>
      <c r="H158" s="410"/>
      <c r="I158" s="410"/>
      <c r="J158" s="405"/>
      <c r="K158" s="405"/>
      <c r="L158" s="405"/>
      <c r="M158" s="405"/>
      <c r="N158" s="525"/>
      <c r="O158" s="1067"/>
    </row>
    <row r="159" spans="1:15" ht="16.5" thickBot="1">
      <c r="A159" s="1073"/>
      <c r="B159" s="1076"/>
      <c r="C159" s="1079"/>
      <c r="D159" s="1079"/>
      <c r="E159" s="527"/>
      <c r="F159" s="528"/>
      <c r="G159" s="528"/>
      <c r="H159" s="527"/>
      <c r="I159" s="526"/>
      <c r="J159" s="530"/>
      <c r="K159" s="530"/>
      <c r="L159" s="530"/>
      <c r="M159" s="530"/>
      <c r="N159" s="531"/>
      <c r="O159" s="1068"/>
    </row>
    <row r="160" spans="1:15" ht="17.25" customHeight="1">
      <c r="A160" s="1071">
        <v>18</v>
      </c>
      <c r="B160" s="1074" t="s">
        <v>768</v>
      </c>
      <c r="C160" s="1077" t="s">
        <v>769</v>
      </c>
      <c r="D160" s="1077" t="s">
        <v>770</v>
      </c>
      <c r="E160" s="1080"/>
      <c r="F160" s="1080"/>
      <c r="G160" s="413"/>
      <c r="H160" s="545"/>
      <c r="I160" s="411"/>
      <c r="J160" s="401"/>
      <c r="K160" s="401"/>
      <c r="L160" s="401"/>
      <c r="M160" s="401"/>
      <c r="N160" s="523"/>
      <c r="O160" s="1066" t="s">
        <v>761</v>
      </c>
    </row>
    <row r="161" spans="1:15">
      <c r="A161" s="1072"/>
      <c r="B161" s="1075"/>
      <c r="C161" s="1078"/>
      <c r="D161" s="1078"/>
      <c r="E161" s="1081"/>
      <c r="F161" s="1081"/>
      <c r="G161" s="524"/>
      <c r="H161" s="410"/>
      <c r="I161" s="412"/>
      <c r="J161" s="405"/>
      <c r="K161" s="405"/>
      <c r="L161" s="405"/>
      <c r="M161" s="405"/>
      <c r="N161" s="525"/>
      <c r="O161" s="1067"/>
    </row>
    <row r="162" spans="1:15">
      <c r="A162" s="1072"/>
      <c r="B162" s="1075"/>
      <c r="C162" s="1078"/>
      <c r="D162" s="1078"/>
      <c r="E162" s="1017"/>
      <c r="F162" s="1081"/>
      <c r="G162" s="524"/>
      <c r="H162" s="410"/>
      <c r="I162" s="412"/>
      <c r="J162" s="405"/>
      <c r="K162" s="405"/>
      <c r="L162" s="405"/>
      <c r="M162" s="405"/>
      <c r="N162" s="525"/>
      <c r="O162" s="1067"/>
    </row>
    <row r="163" spans="1:15">
      <c r="A163" s="1072"/>
      <c r="B163" s="1075"/>
      <c r="C163" s="1078"/>
      <c r="D163" s="1078"/>
      <c r="E163" s="1069" t="s">
        <v>771</v>
      </c>
      <c r="G163" s="524"/>
      <c r="H163" s="547"/>
      <c r="I163" s="547"/>
      <c r="J163" s="405"/>
      <c r="K163" s="405"/>
      <c r="L163" s="405"/>
      <c r="M163" s="405"/>
      <c r="N163" s="525"/>
      <c r="O163" s="1067"/>
    </row>
    <row r="164" spans="1:15">
      <c r="A164" s="1072"/>
      <c r="B164" s="1075"/>
      <c r="C164" s="1078"/>
      <c r="D164" s="1078"/>
      <c r="E164" s="1070"/>
      <c r="F164" s="524">
        <v>0.2</v>
      </c>
      <c r="G164" s="524">
        <v>0.2</v>
      </c>
      <c r="H164" s="410">
        <v>2484</v>
      </c>
      <c r="I164" s="412">
        <v>2484</v>
      </c>
      <c r="J164" s="405">
        <v>10000</v>
      </c>
      <c r="K164" s="405"/>
      <c r="L164" s="405" t="s">
        <v>772</v>
      </c>
      <c r="M164" s="405" t="s">
        <v>773</v>
      </c>
      <c r="N164" s="525">
        <v>100</v>
      </c>
      <c r="O164" s="1067"/>
    </row>
    <row r="165" spans="1:15">
      <c r="A165" s="1072"/>
      <c r="B165" s="1075"/>
      <c r="C165" s="1078"/>
      <c r="D165" s="1078"/>
      <c r="E165" s="1070"/>
      <c r="F165" s="524"/>
      <c r="G165" s="524"/>
      <c r="H165" s="410"/>
      <c r="I165" s="412"/>
      <c r="J165" s="405"/>
      <c r="K165" s="405"/>
      <c r="L165" s="405"/>
      <c r="M165" s="405"/>
      <c r="N165" s="525"/>
      <c r="O165" s="1067"/>
    </row>
    <row r="166" spans="1:15">
      <c r="A166" s="1072"/>
      <c r="B166" s="1075"/>
      <c r="C166" s="1078"/>
      <c r="D166" s="1078"/>
      <c r="E166" s="409"/>
      <c r="F166" s="524"/>
      <c r="G166" s="524"/>
      <c r="H166" s="410"/>
      <c r="I166" s="412"/>
      <c r="J166" s="405"/>
      <c r="K166" s="405"/>
      <c r="L166" s="405"/>
      <c r="M166" s="405"/>
      <c r="N166" s="525"/>
      <c r="O166" s="1067"/>
    </row>
    <row r="167" spans="1:15">
      <c r="A167" s="1072"/>
      <c r="B167" s="1075"/>
      <c r="C167" s="1078"/>
      <c r="D167" s="1078"/>
      <c r="E167" s="410"/>
      <c r="F167" s="524"/>
      <c r="G167" s="408"/>
      <c r="H167" s="410"/>
      <c r="I167" s="410"/>
      <c r="J167" s="405"/>
      <c r="K167" s="405"/>
      <c r="L167" s="405"/>
      <c r="M167" s="405"/>
      <c r="N167" s="525"/>
      <c r="O167" s="1067"/>
    </row>
    <row r="168" spans="1:15" ht="16.5" thickBot="1">
      <c r="A168" s="1073"/>
      <c r="B168" s="1076"/>
      <c r="C168" s="1079"/>
      <c r="D168" s="1079"/>
      <c r="E168" s="527"/>
      <c r="F168" s="528"/>
      <c r="G168" s="528"/>
      <c r="H168" s="527"/>
      <c r="I168" s="526"/>
      <c r="J168" s="530"/>
      <c r="K168" s="530"/>
      <c r="L168" s="530"/>
      <c r="M168" s="530"/>
      <c r="N168" s="531"/>
      <c r="O168" s="1068"/>
    </row>
    <row r="169" spans="1:15" ht="17.25" customHeight="1">
      <c r="A169" s="1071">
        <v>19</v>
      </c>
      <c r="B169" s="1074" t="s">
        <v>774</v>
      </c>
      <c r="C169" s="1077" t="s">
        <v>775</v>
      </c>
      <c r="D169" s="1077" t="s">
        <v>776</v>
      </c>
      <c r="E169" s="1080" t="s">
        <v>80</v>
      </c>
      <c r="F169" s="1080"/>
      <c r="G169" s="413"/>
      <c r="H169" s="545"/>
      <c r="I169" s="411"/>
      <c r="J169" s="401"/>
      <c r="K169" s="401"/>
      <c r="L169" s="401"/>
      <c r="M169" s="401" t="s">
        <v>777</v>
      </c>
      <c r="N169" s="523"/>
      <c r="O169" s="1066" t="s">
        <v>778</v>
      </c>
    </row>
    <row r="170" spans="1:15">
      <c r="A170" s="1072"/>
      <c r="B170" s="1075"/>
      <c r="C170" s="1078"/>
      <c r="D170" s="1078"/>
      <c r="E170" s="1081"/>
      <c r="F170" s="1081"/>
      <c r="G170" s="524"/>
      <c r="H170" s="410"/>
      <c r="I170" s="412"/>
      <c r="J170" s="405"/>
      <c r="K170" s="405"/>
      <c r="L170" s="405"/>
      <c r="M170" s="405"/>
      <c r="N170" s="525"/>
      <c r="O170" s="1067"/>
    </row>
    <row r="171" spans="1:15">
      <c r="A171" s="1072"/>
      <c r="B171" s="1075"/>
      <c r="C171" s="1078"/>
      <c r="D171" s="1078"/>
      <c r="E171" s="1017"/>
      <c r="F171" s="1081"/>
      <c r="G171" s="524"/>
      <c r="H171" s="410"/>
      <c r="I171" s="412"/>
      <c r="J171" s="405"/>
      <c r="K171" s="405"/>
      <c r="L171" s="405"/>
      <c r="M171" s="405"/>
      <c r="N171" s="525"/>
      <c r="O171" s="1067"/>
    </row>
    <row r="172" spans="1:15" ht="17.25" customHeight="1">
      <c r="A172" s="1072"/>
      <c r="B172" s="1075"/>
      <c r="C172" s="1078"/>
      <c r="D172" s="1078"/>
      <c r="E172" s="1069" t="s">
        <v>82</v>
      </c>
      <c r="G172" s="524"/>
      <c r="H172" s="410"/>
      <c r="I172" s="412"/>
      <c r="J172" s="405"/>
      <c r="K172" s="405"/>
      <c r="L172" s="405"/>
      <c r="M172" s="405"/>
      <c r="N172" s="525"/>
      <c r="O172" s="1067"/>
    </row>
    <row r="173" spans="1:15">
      <c r="A173" s="1072"/>
      <c r="B173" s="1075"/>
      <c r="C173" s="1078"/>
      <c r="D173" s="1078"/>
      <c r="E173" s="1070"/>
      <c r="F173" s="524">
        <v>1</v>
      </c>
      <c r="G173" s="524">
        <v>1</v>
      </c>
      <c r="H173" s="410">
        <v>12420</v>
      </c>
      <c r="I173" s="412"/>
      <c r="J173" s="405"/>
      <c r="K173" s="405"/>
      <c r="L173" s="405"/>
      <c r="M173" s="405"/>
      <c r="N173" s="525">
        <v>0</v>
      </c>
      <c r="O173" s="1067"/>
    </row>
    <row r="174" spans="1:15">
      <c r="A174" s="1072"/>
      <c r="B174" s="1075"/>
      <c r="C174" s="1078"/>
      <c r="D174" s="1078"/>
      <c r="E174" s="1070"/>
      <c r="F174" s="524"/>
      <c r="G174" s="524"/>
      <c r="H174" s="410"/>
      <c r="I174" s="412"/>
      <c r="J174" s="405"/>
      <c r="K174" s="405"/>
      <c r="L174" s="405"/>
      <c r="M174" s="405"/>
      <c r="N174" s="525"/>
      <c r="O174" s="1067"/>
    </row>
    <row r="175" spans="1:15" ht="17.25" customHeight="1">
      <c r="A175" s="1072"/>
      <c r="B175" s="1075"/>
      <c r="C175" s="1078"/>
      <c r="D175" s="1078"/>
      <c r="E175" s="409" t="s">
        <v>83</v>
      </c>
      <c r="F175" s="524"/>
      <c r="G175" s="524"/>
      <c r="H175" s="410"/>
      <c r="I175" s="412"/>
      <c r="J175" s="405"/>
      <c r="K175" s="405"/>
      <c r="L175" s="405"/>
      <c r="M175" s="405"/>
      <c r="N175" s="525"/>
      <c r="O175" s="1067"/>
    </row>
    <row r="176" spans="1:15">
      <c r="A176" s="1072"/>
      <c r="B176" s="1075"/>
      <c r="C176" s="1078"/>
      <c r="D176" s="1078"/>
      <c r="E176" s="410"/>
      <c r="F176" s="524"/>
      <c r="G176" s="408"/>
      <c r="H176" s="410"/>
      <c r="I176" s="410"/>
      <c r="J176" s="405"/>
      <c r="K176" s="405"/>
      <c r="L176" s="405"/>
      <c r="M176" s="405"/>
      <c r="N176" s="525"/>
      <c r="O176" s="1067"/>
    </row>
    <row r="177" spans="1:15" ht="16.5" thickBot="1">
      <c r="A177" s="1073"/>
      <c r="B177" s="1076"/>
      <c r="C177" s="1079"/>
      <c r="D177" s="1079"/>
      <c r="E177" s="527"/>
      <c r="F177" s="528"/>
      <c r="G177" s="528"/>
      <c r="H177" s="527"/>
      <c r="I177" s="526"/>
      <c r="J177" s="530"/>
      <c r="K177" s="530"/>
      <c r="L177" s="530"/>
      <c r="M177" s="530"/>
      <c r="N177" s="531"/>
      <c r="O177" s="1068"/>
    </row>
    <row r="178" spans="1:15" ht="52.5" customHeight="1" thickBot="1">
      <c r="A178" s="546"/>
      <c r="B178" s="541"/>
      <c r="C178" s="542"/>
      <c r="D178" s="542"/>
      <c r="E178" s="542"/>
      <c r="F178" s="542">
        <f>SUM(F7:F177)</f>
        <v>11.915379999999999</v>
      </c>
      <c r="G178" s="542">
        <f>SUM(G7:G177)</f>
        <v>11.915379999999999</v>
      </c>
      <c r="H178" s="542">
        <f>SUM(H8:H176)</f>
        <v>38404.22</v>
      </c>
      <c r="I178" s="542">
        <f>SUM(I7:I177)</f>
        <v>25984.219999999998</v>
      </c>
      <c r="J178" s="542">
        <f>SUM(J7:J177)</f>
        <v>415000</v>
      </c>
      <c r="K178" s="542">
        <f>SUM(K7:K177)</f>
        <v>162</v>
      </c>
      <c r="L178" s="543"/>
      <c r="M178" s="543"/>
      <c r="N178" s="543"/>
      <c r="O178" s="544"/>
    </row>
    <row r="181" spans="1:15" ht="17.25" customHeight="1"/>
    <row r="184" spans="1:15" ht="17.25" customHeight="1"/>
  </sheetData>
  <mergeCells count="171">
    <mergeCell ref="O169:O177"/>
    <mergeCell ref="E172:E174"/>
    <mergeCell ref="A169:A177"/>
    <mergeCell ref="B169:B177"/>
    <mergeCell ref="C169:C177"/>
    <mergeCell ref="D169:D177"/>
    <mergeCell ref="E169:E171"/>
    <mergeCell ref="F169:F171"/>
    <mergeCell ref="O151:O159"/>
    <mergeCell ref="E154:E156"/>
    <mergeCell ref="A160:A168"/>
    <mergeCell ref="B160:B168"/>
    <mergeCell ref="C160:C168"/>
    <mergeCell ref="D160:D168"/>
    <mergeCell ref="E160:E162"/>
    <mergeCell ref="F160:F162"/>
    <mergeCell ref="O160:O168"/>
    <mergeCell ref="E163:E165"/>
    <mergeCell ref="A151:A159"/>
    <mergeCell ref="B151:B159"/>
    <mergeCell ref="C151:C159"/>
    <mergeCell ref="D151:D159"/>
    <mergeCell ref="E151:E153"/>
    <mergeCell ref="F151:F153"/>
    <mergeCell ref="O133:O141"/>
    <mergeCell ref="E136:E138"/>
    <mergeCell ref="A142:A150"/>
    <mergeCell ref="B142:B150"/>
    <mergeCell ref="C142:C150"/>
    <mergeCell ref="D142:D150"/>
    <mergeCell ref="E142:E144"/>
    <mergeCell ref="F142:F144"/>
    <mergeCell ref="O142:O150"/>
    <mergeCell ref="E145:E147"/>
    <mergeCell ref="A133:A141"/>
    <mergeCell ref="B133:B141"/>
    <mergeCell ref="C133:C141"/>
    <mergeCell ref="D133:D141"/>
    <mergeCell ref="E133:E135"/>
    <mergeCell ref="F133:F135"/>
    <mergeCell ref="O115:O123"/>
    <mergeCell ref="E118:E120"/>
    <mergeCell ref="A124:A132"/>
    <mergeCell ref="B124:B132"/>
    <mergeCell ref="C124:C132"/>
    <mergeCell ref="D124:D132"/>
    <mergeCell ref="E124:E126"/>
    <mergeCell ref="F124:F126"/>
    <mergeCell ref="O124:O132"/>
    <mergeCell ref="E127:E129"/>
    <mergeCell ref="A115:A123"/>
    <mergeCell ref="B115:B123"/>
    <mergeCell ref="C115:C123"/>
    <mergeCell ref="D115:D123"/>
    <mergeCell ref="E115:E117"/>
    <mergeCell ref="F115:F117"/>
    <mergeCell ref="O97:O105"/>
    <mergeCell ref="E100:E102"/>
    <mergeCell ref="A106:A114"/>
    <mergeCell ref="B106:B114"/>
    <mergeCell ref="C106:C114"/>
    <mergeCell ref="D106:D114"/>
    <mergeCell ref="E106:E108"/>
    <mergeCell ref="F106:F108"/>
    <mergeCell ref="O106:O114"/>
    <mergeCell ref="E109:E111"/>
    <mergeCell ref="A97:A105"/>
    <mergeCell ref="B97:B105"/>
    <mergeCell ref="C97:C105"/>
    <mergeCell ref="D97:D105"/>
    <mergeCell ref="E97:E99"/>
    <mergeCell ref="F97:F99"/>
    <mergeCell ref="O79:O87"/>
    <mergeCell ref="E82:E84"/>
    <mergeCell ref="A88:A96"/>
    <mergeCell ref="B88:B96"/>
    <mergeCell ref="C88:C96"/>
    <mergeCell ref="D88:D96"/>
    <mergeCell ref="E88:E90"/>
    <mergeCell ref="F88:F90"/>
    <mergeCell ref="O88:O96"/>
    <mergeCell ref="E91:E93"/>
    <mergeCell ref="A79:A87"/>
    <mergeCell ref="B79:B87"/>
    <mergeCell ref="C79:C87"/>
    <mergeCell ref="D79:D87"/>
    <mergeCell ref="E79:E81"/>
    <mergeCell ref="F79:F81"/>
    <mergeCell ref="O61:O69"/>
    <mergeCell ref="E64:E66"/>
    <mergeCell ref="A70:A78"/>
    <mergeCell ref="B70:B78"/>
    <mergeCell ref="C70:C78"/>
    <mergeCell ref="D70:D78"/>
    <mergeCell ref="E70:E72"/>
    <mergeCell ref="F70:F72"/>
    <mergeCell ref="O70:O78"/>
    <mergeCell ref="E73:E75"/>
    <mergeCell ref="A61:A69"/>
    <mergeCell ref="B61:B69"/>
    <mergeCell ref="C61:C69"/>
    <mergeCell ref="D61:D69"/>
    <mergeCell ref="E61:E63"/>
    <mergeCell ref="F61:F63"/>
    <mergeCell ref="O43:O51"/>
    <mergeCell ref="E46:E48"/>
    <mergeCell ref="A52:A60"/>
    <mergeCell ref="B52:B60"/>
    <mergeCell ref="C52:C60"/>
    <mergeCell ref="D52:D60"/>
    <mergeCell ref="E52:E54"/>
    <mergeCell ref="F52:F54"/>
    <mergeCell ref="O52:O60"/>
    <mergeCell ref="E55:E57"/>
    <mergeCell ref="A43:A51"/>
    <mergeCell ref="B43:B51"/>
    <mergeCell ref="C43:C51"/>
    <mergeCell ref="D43:D51"/>
    <mergeCell ref="E43:E45"/>
    <mergeCell ref="F43:F45"/>
    <mergeCell ref="O25:O33"/>
    <mergeCell ref="E28:E30"/>
    <mergeCell ref="A34:A42"/>
    <mergeCell ref="B34:B42"/>
    <mergeCell ref="C34:C42"/>
    <mergeCell ref="D34:D42"/>
    <mergeCell ref="E34:E36"/>
    <mergeCell ref="F34:F36"/>
    <mergeCell ref="O34:O42"/>
    <mergeCell ref="E37:E39"/>
    <mergeCell ref="A25:A33"/>
    <mergeCell ref="B25:B33"/>
    <mergeCell ref="C25:C33"/>
    <mergeCell ref="D25:D33"/>
    <mergeCell ref="E25:E27"/>
    <mergeCell ref="F25:F27"/>
    <mergeCell ref="O7:O15"/>
    <mergeCell ref="E10:E12"/>
    <mergeCell ref="A16:A24"/>
    <mergeCell ref="B16:B24"/>
    <mergeCell ref="C16:C24"/>
    <mergeCell ref="D16:D24"/>
    <mergeCell ref="E16:E18"/>
    <mergeCell ref="F16:F18"/>
    <mergeCell ref="O16:O24"/>
    <mergeCell ref="E19:E21"/>
    <mergeCell ref="A7:A15"/>
    <mergeCell ref="B7:B15"/>
    <mergeCell ref="C7:C15"/>
    <mergeCell ref="D7:D15"/>
    <mergeCell ref="E7:E9"/>
    <mergeCell ref="F7:F9"/>
    <mergeCell ref="M3:N3"/>
    <mergeCell ref="O3:O5"/>
    <mergeCell ref="E4:E5"/>
    <mergeCell ref="F4:F5"/>
    <mergeCell ref="G4:G5"/>
    <mergeCell ref="H4:H5"/>
    <mergeCell ref="I4:I5"/>
    <mergeCell ref="M4:M5"/>
    <mergeCell ref="N4:N5"/>
    <mergeCell ref="A2:L2"/>
    <mergeCell ref="A3:A5"/>
    <mergeCell ref="B3:B5"/>
    <mergeCell ref="C3:C5"/>
    <mergeCell ref="D3:D5"/>
    <mergeCell ref="E3:G3"/>
    <mergeCell ref="H3:I3"/>
    <mergeCell ref="J3:J5"/>
    <mergeCell ref="K3:K5"/>
    <mergeCell ref="L3:L5"/>
  </mergeCells>
  <pageMargins left="0" right="0" top="0.75" bottom="0.5" header="0" footer="0.3"/>
  <pageSetup paperSize="9" scale="80" orientation="landscape" r:id="rId1"/>
  <ignoredErrors>
    <ignoredError sqref="F177:K177 F178:G178 I178:K178" formulaRange="1"/>
    <ignoredError sqref="H178" formula="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6"/>
  <sheetViews>
    <sheetView zoomScale="85" zoomScaleNormal="85" workbookViewId="0">
      <selection activeCell="C120" sqref="C120"/>
    </sheetView>
  </sheetViews>
  <sheetFormatPr defaultRowHeight="15.75"/>
  <cols>
    <col min="1" max="1" width="4.5703125" style="112" customWidth="1"/>
    <col min="2" max="2" width="20.7109375" style="112" customWidth="1"/>
    <col min="3" max="3" width="17.42578125" style="150" customWidth="1"/>
    <col min="4" max="4" width="17.42578125" style="112" customWidth="1"/>
    <col min="5" max="5" width="23.140625" style="112" customWidth="1"/>
    <col min="6" max="6" width="17.42578125" style="112" customWidth="1"/>
    <col min="7" max="7" width="13.42578125" style="112" customWidth="1"/>
    <col min="8" max="8" width="23" style="112" customWidth="1"/>
    <col min="9" max="9" width="23.28515625" style="112" customWidth="1"/>
    <col min="10" max="10" width="18.7109375" style="112" customWidth="1"/>
    <col min="11" max="11" width="15.42578125" style="112" customWidth="1"/>
    <col min="12" max="12" width="30.5703125" style="112" customWidth="1"/>
    <col min="13" max="13" width="68.7109375" style="112" customWidth="1"/>
    <col min="14" max="14" width="14.42578125" style="112" customWidth="1"/>
    <col min="15" max="15" width="109.85546875" style="112" customWidth="1"/>
    <col min="16" max="256" width="9.140625" style="112"/>
    <col min="257" max="257" width="4.5703125" style="112" customWidth="1"/>
    <col min="258" max="258" width="20.7109375" style="112" customWidth="1"/>
    <col min="259" max="260" width="17.42578125" style="112" customWidth="1"/>
    <col min="261" max="261" width="23.140625" style="112" customWidth="1"/>
    <col min="262" max="262" width="17.42578125" style="112" customWidth="1"/>
    <col min="263" max="263" width="13.42578125" style="112" customWidth="1"/>
    <col min="264" max="264" width="23" style="112" customWidth="1"/>
    <col min="265" max="265" width="23.28515625" style="112" customWidth="1"/>
    <col min="266" max="266" width="18.7109375" style="112" customWidth="1"/>
    <col min="267" max="267" width="15.42578125" style="112" customWidth="1"/>
    <col min="268" max="268" width="30.5703125" style="112" customWidth="1"/>
    <col min="269" max="269" width="68.7109375" style="112" customWidth="1"/>
    <col min="270" max="270" width="14.42578125" style="112" customWidth="1"/>
    <col min="271" max="271" width="109.85546875" style="112" customWidth="1"/>
    <col min="272" max="512" width="9.140625" style="112"/>
    <col min="513" max="513" width="4.5703125" style="112" customWidth="1"/>
    <col min="514" max="514" width="20.7109375" style="112" customWidth="1"/>
    <col min="515" max="516" width="17.42578125" style="112" customWidth="1"/>
    <col min="517" max="517" width="23.140625" style="112" customWidth="1"/>
    <col min="518" max="518" width="17.42578125" style="112" customWidth="1"/>
    <col min="519" max="519" width="13.42578125" style="112" customWidth="1"/>
    <col min="520" max="520" width="23" style="112" customWidth="1"/>
    <col min="521" max="521" width="23.28515625" style="112" customWidth="1"/>
    <col min="522" max="522" width="18.7109375" style="112" customWidth="1"/>
    <col min="523" max="523" width="15.42578125" style="112" customWidth="1"/>
    <col min="524" max="524" width="30.5703125" style="112" customWidth="1"/>
    <col min="525" max="525" width="68.7109375" style="112" customWidth="1"/>
    <col min="526" max="526" width="14.42578125" style="112" customWidth="1"/>
    <col min="527" max="527" width="109.85546875" style="112" customWidth="1"/>
    <col min="528" max="768" width="9.140625" style="112"/>
    <col min="769" max="769" width="4.5703125" style="112" customWidth="1"/>
    <col min="770" max="770" width="20.7109375" style="112" customWidth="1"/>
    <col min="771" max="772" width="17.42578125" style="112" customWidth="1"/>
    <col min="773" max="773" width="23.140625" style="112" customWidth="1"/>
    <col min="774" max="774" width="17.42578125" style="112" customWidth="1"/>
    <col min="775" max="775" width="13.42578125" style="112" customWidth="1"/>
    <col min="776" max="776" width="23" style="112" customWidth="1"/>
    <col min="777" max="777" width="23.28515625" style="112" customWidth="1"/>
    <col min="778" max="778" width="18.7109375" style="112" customWidth="1"/>
    <col min="779" max="779" width="15.42578125" style="112" customWidth="1"/>
    <col min="780" max="780" width="30.5703125" style="112" customWidth="1"/>
    <col min="781" max="781" width="68.7109375" style="112" customWidth="1"/>
    <col min="782" max="782" width="14.42578125" style="112" customWidth="1"/>
    <col min="783" max="783" width="109.85546875" style="112" customWidth="1"/>
    <col min="784" max="1024" width="9.140625" style="112"/>
    <col min="1025" max="1025" width="4.5703125" style="112" customWidth="1"/>
    <col min="1026" max="1026" width="20.7109375" style="112" customWidth="1"/>
    <col min="1027" max="1028" width="17.42578125" style="112" customWidth="1"/>
    <col min="1029" max="1029" width="23.140625" style="112" customWidth="1"/>
    <col min="1030" max="1030" width="17.42578125" style="112" customWidth="1"/>
    <col min="1031" max="1031" width="13.42578125" style="112" customWidth="1"/>
    <col min="1032" max="1032" width="23" style="112" customWidth="1"/>
    <col min="1033" max="1033" width="23.28515625" style="112" customWidth="1"/>
    <col min="1034" max="1034" width="18.7109375" style="112" customWidth="1"/>
    <col min="1035" max="1035" width="15.42578125" style="112" customWidth="1"/>
    <col min="1036" max="1036" width="30.5703125" style="112" customWidth="1"/>
    <col min="1037" max="1037" width="68.7109375" style="112" customWidth="1"/>
    <col min="1038" max="1038" width="14.42578125" style="112" customWidth="1"/>
    <col min="1039" max="1039" width="109.85546875" style="112" customWidth="1"/>
    <col min="1040" max="1280" width="9.140625" style="112"/>
    <col min="1281" max="1281" width="4.5703125" style="112" customWidth="1"/>
    <col min="1282" max="1282" width="20.7109375" style="112" customWidth="1"/>
    <col min="1283" max="1284" width="17.42578125" style="112" customWidth="1"/>
    <col min="1285" max="1285" width="23.140625" style="112" customWidth="1"/>
    <col min="1286" max="1286" width="17.42578125" style="112" customWidth="1"/>
    <col min="1287" max="1287" width="13.42578125" style="112" customWidth="1"/>
    <col min="1288" max="1288" width="23" style="112" customWidth="1"/>
    <col min="1289" max="1289" width="23.28515625" style="112" customWidth="1"/>
    <col min="1290" max="1290" width="18.7109375" style="112" customWidth="1"/>
    <col min="1291" max="1291" width="15.42578125" style="112" customWidth="1"/>
    <col min="1292" max="1292" width="30.5703125" style="112" customWidth="1"/>
    <col min="1293" max="1293" width="68.7109375" style="112" customWidth="1"/>
    <col min="1294" max="1294" width="14.42578125" style="112" customWidth="1"/>
    <col min="1295" max="1295" width="109.85546875" style="112" customWidth="1"/>
    <col min="1296" max="1536" width="9.140625" style="112"/>
    <col min="1537" max="1537" width="4.5703125" style="112" customWidth="1"/>
    <col min="1538" max="1538" width="20.7109375" style="112" customWidth="1"/>
    <col min="1539" max="1540" width="17.42578125" style="112" customWidth="1"/>
    <col min="1541" max="1541" width="23.140625" style="112" customWidth="1"/>
    <col min="1542" max="1542" width="17.42578125" style="112" customWidth="1"/>
    <col min="1543" max="1543" width="13.42578125" style="112" customWidth="1"/>
    <col min="1544" max="1544" width="23" style="112" customWidth="1"/>
    <col min="1545" max="1545" width="23.28515625" style="112" customWidth="1"/>
    <col min="1546" max="1546" width="18.7109375" style="112" customWidth="1"/>
    <col min="1547" max="1547" width="15.42578125" style="112" customWidth="1"/>
    <col min="1548" max="1548" width="30.5703125" style="112" customWidth="1"/>
    <col min="1549" max="1549" width="68.7109375" style="112" customWidth="1"/>
    <col min="1550" max="1550" width="14.42578125" style="112" customWidth="1"/>
    <col min="1551" max="1551" width="109.85546875" style="112" customWidth="1"/>
    <col min="1552" max="1792" width="9.140625" style="112"/>
    <col min="1793" max="1793" width="4.5703125" style="112" customWidth="1"/>
    <col min="1794" max="1794" width="20.7109375" style="112" customWidth="1"/>
    <col min="1795" max="1796" width="17.42578125" style="112" customWidth="1"/>
    <col min="1797" max="1797" width="23.140625" style="112" customWidth="1"/>
    <col min="1798" max="1798" width="17.42578125" style="112" customWidth="1"/>
    <col min="1799" max="1799" width="13.42578125" style="112" customWidth="1"/>
    <col min="1800" max="1800" width="23" style="112" customWidth="1"/>
    <col min="1801" max="1801" width="23.28515625" style="112" customWidth="1"/>
    <col min="1802" max="1802" width="18.7109375" style="112" customWidth="1"/>
    <col min="1803" max="1803" width="15.42578125" style="112" customWidth="1"/>
    <col min="1804" max="1804" width="30.5703125" style="112" customWidth="1"/>
    <col min="1805" max="1805" width="68.7109375" style="112" customWidth="1"/>
    <col min="1806" max="1806" width="14.42578125" style="112" customWidth="1"/>
    <col min="1807" max="1807" width="109.85546875" style="112" customWidth="1"/>
    <col min="1808" max="2048" width="9.140625" style="112"/>
    <col min="2049" max="2049" width="4.5703125" style="112" customWidth="1"/>
    <col min="2050" max="2050" width="20.7109375" style="112" customWidth="1"/>
    <col min="2051" max="2052" width="17.42578125" style="112" customWidth="1"/>
    <col min="2053" max="2053" width="23.140625" style="112" customWidth="1"/>
    <col min="2054" max="2054" width="17.42578125" style="112" customWidth="1"/>
    <col min="2055" max="2055" width="13.42578125" style="112" customWidth="1"/>
    <col min="2056" max="2056" width="23" style="112" customWidth="1"/>
    <col min="2057" max="2057" width="23.28515625" style="112" customWidth="1"/>
    <col min="2058" max="2058" width="18.7109375" style="112" customWidth="1"/>
    <col min="2059" max="2059" width="15.42578125" style="112" customWidth="1"/>
    <col min="2060" max="2060" width="30.5703125" style="112" customWidth="1"/>
    <col min="2061" max="2061" width="68.7109375" style="112" customWidth="1"/>
    <col min="2062" max="2062" width="14.42578125" style="112" customWidth="1"/>
    <col min="2063" max="2063" width="109.85546875" style="112" customWidth="1"/>
    <col min="2064" max="2304" width="9.140625" style="112"/>
    <col min="2305" max="2305" width="4.5703125" style="112" customWidth="1"/>
    <col min="2306" max="2306" width="20.7109375" style="112" customWidth="1"/>
    <col min="2307" max="2308" width="17.42578125" style="112" customWidth="1"/>
    <col min="2309" max="2309" width="23.140625" style="112" customWidth="1"/>
    <col min="2310" max="2310" width="17.42578125" style="112" customWidth="1"/>
    <col min="2311" max="2311" width="13.42578125" style="112" customWidth="1"/>
    <col min="2312" max="2312" width="23" style="112" customWidth="1"/>
    <col min="2313" max="2313" width="23.28515625" style="112" customWidth="1"/>
    <col min="2314" max="2314" width="18.7109375" style="112" customWidth="1"/>
    <col min="2315" max="2315" width="15.42578125" style="112" customWidth="1"/>
    <col min="2316" max="2316" width="30.5703125" style="112" customWidth="1"/>
    <col min="2317" max="2317" width="68.7109375" style="112" customWidth="1"/>
    <col min="2318" max="2318" width="14.42578125" style="112" customWidth="1"/>
    <col min="2319" max="2319" width="109.85546875" style="112" customWidth="1"/>
    <col min="2320" max="2560" width="9.140625" style="112"/>
    <col min="2561" max="2561" width="4.5703125" style="112" customWidth="1"/>
    <col min="2562" max="2562" width="20.7109375" style="112" customWidth="1"/>
    <col min="2563" max="2564" width="17.42578125" style="112" customWidth="1"/>
    <col min="2565" max="2565" width="23.140625" style="112" customWidth="1"/>
    <col min="2566" max="2566" width="17.42578125" style="112" customWidth="1"/>
    <col min="2567" max="2567" width="13.42578125" style="112" customWidth="1"/>
    <col min="2568" max="2568" width="23" style="112" customWidth="1"/>
    <col min="2569" max="2569" width="23.28515625" style="112" customWidth="1"/>
    <col min="2570" max="2570" width="18.7109375" style="112" customWidth="1"/>
    <col min="2571" max="2571" width="15.42578125" style="112" customWidth="1"/>
    <col min="2572" max="2572" width="30.5703125" style="112" customWidth="1"/>
    <col min="2573" max="2573" width="68.7109375" style="112" customWidth="1"/>
    <col min="2574" max="2574" width="14.42578125" style="112" customWidth="1"/>
    <col min="2575" max="2575" width="109.85546875" style="112" customWidth="1"/>
    <col min="2576" max="2816" width="9.140625" style="112"/>
    <col min="2817" max="2817" width="4.5703125" style="112" customWidth="1"/>
    <col min="2818" max="2818" width="20.7109375" style="112" customWidth="1"/>
    <col min="2819" max="2820" width="17.42578125" style="112" customWidth="1"/>
    <col min="2821" max="2821" width="23.140625" style="112" customWidth="1"/>
    <col min="2822" max="2822" width="17.42578125" style="112" customWidth="1"/>
    <col min="2823" max="2823" width="13.42578125" style="112" customWidth="1"/>
    <col min="2824" max="2824" width="23" style="112" customWidth="1"/>
    <col min="2825" max="2825" width="23.28515625" style="112" customWidth="1"/>
    <col min="2826" max="2826" width="18.7109375" style="112" customWidth="1"/>
    <col min="2827" max="2827" width="15.42578125" style="112" customWidth="1"/>
    <col min="2828" max="2828" width="30.5703125" style="112" customWidth="1"/>
    <col min="2829" max="2829" width="68.7109375" style="112" customWidth="1"/>
    <col min="2830" max="2830" width="14.42578125" style="112" customWidth="1"/>
    <col min="2831" max="2831" width="109.85546875" style="112" customWidth="1"/>
    <col min="2832" max="3072" width="9.140625" style="112"/>
    <col min="3073" max="3073" width="4.5703125" style="112" customWidth="1"/>
    <col min="3074" max="3074" width="20.7109375" style="112" customWidth="1"/>
    <col min="3075" max="3076" width="17.42578125" style="112" customWidth="1"/>
    <col min="3077" max="3077" width="23.140625" style="112" customWidth="1"/>
    <col min="3078" max="3078" width="17.42578125" style="112" customWidth="1"/>
    <col min="3079" max="3079" width="13.42578125" style="112" customWidth="1"/>
    <col min="3080" max="3080" width="23" style="112" customWidth="1"/>
    <col min="3081" max="3081" width="23.28515625" style="112" customWidth="1"/>
    <col min="3082" max="3082" width="18.7109375" style="112" customWidth="1"/>
    <col min="3083" max="3083" width="15.42578125" style="112" customWidth="1"/>
    <col min="3084" max="3084" width="30.5703125" style="112" customWidth="1"/>
    <col min="3085" max="3085" width="68.7109375" style="112" customWidth="1"/>
    <col min="3086" max="3086" width="14.42578125" style="112" customWidth="1"/>
    <col min="3087" max="3087" width="109.85546875" style="112" customWidth="1"/>
    <col min="3088" max="3328" width="9.140625" style="112"/>
    <col min="3329" max="3329" width="4.5703125" style="112" customWidth="1"/>
    <col min="3330" max="3330" width="20.7109375" style="112" customWidth="1"/>
    <col min="3331" max="3332" width="17.42578125" style="112" customWidth="1"/>
    <col min="3333" max="3333" width="23.140625" style="112" customWidth="1"/>
    <col min="3334" max="3334" width="17.42578125" style="112" customWidth="1"/>
    <col min="3335" max="3335" width="13.42578125" style="112" customWidth="1"/>
    <col min="3336" max="3336" width="23" style="112" customWidth="1"/>
    <col min="3337" max="3337" width="23.28515625" style="112" customWidth="1"/>
    <col min="3338" max="3338" width="18.7109375" style="112" customWidth="1"/>
    <col min="3339" max="3339" width="15.42578125" style="112" customWidth="1"/>
    <col min="3340" max="3340" width="30.5703125" style="112" customWidth="1"/>
    <col min="3341" max="3341" width="68.7109375" style="112" customWidth="1"/>
    <col min="3342" max="3342" width="14.42578125" style="112" customWidth="1"/>
    <col min="3343" max="3343" width="109.85546875" style="112" customWidth="1"/>
    <col min="3344" max="3584" width="9.140625" style="112"/>
    <col min="3585" max="3585" width="4.5703125" style="112" customWidth="1"/>
    <col min="3586" max="3586" width="20.7109375" style="112" customWidth="1"/>
    <col min="3587" max="3588" width="17.42578125" style="112" customWidth="1"/>
    <col min="3589" max="3589" width="23.140625" style="112" customWidth="1"/>
    <col min="3590" max="3590" width="17.42578125" style="112" customWidth="1"/>
    <col min="3591" max="3591" width="13.42578125" style="112" customWidth="1"/>
    <col min="3592" max="3592" width="23" style="112" customWidth="1"/>
    <col min="3593" max="3593" width="23.28515625" style="112" customWidth="1"/>
    <col min="3594" max="3594" width="18.7109375" style="112" customWidth="1"/>
    <col min="3595" max="3595" width="15.42578125" style="112" customWidth="1"/>
    <col min="3596" max="3596" width="30.5703125" style="112" customWidth="1"/>
    <col min="3597" max="3597" width="68.7109375" style="112" customWidth="1"/>
    <col min="3598" max="3598" width="14.42578125" style="112" customWidth="1"/>
    <col min="3599" max="3599" width="109.85546875" style="112" customWidth="1"/>
    <col min="3600" max="3840" width="9.140625" style="112"/>
    <col min="3841" max="3841" width="4.5703125" style="112" customWidth="1"/>
    <col min="3842" max="3842" width="20.7109375" style="112" customWidth="1"/>
    <col min="3843" max="3844" width="17.42578125" style="112" customWidth="1"/>
    <col min="3845" max="3845" width="23.140625" style="112" customWidth="1"/>
    <col min="3846" max="3846" width="17.42578125" style="112" customWidth="1"/>
    <col min="3847" max="3847" width="13.42578125" style="112" customWidth="1"/>
    <col min="3848" max="3848" width="23" style="112" customWidth="1"/>
    <col min="3849" max="3849" width="23.28515625" style="112" customWidth="1"/>
    <col min="3850" max="3850" width="18.7109375" style="112" customWidth="1"/>
    <col min="3851" max="3851" width="15.42578125" style="112" customWidth="1"/>
    <col min="3852" max="3852" width="30.5703125" style="112" customWidth="1"/>
    <col min="3853" max="3853" width="68.7109375" style="112" customWidth="1"/>
    <col min="3854" max="3854" width="14.42578125" style="112" customWidth="1"/>
    <col min="3855" max="3855" width="109.85546875" style="112" customWidth="1"/>
    <col min="3856" max="4096" width="9.140625" style="112"/>
    <col min="4097" max="4097" width="4.5703125" style="112" customWidth="1"/>
    <col min="4098" max="4098" width="20.7109375" style="112" customWidth="1"/>
    <col min="4099" max="4100" width="17.42578125" style="112" customWidth="1"/>
    <col min="4101" max="4101" width="23.140625" style="112" customWidth="1"/>
    <col min="4102" max="4102" width="17.42578125" style="112" customWidth="1"/>
    <col min="4103" max="4103" width="13.42578125" style="112" customWidth="1"/>
    <col min="4104" max="4104" width="23" style="112" customWidth="1"/>
    <col min="4105" max="4105" width="23.28515625" style="112" customWidth="1"/>
    <col min="4106" max="4106" width="18.7109375" style="112" customWidth="1"/>
    <col min="4107" max="4107" width="15.42578125" style="112" customWidth="1"/>
    <col min="4108" max="4108" width="30.5703125" style="112" customWidth="1"/>
    <col min="4109" max="4109" width="68.7109375" style="112" customWidth="1"/>
    <col min="4110" max="4110" width="14.42578125" style="112" customWidth="1"/>
    <col min="4111" max="4111" width="109.85546875" style="112" customWidth="1"/>
    <col min="4112" max="4352" width="9.140625" style="112"/>
    <col min="4353" max="4353" width="4.5703125" style="112" customWidth="1"/>
    <col min="4354" max="4354" width="20.7109375" style="112" customWidth="1"/>
    <col min="4355" max="4356" width="17.42578125" style="112" customWidth="1"/>
    <col min="4357" max="4357" width="23.140625" style="112" customWidth="1"/>
    <col min="4358" max="4358" width="17.42578125" style="112" customWidth="1"/>
    <col min="4359" max="4359" width="13.42578125" style="112" customWidth="1"/>
    <col min="4360" max="4360" width="23" style="112" customWidth="1"/>
    <col min="4361" max="4361" width="23.28515625" style="112" customWidth="1"/>
    <col min="4362" max="4362" width="18.7109375" style="112" customWidth="1"/>
    <col min="4363" max="4363" width="15.42578125" style="112" customWidth="1"/>
    <col min="4364" max="4364" width="30.5703125" style="112" customWidth="1"/>
    <col min="4365" max="4365" width="68.7109375" style="112" customWidth="1"/>
    <col min="4366" max="4366" width="14.42578125" style="112" customWidth="1"/>
    <col min="4367" max="4367" width="109.85546875" style="112" customWidth="1"/>
    <col min="4368" max="4608" width="9.140625" style="112"/>
    <col min="4609" max="4609" width="4.5703125" style="112" customWidth="1"/>
    <col min="4610" max="4610" width="20.7109375" style="112" customWidth="1"/>
    <col min="4611" max="4612" width="17.42578125" style="112" customWidth="1"/>
    <col min="4613" max="4613" width="23.140625" style="112" customWidth="1"/>
    <col min="4614" max="4614" width="17.42578125" style="112" customWidth="1"/>
    <col min="4615" max="4615" width="13.42578125" style="112" customWidth="1"/>
    <col min="4616" max="4616" width="23" style="112" customWidth="1"/>
    <col min="4617" max="4617" width="23.28515625" style="112" customWidth="1"/>
    <col min="4618" max="4618" width="18.7109375" style="112" customWidth="1"/>
    <col min="4619" max="4619" width="15.42578125" style="112" customWidth="1"/>
    <col min="4620" max="4620" width="30.5703125" style="112" customWidth="1"/>
    <col min="4621" max="4621" width="68.7109375" style="112" customWidth="1"/>
    <col min="4622" max="4622" width="14.42578125" style="112" customWidth="1"/>
    <col min="4623" max="4623" width="109.85546875" style="112" customWidth="1"/>
    <col min="4624" max="4864" width="9.140625" style="112"/>
    <col min="4865" max="4865" width="4.5703125" style="112" customWidth="1"/>
    <col min="4866" max="4866" width="20.7109375" style="112" customWidth="1"/>
    <col min="4867" max="4868" width="17.42578125" style="112" customWidth="1"/>
    <col min="4869" max="4869" width="23.140625" style="112" customWidth="1"/>
    <col min="4870" max="4870" width="17.42578125" style="112" customWidth="1"/>
    <col min="4871" max="4871" width="13.42578125" style="112" customWidth="1"/>
    <col min="4872" max="4872" width="23" style="112" customWidth="1"/>
    <col min="4873" max="4873" width="23.28515625" style="112" customWidth="1"/>
    <col min="4874" max="4874" width="18.7109375" style="112" customWidth="1"/>
    <col min="4875" max="4875" width="15.42578125" style="112" customWidth="1"/>
    <col min="4876" max="4876" width="30.5703125" style="112" customWidth="1"/>
    <col min="4877" max="4877" width="68.7109375" style="112" customWidth="1"/>
    <col min="4878" max="4878" width="14.42578125" style="112" customWidth="1"/>
    <col min="4879" max="4879" width="109.85546875" style="112" customWidth="1"/>
    <col min="4880" max="5120" width="9.140625" style="112"/>
    <col min="5121" max="5121" width="4.5703125" style="112" customWidth="1"/>
    <col min="5122" max="5122" width="20.7109375" style="112" customWidth="1"/>
    <col min="5123" max="5124" width="17.42578125" style="112" customWidth="1"/>
    <col min="5125" max="5125" width="23.140625" style="112" customWidth="1"/>
    <col min="5126" max="5126" width="17.42578125" style="112" customWidth="1"/>
    <col min="5127" max="5127" width="13.42578125" style="112" customWidth="1"/>
    <col min="5128" max="5128" width="23" style="112" customWidth="1"/>
    <col min="5129" max="5129" width="23.28515625" style="112" customWidth="1"/>
    <col min="5130" max="5130" width="18.7109375" style="112" customWidth="1"/>
    <col min="5131" max="5131" width="15.42578125" style="112" customWidth="1"/>
    <col min="5132" max="5132" width="30.5703125" style="112" customWidth="1"/>
    <col min="5133" max="5133" width="68.7109375" style="112" customWidth="1"/>
    <col min="5134" max="5134" width="14.42578125" style="112" customWidth="1"/>
    <col min="5135" max="5135" width="109.85546875" style="112" customWidth="1"/>
    <col min="5136" max="5376" width="9.140625" style="112"/>
    <col min="5377" max="5377" width="4.5703125" style="112" customWidth="1"/>
    <col min="5378" max="5378" width="20.7109375" style="112" customWidth="1"/>
    <col min="5379" max="5380" width="17.42578125" style="112" customWidth="1"/>
    <col min="5381" max="5381" width="23.140625" style="112" customWidth="1"/>
    <col min="5382" max="5382" width="17.42578125" style="112" customWidth="1"/>
    <col min="5383" max="5383" width="13.42578125" style="112" customWidth="1"/>
    <col min="5384" max="5384" width="23" style="112" customWidth="1"/>
    <col min="5385" max="5385" width="23.28515625" style="112" customWidth="1"/>
    <col min="5386" max="5386" width="18.7109375" style="112" customWidth="1"/>
    <col min="5387" max="5387" width="15.42578125" style="112" customWidth="1"/>
    <col min="5388" max="5388" width="30.5703125" style="112" customWidth="1"/>
    <col min="5389" max="5389" width="68.7109375" style="112" customWidth="1"/>
    <col min="5390" max="5390" width="14.42578125" style="112" customWidth="1"/>
    <col min="5391" max="5391" width="109.85546875" style="112" customWidth="1"/>
    <col min="5392" max="5632" width="9.140625" style="112"/>
    <col min="5633" max="5633" width="4.5703125" style="112" customWidth="1"/>
    <col min="5634" max="5634" width="20.7109375" style="112" customWidth="1"/>
    <col min="5635" max="5636" width="17.42578125" style="112" customWidth="1"/>
    <col min="5637" max="5637" width="23.140625" style="112" customWidth="1"/>
    <col min="5638" max="5638" width="17.42578125" style="112" customWidth="1"/>
    <col min="5639" max="5639" width="13.42578125" style="112" customWidth="1"/>
    <col min="5640" max="5640" width="23" style="112" customWidth="1"/>
    <col min="5641" max="5641" width="23.28515625" style="112" customWidth="1"/>
    <col min="5642" max="5642" width="18.7109375" style="112" customWidth="1"/>
    <col min="5643" max="5643" width="15.42578125" style="112" customWidth="1"/>
    <col min="5644" max="5644" width="30.5703125" style="112" customWidth="1"/>
    <col min="5645" max="5645" width="68.7109375" style="112" customWidth="1"/>
    <col min="5646" max="5646" width="14.42578125" style="112" customWidth="1"/>
    <col min="5647" max="5647" width="109.85546875" style="112" customWidth="1"/>
    <col min="5648" max="5888" width="9.140625" style="112"/>
    <col min="5889" max="5889" width="4.5703125" style="112" customWidth="1"/>
    <col min="5890" max="5890" width="20.7109375" style="112" customWidth="1"/>
    <col min="5891" max="5892" width="17.42578125" style="112" customWidth="1"/>
    <col min="5893" max="5893" width="23.140625" style="112" customWidth="1"/>
    <col min="5894" max="5894" width="17.42578125" style="112" customWidth="1"/>
    <col min="5895" max="5895" width="13.42578125" style="112" customWidth="1"/>
    <col min="5896" max="5896" width="23" style="112" customWidth="1"/>
    <col min="5897" max="5897" width="23.28515625" style="112" customWidth="1"/>
    <col min="5898" max="5898" width="18.7109375" style="112" customWidth="1"/>
    <col min="5899" max="5899" width="15.42578125" style="112" customWidth="1"/>
    <col min="5900" max="5900" width="30.5703125" style="112" customWidth="1"/>
    <col min="5901" max="5901" width="68.7109375" style="112" customWidth="1"/>
    <col min="5902" max="5902" width="14.42578125" style="112" customWidth="1"/>
    <col min="5903" max="5903" width="109.85546875" style="112" customWidth="1"/>
    <col min="5904" max="6144" width="9.140625" style="112"/>
    <col min="6145" max="6145" width="4.5703125" style="112" customWidth="1"/>
    <col min="6146" max="6146" width="20.7109375" style="112" customWidth="1"/>
    <col min="6147" max="6148" width="17.42578125" style="112" customWidth="1"/>
    <col min="6149" max="6149" width="23.140625" style="112" customWidth="1"/>
    <col min="6150" max="6150" width="17.42578125" style="112" customWidth="1"/>
    <col min="6151" max="6151" width="13.42578125" style="112" customWidth="1"/>
    <col min="6152" max="6152" width="23" style="112" customWidth="1"/>
    <col min="6153" max="6153" width="23.28515625" style="112" customWidth="1"/>
    <col min="6154" max="6154" width="18.7109375" style="112" customWidth="1"/>
    <col min="6155" max="6155" width="15.42578125" style="112" customWidth="1"/>
    <col min="6156" max="6156" width="30.5703125" style="112" customWidth="1"/>
    <col min="6157" max="6157" width="68.7109375" style="112" customWidth="1"/>
    <col min="6158" max="6158" width="14.42578125" style="112" customWidth="1"/>
    <col min="6159" max="6159" width="109.85546875" style="112" customWidth="1"/>
    <col min="6160" max="6400" width="9.140625" style="112"/>
    <col min="6401" max="6401" width="4.5703125" style="112" customWidth="1"/>
    <col min="6402" max="6402" width="20.7109375" style="112" customWidth="1"/>
    <col min="6403" max="6404" width="17.42578125" style="112" customWidth="1"/>
    <col min="6405" max="6405" width="23.140625" style="112" customWidth="1"/>
    <col min="6406" max="6406" width="17.42578125" style="112" customWidth="1"/>
    <col min="6407" max="6407" width="13.42578125" style="112" customWidth="1"/>
    <col min="6408" max="6408" width="23" style="112" customWidth="1"/>
    <col min="6409" max="6409" width="23.28515625" style="112" customWidth="1"/>
    <col min="6410" max="6410" width="18.7109375" style="112" customWidth="1"/>
    <col min="6411" max="6411" width="15.42578125" style="112" customWidth="1"/>
    <col min="6412" max="6412" width="30.5703125" style="112" customWidth="1"/>
    <col min="6413" max="6413" width="68.7109375" style="112" customWidth="1"/>
    <col min="6414" max="6414" width="14.42578125" style="112" customWidth="1"/>
    <col min="6415" max="6415" width="109.85546875" style="112" customWidth="1"/>
    <col min="6416" max="6656" width="9.140625" style="112"/>
    <col min="6657" max="6657" width="4.5703125" style="112" customWidth="1"/>
    <col min="6658" max="6658" width="20.7109375" style="112" customWidth="1"/>
    <col min="6659" max="6660" width="17.42578125" style="112" customWidth="1"/>
    <col min="6661" max="6661" width="23.140625" style="112" customWidth="1"/>
    <col min="6662" max="6662" width="17.42578125" style="112" customWidth="1"/>
    <col min="6663" max="6663" width="13.42578125" style="112" customWidth="1"/>
    <col min="6664" max="6664" width="23" style="112" customWidth="1"/>
    <col min="6665" max="6665" width="23.28515625" style="112" customWidth="1"/>
    <col min="6666" max="6666" width="18.7109375" style="112" customWidth="1"/>
    <col min="6667" max="6667" width="15.42578125" style="112" customWidth="1"/>
    <col min="6668" max="6668" width="30.5703125" style="112" customWidth="1"/>
    <col min="6669" max="6669" width="68.7109375" style="112" customWidth="1"/>
    <col min="6670" max="6670" width="14.42578125" style="112" customWidth="1"/>
    <col min="6671" max="6671" width="109.85546875" style="112" customWidth="1"/>
    <col min="6672" max="6912" width="9.140625" style="112"/>
    <col min="6913" max="6913" width="4.5703125" style="112" customWidth="1"/>
    <col min="6914" max="6914" width="20.7109375" style="112" customWidth="1"/>
    <col min="6915" max="6916" width="17.42578125" style="112" customWidth="1"/>
    <col min="6917" max="6917" width="23.140625" style="112" customWidth="1"/>
    <col min="6918" max="6918" width="17.42578125" style="112" customWidth="1"/>
    <col min="6919" max="6919" width="13.42578125" style="112" customWidth="1"/>
    <col min="6920" max="6920" width="23" style="112" customWidth="1"/>
    <col min="6921" max="6921" width="23.28515625" style="112" customWidth="1"/>
    <col min="6922" max="6922" width="18.7109375" style="112" customWidth="1"/>
    <col min="6923" max="6923" width="15.42578125" style="112" customWidth="1"/>
    <col min="6924" max="6924" width="30.5703125" style="112" customWidth="1"/>
    <col min="6925" max="6925" width="68.7109375" style="112" customWidth="1"/>
    <col min="6926" max="6926" width="14.42578125" style="112" customWidth="1"/>
    <col min="6927" max="6927" width="109.85546875" style="112" customWidth="1"/>
    <col min="6928" max="7168" width="9.140625" style="112"/>
    <col min="7169" max="7169" width="4.5703125" style="112" customWidth="1"/>
    <col min="7170" max="7170" width="20.7109375" style="112" customWidth="1"/>
    <col min="7171" max="7172" width="17.42578125" style="112" customWidth="1"/>
    <col min="7173" max="7173" width="23.140625" style="112" customWidth="1"/>
    <col min="7174" max="7174" width="17.42578125" style="112" customWidth="1"/>
    <col min="7175" max="7175" width="13.42578125" style="112" customWidth="1"/>
    <col min="7176" max="7176" width="23" style="112" customWidth="1"/>
    <col min="7177" max="7177" width="23.28515625" style="112" customWidth="1"/>
    <col min="7178" max="7178" width="18.7109375" style="112" customWidth="1"/>
    <col min="7179" max="7179" width="15.42578125" style="112" customWidth="1"/>
    <col min="7180" max="7180" width="30.5703125" style="112" customWidth="1"/>
    <col min="7181" max="7181" width="68.7109375" style="112" customWidth="1"/>
    <col min="7182" max="7182" width="14.42578125" style="112" customWidth="1"/>
    <col min="7183" max="7183" width="109.85546875" style="112" customWidth="1"/>
    <col min="7184" max="7424" width="9.140625" style="112"/>
    <col min="7425" max="7425" width="4.5703125" style="112" customWidth="1"/>
    <col min="7426" max="7426" width="20.7109375" style="112" customWidth="1"/>
    <col min="7427" max="7428" width="17.42578125" style="112" customWidth="1"/>
    <col min="7429" max="7429" width="23.140625" style="112" customWidth="1"/>
    <col min="7430" max="7430" width="17.42578125" style="112" customWidth="1"/>
    <col min="7431" max="7431" width="13.42578125" style="112" customWidth="1"/>
    <col min="7432" max="7432" width="23" style="112" customWidth="1"/>
    <col min="7433" max="7433" width="23.28515625" style="112" customWidth="1"/>
    <col min="7434" max="7434" width="18.7109375" style="112" customWidth="1"/>
    <col min="7435" max="7435" width="15.42578125" style="112" customWidth="1"/>
    <col min="7436" max="7436" width="30.5703125" style="112" customWidth="1"/>
    <col min="7437" max="7437" width="68.7109375" style="112" customWidth="1"/>
    <col min="7438" max="7438" width="14.42578125" style="112" customWidth="1"/>
    <col min="7439" max="7439" width="109.85546875" style="112" customWidth="1"/>
    <col min="7440" max="7680" width="9.140625" style="112"/>
    <col min="7681" max="7681" width="4.5703125" style="112" customWidth="1"/>
    <col min="7682" max="7682" width="20.7109375" style="112" customWidth="1"/>
    <col min="7683" max="7684" width="17.42578125" style="112" customWidth="1"/>
    <col min="7685" max="7685" width="23.140625" style="112" customWidth="1"/>
    <col min="7686" max="7686" width="17.42578125" style="112" customWidth="1"/>
    <col min="7687" max="7687" width="13.42578125" style="112" customWidth="1"/>
    <col min="7688" max="7688" width="23" style="112" customWidth="1"/>
    <col min="7689" max="7689" width="23.28515625" style="112" customWidth="1"/>
    <col min="7690" max="7690" width="18.7109375" style="112" customWidth="1"/>
    <col min="7691" max="7691" width="15.42578125" style="112" customWidth="1"/>
    <col min="7692" max="7692" width="30.5703125" style="112" customWidth="1"/>
    <col min="7693" max="7693" width="68.7109375" style="112" customWidth="1"/>
    <col min="7694" max="7694" width="14.42578125" style="112" customWidth="1"/>
    <col min="7695" max="7695" width="109.85546875" style="112" customWidth="1"/>
    <col min="7696" max="7936" width="9.140625" style="112"/>
    <col min="7937" max="7937" width="4.5703125" style="112" customWidth="1"/>
    <col min="7938" max="7938" width="20.7109375" style="112" customWidth="1"/>
    <col min="7939" max="7940" width="17.42578125" style="112" customWidth="1"/>
    <col min="7941" max="7941" width="23.140625" style="112" customWidth="1"/>
    <col min="7942" max="7942" width="17.42578125" style="112" customWidth="1"/>
    <col min="7943" max="7943" width="13.42578125" style="112" customWidth="1"/>
    <col min="7944" max="7944" width="23" style="112" customWidth="1"/>
    <col min="7945" max="7945" width="23.28515625" style="112" customWidth="1"/>
    <col min="7946" max="7946" width="18.7109375" style="112" customWidth="1"/>
    <col min="7947" max="7947" width="15.42578125" style="112" customWidth="1"/>
    <col min="7948" max="7948" width="30.5703125" style="112" customWidth="1"/>
    <col min="7949" max="7949" width="68.7109375" style="112" customWidth="1"/>
    <col min="7950" max="7950" width="14.42578125" style="112" customWidth="1"/>
    <col min="7951" max="7951" width="109.85546875" style="112" customWidth="1"/>
    <col min="7952" max="8192" width="9.140625" style="112"/>
    <col min="8193" max="8193" width="4.5703125" style="112" customWidth="1"/>
    <col min="8194" max="8194" width="20.7109375" style="112" customWidth="1"/>
    <col min="8195" max="8196" width="17.42578125" style="112" customWidth="1"/>
    <col min="8197" max="8197" width="23.140625" style="112" customWidth="1"/>
    <col min="8198" max="8198" width="17.42578125" style="112" customWidth="1"/>
    <col min="8199" max="8199" width="13.42578125" style="112" customWidth="1"/>
    <col min="8200" max="8200" width="23" style="112" customWidth="1"/>
    <col min="8201" max="8201" width="23.28515625" style="112" customWidth="1"/>
    <col min="8202" max="8202" width="18.7109375" style="112" customWidth="1"/>
    <col min="8203" max="8203" width="15.42578125" style="112" customWidth="1"/>
    <col min="8204" max="8204" width="30.5703125" style="112" customWidth="1"/>
    <col min="8205" max="8205" width="68.7109375" style="112" customWidth="1"/>
    <col min="8206" max="8206" width="14.42578125" style="112" customWidth="1"/>
    <col min="8207" max="8207" width="109.85546875" style="112" customWidth="1"/>
    <col min="8208" max="8448" width="9.140625" style="112"/>
    <col min="8449" max="8449" width="4.5703125" style="112" customWidth="1"/>
    <col min="8450" max="8450" width="20.7109375" style="112" customWidth="1"/>
    <col min="8451" max="8452" width="17.42578125" style="112" customWidth="1"/>
    <col min="8453" max="8453" width="23.140625" style="112" customWidth="1"/>
    <col min="8454" max="8454" width="17.42578125" style="112" customWidth="1"/>
    <col min="8455" max="8455" width="13.42578125" style="112" customWidth="1"/>
    <col min="8456" max="8456" width="23" style="112" customWidth="1"/>
    <col min="8457" max="8457" width="23.28515625" style="112" customWidth="1"/>
    <col min="8458" max="8458" width="18.7109375" style="112" customWidth="1"/>
    <col min="8459" max="8459" width="15.42578125" style="112" customWidth="1"/>
    <col min="8460" max="8460" width="30.5703125" style="112" customWidth="1"/>
    <col min="8461" max="8461" width="68.7109375" style="112" customWidth="1"/>
    <col min="8462" max="8462" width="14.42578125" style="112" customWidth="1"/>
    <col min="8463" max="8463" width="109.85546875" style="112" customWidth="1"/>
    <col min="8464" max="8704" width="9.140625" style="112"/>
    <col min="8705" max="8705" width="4.5703125" style="112" customWidth="1"/>
    <col min="8706" max="8706" width="20.7109375" style="112" customWidth="1"/>
    <col min="8707" max="8708" width="17.42578125" style="112" customWidth="1"/>
    <col min="8709" max="8709" width="23.140625" style="112" customWidth="1"/>
    <col min="8710" max="8710" width="17.42578125" style="112" customWidth="1"/>
    <col min="8711" max="8711" width="13.42578125" style="112" customWidth="1"/>
    <col min="8712" max="8712" width="23" style="112" customWidth="1"/>
    <col min="8713" max="8713" width="23.28515625" style="112" customWidth="1"/>
    <col min="8714" max="8714" width="18.7109375" style="112" customWidth="1"/>
    <col min="8715" max="8715" width="15.42578125" style="112" customWidth="1"/>
    <col min="8716" max="8716" width="30.5703125" style="112" customWidth="1"/>
    <col min="8717" max="8717" width="68.7109375" style="112" customWidth="1"/>
    <col min="8718" max="8718" width="14.42578125" style="112" customWidth="1"/>
    <col min="8719" max="8719" width="109.85546875" style="112" customWidth="1"/>
    <col min="8720" max="8960" width="9.140625" style="112"/>
    <col min="8961" max="8961" width="4.5703125" style="112" customWidth="1"/>
    <col min="8962" max="8962" width="20.7109375" style="112" customWidth="1"/>
    <col min="8963" max="8964" width="17.42578125" style="112" customWidth="1"/>
    <col min="8965" max="8965" width="23.140625" style="112" customWidth="1"/>
    <col min="8966" max="8966" width="17.42578125" style="112" customWidth="1"/>
    <col min="8967" max="8967" width="13.42578125" style="112" customWidth="1"/>
    <col min="8968" max="8968" width="23" style="112" customWidth="1"/>
    <col min="8969" max="8969" width="23.28515625" style="112" customWidth="1"/>
    <col min="8970" max="8970" width="18.7109375" style="112" customWidth="1"/>
    <col min="8971" max="8971" width="15.42578125" style="112" customWidth="1"/>
    <col min="8972" max="8972" width="30.5703125" style="112" customWidth="1"/>
    <col min="8973" max="8973" width="68.7109375" style="112" customWidth="1"/>
    <col min="8974" max="8974" width="14.42578125" style="112" customWidth="1"/>
    <col min="8975" max="8975" width="109.85546875" style="112" customWidth="1"/>
    <col min="8976" max="9216" width="9.140625" style="112"/>
    <col min="9217" max="9217" width="4.5703125" style="112" customWidth="1"/>
    <col min="9218" max="9218" width="20.7109375" style="112" customWidth="1"/>
    <col min="9219" max="9220" width="17.42578125" style="112" customWidth="1"/>
    <col min="9221" max="9221" width="23.140625" style="112" customWidth="1"/>
    <col min="9222" max="9222" width="17.42578125" style="112" customWidth="1"/>
    <col min="9223" max="9223" width="13.42578125" style="112" customWidth="1"/>
    <col min="9224" max="9224" width="23" style="112" customWidth="1"/>
    <col min="9225" max="9225" width="23.28515625" style="112" customWidth="1"/>
    <col min="9226" max="9226" width="18.7109375" style="112" customWidth="1"/>
    <col min="9227" max="9227" width="15.42578125" style="112" customWidth="1"/>
    <col min="9228" max="9228" width="30.5703125" style="112" customWidth="1"/>
    <col min="9229" max="9229" width="68.7109375" style="112" customWidth="1"/>
    <col min="9230" max="9230" width="14.42578125" style="112" customWidth="1"/>
    <col min="9231" max="9231" width="109.85546875" style="112" customWidth="1"/>
    <col min="9232" max="9472" width="9.140625" style="112"/>
    <col min="9473" max="9473" width="4.5703125" style="112" customWidth="1"/>
    <col min="9474" max="9474" width="20.7109375" style="112" customWidth="1"/>
    <col min="9475" max="9476" width="17.42578125" style="112" customWidth="1"/>
    <col min="9477" max="9477" width="23.140625" style="112" customWidth="1"/>
    <col min="9478" max="9478" width="17.42578125" style="112" customWidth="1"/>
    <col min="9479" max="9479" width="13.42578125" style="112" customWidth="1"/>
    <col min="9480" max="9480" width="23" style="112" customWidth="1"/>
    <col min="9481" max="9481" width="23.28515625" style="112" customWidth="1"/>
    <col min="9482" max="9482" width="18.7109375" style="112" customWidth="1"/>
    <col min="9483" max="9483" width="15.42578125" style="112" customWidth="1"/>
    <col min="9484" max="9484" width="30.5703125" style="112" customWidth="1"/>
    <col min="9485" max="9485" width="68.7109375" style="112" customWidth="1"/>
    <col min="9486" max="9486" width="14.42578125" style="112" customWidth="1"/>
    <col min="9487" max="9487" width="109.85546875" style="112" customWidth="1"/>
    <col min="9488" max="9728" width="9.140625" style="112"/>
    <col min="9729" max="9729" width="4.5703125" style="112" customWidth="1"/>
    <col min="9730" max="9730" width="20.7109375" style="112" customWidth="1"/>
    <col min="9731" max="9732" width="17.42578125" style="112" customWidth="1"/>
    <col min="9733" max="9733" width="23.140625" style="112" customWidth="1"/>
    <col min="9734" max="9734" width="17.42578125" style="112" customWidth="1"/>
    <col min="9735" max="9735" width="13.42578125" style="112" customWidth="1"/>
    <col min="9736" max="9736" width="23" style="112" customWidth="1"/>
    <col min="9737" max="9737" width="23.28515625" style="112" customWidth="1"/>
    <col min="9738" max="9738" width="18.7109375" style="112" customWidth="1"/>
    <col min="9739" max="9739" width="15.42578125" style="112" customWidth="1"/>
    <col min="9740" max="9740" width="30.5703125" style="112" customWidth="1"/>
    <col min="9741" max="9741" width="68.7109375" style="112" customWidth="1"/>
    <col min="9742" max="9742" width="14.42578125" style="112" customWidth="1"/>
    <col min="9743" max="9743" width="109.85546875" style="112" customWidth="1"/>
    <col min="9744" max="9984" width="9.140625" style="112"/>
    <col min="9985" max="9985" width="4.5703125" style="112" customWidth="1"/>
    <col min="9986" max="9986" width="20.7109375" style="112" customWidth="1"/>
    <col min="9987" max="9988" width="17.42578125" style="112" customWidth="1"/>
    <col min="9989" max="9989" width="23.140625" style="112" customWidth="1"/>
    <col min="9990" max="9990" width="17.42578125" style="112" customWidth="1"/>
    <col min="9991" max="9991" width="13.42578125" style="112" customWidth="1"/>
    <col min="9992" max="9992" width="23" style="112" customWidth="1"/>
    <col min="9993" max="9993" width="23.28515625" style="112" customWidth="1"/>
    <col min="9994" max="9994" width="18.7109375" style="112" customWidth="1"/>
    <col min="9995" max="9995" width="15.42578125" style="112" customWidth="1"/>
    <col min="9996" max="9996" width="30.5703125" style="112" customWidth="1"/>
    <col min="9997" max="9997" width="68.7109375" style="112" customWidth="1"/>
    <col min="9998" max="9998" width="14.42578125" style="112" customWidth="1"/>
    <col min="9999" max="9999" width="109.85546875" style="112" customWidth="1"/>
    <col min="10000" max="10240" width="9.140625" style="112"/>
    <col min="10241" max="10241" width="4.5703125" style="112" customWidth="1"/>
    <col min="10242" max="10242" width="20.7109375" style="112" customWidth="1"/>
    <col min="10243" max="10244" width="17.42578125" style="112" customWidth="1"/>
    <col min="10245" max="10245" width="23.140625" style="112" customWidth="1"/>
    <col min="10246" max="10246" width="17.42578125" style="112" customWidth="1"/>
    <col min="10247" max="10247" width="13.42578125" style="112" customWidth="1"/>
    <col min="10248" max="10248" width="23" style="112" customWidth="1"/>
    <col min="10249" max="10249" width="23.28515625" style="112" customWidth="1"/>
    <col min="10250" max="10250" width="18.7109375" style="112" customWidth="1"/>
    <col min="10251" max="10251" width="15.42578125" style="112" customWidth="1"/>
    <col min="10252" max="10252" width="30.5703125" style="112" customWidth="1"/>
    <col min="10253" max="10253" width="68.7109375" style="112" customWidth="1"/>
    <col min="10254" max="10254" width="14.42578125" style="112" customWidth="1"/>
    <col min="10255" max="10255" width="109.85546875" style="112" customWidth="1"/>
    <col min="10256" max="10496" width="9.140625" style="112"/>
    <col min="10497" max="10497" width="4.5703125" style="112" customWidth="1"/>
    <col min="10498" max="10498" width="20.7109375" style="112" customWidth="1"/>
    <col min="10499" max="10500" width="17.42578125" style="112" customWidth="1"/>
    <col min="10501" max="10501" width="23.140625" style="112" customWidth="1"/>
    <col min="10502" max="10502" width="17.42578125" style="112" customWidth="1"/>
    <col min="10503" max="10503" width="13.42578125" style="112" customWidth="1"/>
    <col min="10504" max="10504" width="23" style="112" customWidth="1"/>
    <col min="10505" max="10505" width="23.28515625" style="112" customWidth="1"/>
    <col min="10506" max="10506" width="18.7109375" style="112" customWidth="1"/>
    <col min="10507" max="10507" width="15.42578125" style="112" customWidth="1"/>
    <col min="10508" max="10508" width="30.5703125" style="112" customWidth="1"/>
    <col min="10509" max="10509" width="68.7109375" style="112" customWidth="1"/>
    <col min="10510" max="10510" width="14.42578125" style="112" customWidth="1"/>
    <col min="10511" max="10511" width="109.85546875" style="112" customWidth="1"/>
    <col min="10512" max="10752" width="9.140625" style="112"/>
    <col min="10753" max="10753" width="4.5703125" style="112" customWidth="1"/>
    <col min="10754" max="10754" width="20.7109375" style="112" customWidth="1"/>
    <col min="10755" max="10756" width="17.42578125" style="112" customWidth="1"/>
    <col min="10757" max="10757" width="23.140625" style="112" customWidth="1"/>
    <col min="10758" max="10758" width="17.42578125" style="112" customWidth="1"/>
    <col min="10759" max="10759" width="13.42578125" style="112" customWidth="1"/>
    <col min="10760" max="10760" width="23" style="112" customWidth="1"/>
    <col min="10761" max="10761" width="23.28515625" style="112" customWidth="1"/>
    <col min="10762" max="10762" width="18.7109375" style="112" customWidth="1"/>
    <col min="10763" max="10763" width="15.42578125" style="112" customWidth="1"/>
    <col min="10764" max="10764" width="30.5703125" style="112" customWidth="1"/>
    <col min="10765" max="10765" width="68.7109375" style="112" customWidth="1"/>
    <col min="10766" max="10766" width="14.42578125" style="112" customWidth="1"/>
    <col min="10767" max="10767" width="109.85546875" style="112" customWidth="1"/>
    <col min="10768" max="11008" width="9.140625" style="112"/>
    <col min="11009" max="11009" width="4.5703125" style="112" customWidth="1"/>
    <col min="11010" max="11010" width="20.7109375" style="112" customWidth="1"/>
    <col min="11011" max="11012" width="17.42578125" style="112" customWidth="1"/>
    <col min="11013" max="11013" width="23.140625" style="112" customWidth="1"/>
    <col min="11014" max="11014" width="17.42578125" style="112" customWidth="1"/>
    <col min="11015" max="11015" width="13.42578125" style="112" customWidth="1"/>
    <col min="11016" max="11016" width="23" style="112" customWidth="1"/>
    <col min="11017" max="11017" width="23.28515625" style="112" customWidth="1"/>
    <col min="11018" max="11018" width="18.7109375" style="112" customWidth="1"/>
    <col min="11019" max="11019" width="15.42578125" style="112" customWidth="1"/>
    <col min="11020" max="11020" width="30.5703125" style="112" customWidth="1"/>
    <col min="11021" max="11021" width="68.7109375" style="112" customWidth="1"/>
    <col min="11022" max="11022" width="14.42578125" style="112" customWidth="1"/>
    <col min="11023" max="11023" width="109.85546875" style="112" customWidth="1"/>
    <col min="11024" max="11264" width="9.140625" style="112"/>
    <col min="11265" max="11265" width="4.5703125" style="112" customWidth="1"/>
    <col min="11266" max="11266" width="20.7109375" style="112" customWidth="1"/>
    <col min="11267" max="11268" width="17.42578125" style="112" customWidth="1"/>
    <col min="11269" max="11269" width="23.140625" style="112" customWidth="1"/>
    <col min="11270" max="11270" width="17.42578125" style="112" customWidth="1"/>
    <col min="11271" max="11271" width="13.42578125" style="112" customWidth="1"/>
    <col min="11272" max="11272" width="23" style="112" customWidth="1"/>
    <col min="11273" max="11273" width="23.28515625" style="112" customWidth="1"/>
    <col min="11274" max="11274" width="18.7109375" style="112" customWidth="1"/>
    <col min="11275" max="11275" width="15.42578125" style="112" customWidth="1"/>
    <col min="11276" max="11276" width="30.5703125" style="112" customWidth="1"/>
    <col min="11277" max="11277" width="68.7109375" style="112" customWidth="1"/>
    <col min="11278" max="11278" width="14.42578125" style="112" customWidth="1"/>
    <col min="11279" max="11279" width="109.85546875" style="112" customWidth="1"/>
    <col min="11280" max="11520" width="9.140625" style="112"/>
    <col min="11521" max="11521" width="4.5703125" style="112" customWidth="1"/>
    <col min="11522" max="11522" width="20.7109375" style="112" customWidth="1"/>
    <col min="11523" max="11524" width="17.42578125" style="112" customWidth="1"/>
    <col min="11525" max="11525" width="23.140625" style="112" customWidth="1"/>
    <col min="11526" max="11526" width="17.42578125" style="112" customWidth="1"/>
    <col min="11527" max="11527" width="13.42578125" style="112" customWidth="1"/>
    <col min="11528" max="11528" width="23" style="112" customWidth="1"/>
    <col min="11529" max="11529" width="23.28515625" style="112" customWidth="1"/>
    <col min="11530" max="11530" width="18.7109375" style="112" customWidth="1"/>
    <col min="11531" max="11531" width="15.42578125" style="112" customWidth="1"/>
    <col min="11532" max="11532" width="30.5703125" style="112" customWidth="1"/>
    <col min="11533" max="11533" width="68.7109375" style="112" customWidth="1"/>
    <col min="11534" max="11534" width="14.42578125" style="112" customWidth="1"/>
    <col min="11535" max="11535" width="109.85546875" style="112" customWidth="1"/>
    <col min="11536" max="11776" width="9.140625" style="112"/>
    <col min="11777" max="11777" width="4.5703125" style="112" customWidth="1"/>
    <col min="11778" max="11778" width="20.7109375" style="112" customWidth="1"/>
    <col min="11779" max="11780" width="17.42578125" style="112" customWidth="1"/>
    <col min="11781" max="11781" width="23.140625" style="112" customWidth="1"/>
    <col min="11782" max="11782" width="17.42578125" style="112" customWidth="1"/>
    <col min="11783" max="11783" width="13.42578125" style="112" customWidth="1"/>
    <col min="11784" max="11784" width="23" style="112" customWidth="1"/>
    <col min="11785" max="11785" width="23.28515625" style="112" customWidth="1"/>
    <col min="11786" max="11786" width="18.7109375" style="112" customWidth="1"/>
    <col min="11787" max="11787" width="15.42578125" style="112" customWidth="1"/>
    <col min="11788" max="11788" width="30.5703125" style="112" customWidth="1"/>
    <col min="11789" max="11789" width="68.7109375" style="112" customWidth="1"/>
    <col min="11790" max="11790" width="14.42578125" style="112" customWidth="1"/>
    <col min="11791" max="11791" width="109.85546875" style="112" customWidth="1"/>
    <col min="11792" max="12032" width="9.140625" style="112"/>
    <col min="12033" max="12033" width="4.5703125" style="112" customWidth="1"/>
    <col min="12034" max="12034" width="20.7109375" style="112" customWidth="1"/>
    <col min="12035" max="12036" width="17.42578125" style="112" customWidth="1"/>
    <col min="12037" max="12037" width="23.140625" style="112" customWidth="1"/>
    <col min="12038" max="12038" width="17.42578125" style="112" customWidth="1"/>
    <col min="12039" max="12039" width="13.42578125" style="112" customWidth="1"/>
    <col min="12040" max="12040" width="23" style="112" customWidth="1"/>
    <col min="12041" max="12041" width="23.28515625" style="112" customWidth="1"/>
    <col min="12042" max="12042" width="18.7109375" style="112" customWidth="1"/>
    <col min="12043" max="12043" width="15.42578125" style="112" customWidth="1"/>
    <col min="12044" max="12044" width="30.5703125" style="112" customWidth="1"/>
    <col min="12045" max="12045" width="68.7109375" style="112" customWidth="1"/>
    <col min="12046" max="12046" width="14.42578125" style="112" customWidth="1"/>
    <col min="12047" max="12047" width="109.85546875" style="112" customWidth="1"/>
    <col min="12048" max="12288" width="9.140625" style="112"/>
    <col min="12289" max="12289" width="4.5703125" style="112" customWidth="1"/>
    <col min="12290" max="12290" width="20.7109375" style="112" customWidth="1"/>
    <col min="12291" max="12292" width="17.42578125" style="112" customWidth="1"/>
    <col min="12293" max="12293" width="23.140625" style="112" customWidth="1"/>
    <col min="12294" max="12294" width="17.42578125" style="112" customWidth="1"/>
    <col min="12295" max="12295" width="13.42578125" style="112" customWidth="1"/>
    <col min="12296" max="12296" width="23" style="112" customWidth="1"/>
    <col min="12297" max="12297" width="23.28515625" style="112" customWidth="1"/>
    <col min="12298" max="12298" width="18.7109375" style="112" customWidth="1"/>
    <col min="12299" max="12299" width="15.42578125" style="112" customWidth="1"/>
    <col min="12300" max="12300" width="30.5703125" style="112" customWidth="1"/>
    <col min="12301" max="12301" width="68.7109375" style="112" customWidth="1"/>
    <col min="12302" max="12302" width="14.42578125" style="112" customWidth="1"/>
    <col min="12303" max="12303" width="109.85546875" style="112" customWidth="1"/>
    <col min="12304" max="12544" width="9.140625" style="112"/>
    <col min="12545" max="12545" width="4.5703125" style="112" customWidth="1"/>
    <col min="12546" max="12546" width="20.7109375" style="112" customWidth="1"/>
    <col min="12547" max="12548" width="17.42578125" style="112" customWidth="1"/>
    <col min="12549" max="12549" width="23.140625" style="112" customWidth="1"/>
    <col min="12550" max="12550" width="17.42578125" style="112" customWidth="1"/>
    <col min="12551" max="12551" width="13.42578125" style="112" customWidth="1"/>
    <col min="12552" max="12552" width="23" style="112" customWidth="1"/>
    <col min="12553" max="12553" width="23.28515625" style="112" customWidth="1"/>
    <col min="12554" max="12554" width="18.7109375" style="112" customWidth="1"/>
    <col min="12555" max="12555" width="15.42578125" style="112" customWidth="1"/>
    <col min="12556" max="12556" width="30.5703125" style="112" customWidth="1"/>
    <col min="12557" max="12557" width="68.7109375" style="112" customWidth="1"/>
    <col min="12558" max="12558" width="14.42578125" style="112" customWidth="1"/>
    <col min="12559" max="12559" width="109.85546875" style="112" customWidth="1"/>
    <col min="12560" max="12800" width="9.140625" style="112"/>
    <col min="12801" max="12801" width="4.5703125" style="112" customWidth="1"/>
    <col min="12802" max="12802" width="20.7109375" style="112" customWidth="1"/>
    <col min="12803" max="12804" width="17.42578125" style="112" customWidth="1"/>
    <col min="12805" max="12805" width="23.140625" style="112" customWidth="1"/>
    <col min="12806" max="12806" width="17.42578125" style="112" customWidth="1"/>
    <col min="12807" max="12807" width="13.42578125" style="112" customWidth="1"/>
    <col min="12808" max="12808" width="23" style="112" customWidth="1"/>
    <col min="12809" max="12809" width="23.28515625" style="112" customWidth="1"/>
    <col min="12810" max="12810" width="18.7109375" style="112" customWidth="1"/>
    <col min="12811" max="12811" width="15.42578125" style="112" customWidth="1"/>
    <col min="12812" max="12812" width="30.5703125" style="112" customWidth="1"/>
    <col min="12813" max="12813" width="68.7109375" style="112" customWidth="1"/>
    <col min="12814" max="12814" width="14.42578125" style="112" customWidth="1"/>
    <col min="12815" max="12815" width="109.85546875" style="112" customWidth="1"/>
    <col min="12816" max="13056" width="9.140625" style="112"/>
    <col min="13057" max="13057" width="4.5703125" style="112" customWidth="1"/>
    <col min="13058" max="13058" width="20.7109375" style="112" customWidth="1"/>
    <col min="13059" max="13060" width="17.42578125" style="112" customWidth="1"/>
    <col min="13061" max="13061" width="23.140625" style="112" customWidth="1"/>
    <col min="13062" max="13062" width="17.42578125" style="112" customWidth="1"/>
    <col min="13063" max="13063" width="13.42578125" style="112" customWidth="1"/>
    <col min="13064" max="13064" width="23" style="112" customWidth="1"/>
    <col min="13065" max="13065" width="23.28515625" style="112" customWidth="1"/>
    <col min="13066" max="13066" width="18.7109375" style="112" customWidth="1"/>
    <col min="13067" max="13067" width="15.42578125" style="112" customWidth="1"/>
    <col min="13068" max="13068" width="30.5703125" style="112" customWidth="1"/>
    <col min="13069" max="13069" width="68.7109375" style="112" customWidth="1"/>
    <col min="13070" max="13070" width="14.42578125" style="112" customWidth="1"/>
    <col min="13071" max="13071" width="109.85546875" style="112" customWidth="1"/>
    <col min="13072" max="13312" width="9.140625" style="112"/>
    <col min="13313" max="13313" width="4.5703125" style="112" customWidth="1"/>
    <col min="13314" max="13314" width="20.7109375" style="112" customWidth="1"/>
    <col min="13315" max="13316" width="17.42578125" style="112" customWidth="1"/>
    <col min="13317" max="13317" width="23.140625" style="112" customWidth="1"/>
    <col min="13318" max="13318" width="17.42578125" style="112" customWidth="1"/>
    <col min="13319" max="13319" width="13.42578125" style="112" customWidth="1"/>
    <col min="13320" max="13320" width="23" style="112" customWidth="1"/>
    <col min="13321" max="13321" width="23.28515625" style="112" customWidth="1"/>
    <col min="13322" max="13322" width="18.7109375" style="112" customWidth="1"/>
    <col min="13323" max="13323" width="15.42578125" style="112" customWidth="1"/>
    <col min="13324" max="13324" width="30.5703125" style="112" customWidth="1"/>
    <col min="13325" max="13325" width="68.7109375" style="112" customWidth="1"/>
    <col min="13326" max="13326" width="14.42578125" style="112" customWidth="1"/>
    <col min="13327" max="13327" width="109.85546875" style="112" customWidth="1"/>
    <col min="13328" max="13568" width="9.140625" style="112"/>
    <col min="13569" max="13569" width="4.5703125" style="112" customWidth="1"/>
    <col min="13570" max="13570" width="20.7109375" style="112" customWidth="1"/>
    <col min="13571" max="13572" width="17.42578125" style="112" customWidth="1"/>
    <col min="13573" max="13573" width="23.140625" style="112" customWidth="1"/>
    <col min="13574" max="13574" width="17.42578125" style="112" customWidth="1"/>
    <col min="13575" max="13575" width="13.42578125" style="112" customWidth="1"/>
    <col min="13576" max="13576" width="23" style="112" customWidth="1"/>
    <col min="13577" max="13577" width="23.28515625" style="112" customWidth="1"/>
    <col min="13578" max="13578" width="18.7109375" style="112" customWidth="1"/>
    <col min="13579" max="13579" width="15.42578125" style="112" customWidth="1"/>
    <col min="13580" max="13580" width="30.5703125" style="112" customWidth="1"/>
    <col min="13581" max="13581" width="68.7109375" style="112" customWidth="1"/>
    <col min="13582" max="13582" width="14.42578125" style="112" customWidth="1"/>
    <col min="13583" max="13583" width="109.85546875" style="112" customWidth="1"/>
    <col min="13584" max="13824" width="9.140625" style="112"/>
    <col min="13825" max="13825" width="4.5703125" style="112" customWidth="1"/>
    <col min="13826" max="13826" width="20.7109375" style="112" customWidth="1"/>
    <col min="13827" max="13828" width="17.42578125" style="112" customWidth="1"/>
    <col min="13829" max="13829" width="23.140625" style="112" customWidth="1"/>
    <col min="13830" max="13830" width="17.42578125" style="112" customWidth="1"/>
    <col min="13831" max="13831" width="13.42578125" style="112" customWidth="1"/>
    <col min="13832" max="13832" width="23" style="112" customWidth="1"/>
    <col min="13833" max="13833" width="23.28515625" style="112" customWidth="1"/>
    <col min="13834" max="13834" width="18.7109375" style="112" customWidth="1"/>
    <col min="13835" max="13835" width="15.42578125" style="112" customWidth="1"/>
    <col min="13836" max="13836" width="30.5703125" style="112" customWidth="1"/>
    <col min="13837" max="13837" width="68.7109375" style="112" customWidth="1"/>
    <col min="13838" max="13838" width="14.42578125" style="112" customWidth="1"/>
    <col min="13839" max="13839" width="109.85546875" style="112" customWidth="1"/>
    <col min="13840" max="14080" width="9.140625" style="112"/>
    <col min="14081" max="14081" width="4.5703125" style="112" customWidth="1"/>
    <col min="14082" max="14082" width="20.7109375" style="112" customWidth="1"/>
    <col min="14083" max="14084" width="17.42578125" style="112" customWidth="1"/>
    <col min="14085" max="14085" width="23.140625" style="112" customWidth="1"/>
    <col min="14086" max="14086" width="17.42578125" style="112" customWidth="1"/>
    <col min="14087" max="14087" width="13.42578125" style="112" customWidth="1"/>
    <col min="14088" max="14088" width="23" style="112" customWidth="1"/>
    <col min="14089" max="14089" width="23.28515625" style="112" customWidth="1"/>
    <col min="14090" max="14090" width="18.7109375" style="112" customWidth="1"/>
    <col min="14091" max="14091" width="15.42578125" style="112" customWidth="1"/>
    <col min="14092" max="14092" width="30.5703125" style="112" customWidth="1"/>
    <col min="14093" max="14093" width="68.7109375" style="112" customWidth="1"/>
    <col min="14094" max="14094" width="14.42578125" style="112" customWidth="1"/>
    <col min="14095" max="14095" width="109.85546875" style="112" customWidth="1"/>
    <col min="14096" max="14336" width="9.140625" style="112"/>
    <col min="14337" max="14337" width="4.5703125" style="112" customWidth="1"/>
    <col min="14338" max="14338" width="20.7109375" style="112" customWidth="1"/>
    <col min="14339" max="14340" width="17.42578125" style="112" customWidth="1"/>
    <col min="14341" max="14341" width="23.140625" style="112" customWidth="1"/>
    <col min="14342" max="14342" width="17.42578125" style="112" customWidth="1"/>
    <col min="14343" max="14343" width="13.42578125" style="112" customWidth="1"/>
    <col min="14344" max="14344" width="23" style="112" customWidth="1"/>
    <col min="14345" max="14345" width="23.28515625" style="112" customWidth="1"/>
    <col min="14346" max="14346" width="18.7109375" style="112" customWidth="1"/>
    <col min="14347" max="14347" width="15.42578125" style="112" customWidth="1"/>
    <col min="14348" max="14348" width="30.5703125" style="112" customWidth="1"/>
    <col min="14349" max="14349" width="68.7109375" style="112" customWidth="1"/>
    <col min="14350" max="14350" width="14.42578125" style="112" customWidth="1"/>
    <col min="14351" max="14351" width="109.85546875" style="112" customWidth="1"/>
    <col min="14352" max="14592" width="9.140625" style="112"/>
    <col min="14593" max="14593" width="4.5703125" style="112" customWidth="1"/>
    <col min="14594" max="14594" width="20.7109375" style="112" customWidth="1"/>
    <col min="14595" max="14596" width="17.42578125" style="112" customWidth="1"/>
    <col min="14597" max="14597" width="23.140625" style="112" customWidth="1"/>
    <col min="14598" max="14598" width="17.42578125" style="112" customWidth="1"/>
    <col min="14599" max="14599" width="13.42578125" style="112" customWidth="1"/>
    <col min="14600" max="14600" width="23" style="112" customWidth="1"/>
    <col min="14601" max="14601" width="23.28515625" style="112" customWidth="1"/>
    <col min="14602" max="14602" width="18.7109375" style="112" customWidth="1"/>
    <col min="14603" max="14603" width="15.42578125" style="112" customWidth="1"/>
    <col min="14604" max="14604" width="30.5703125" style="112" customWidth="1"/>
    <col min="14605" max="14605" width="68.7109375" style="112" customWidth="1"/>
    <col min="14606" max="14606" width="14.42578125" style="112" customWidth="1"/>
    <col min="14607" max="14607" width="109.85546875" style="112" customWidth="1"/>
    <col min="14608" max="14848" width="9.140625" style="112"/>
    <col min="14849" max="14849" width="4.5703125" style="112" customWidth="1"/>
    <col min="14850" max="14850" width="20.7109375" style="112" customWidth="1"/>
    <col min="14851" max="14852" width="17.42578125" style="112" customWidth="1"/>
    <col min="14853" max="14853" width="23.140625" style="112" customWidth="1"/>
    <col min="14854" max="14854" width="17.42578125" style="112" customWidth="1"/>
    <col min="14855" max="14855" width="13.42578125" style="112" customWidth="1"/>
    <col min="14856" max="14856" width="23" style="112" customWidth="1"/>
    <col min="14857" max="14857" width="23.28515625" style="112" customWidth="1"/>
    <col min="14858" max="14858" width="18.7109375" style="112" customWidth="1"/>
    <col min="14859" max="14859" width="15.42578125" style="112" customWidth="1"/>
    <col min="14860" max="14860" width="30.5703125" style="112" customWidth="1"/>
    <col min="14861" max="14861" width="68.7109375" style="112" customWidth="1"/>
    <col min="14862" max="14862" width="14.42578125" style="112" customWidth="1"/>
    <col min="14863" max="14863" width="109.85546875" style="112" customWidth="1"/>
    <col min="14864" max="15104" width="9.140625" style="112"/>
    <col min="15105" max="15105" width="4.5703125" style="112" customWidth="1"/>
    <col min="15106" max="15106" width="20.7109375" style="112" customWidth="1"/>
    <col min="15107" max="15108" width="17.42578125" style="112" customWidth="1"/>
    <col min="15109" max="15109" width="23.140625" style="112" customWidth="1"/>
    <col min="15110" max="15110" width="17.42578125" style="112" customWidth="1"/>
    <col min="15111" max="15111" width="13.42578125" style="112" customWidth="1"/>
    <col min="15112" max="15112" width="23" style="112" customWidth="1"/>
    <col min="15113" max="15113" width="23.28515625" style="112" customWidth="1"/>
    <col min="15114" max="15114" width="18.7109375" style="112" customWidth="1"/>
    <col min="15115" max="15115" width="15.42578125" style="112" customWidth="1"/>
    <col min="15116" max="15116" width="30.5703125" style="112" customWidth="1"/>
    <col min="15117" max="15117" width="68.7109375" style="112" customWidth="1"/>
    <col min="15118" max="15118" width="14.42578125" style="112" customWidth="1"/>
    <col min="15119" max="15119" width="109.85546875" style="112" customWidth="1"/>
    <col min="15120" max="15360" width="9.140625" style="112"/>
    <col min="15361" max="15361" width="4.5703125" style="112" customWidth="1"/>
    <col min="15362" max="15362" width="20.7109375" style="112" customWidth="1"/>
    <col min="15363" max="15364" width="17.42578125" style="112" customWidth="1"/>
    <col min="15365" max="15365" width="23.140625" style="112" customWidth="1"/>
    <col min="15366" max="15366" width="17.42578125" style="112" customWidth="1"/>
    <col min="15367" max="15367" width="13.42578125" style="112" customWidth="1"/>
    <col min="15368" max="15368" width="23" style="112" customWidth="1"/>
    <col min="15369" max="15369" width="23.28515625" style="112" customWidth="1"/>
    <col min="15370" max="15370" width="18.7109375" style="112" customWidth="1"/>
    <col min="15371" max="15371" width="15.42578125" style="112" customWidth="1"/>
    <col min="15372" max="15372" width="30.5703125" style="112" customWidth="1"/>
    <col min="15373" max="15373" width="68.7109375" style="112" customWidth="1"/>
    <col min="15374" max="15374" width="14.42578125" style="112" customWidth="1"/>
    <col min="15375" max="15375" width="109.85546875" style="112" customWidth="1"/>
    <col min="15376" max="15616" width="9.140625" style="112"/>
    <col min="15617" max="15617" width="4.5703125" style="112" customWidth="1"/>
    <col min="15618" max="15618" width="20.7109375" style="112" customWidth="1"/>
    <col min="15619" max="15620" width="17.42578125" style="112" customWidth="1"/>
    <col min="15621" max="15621" width="23.140625" style="112" customWidth="1"/>
    <col min="15622" max="15622" width="17.42578125" style="112" customWidth="1"/>
    <col min="15623" max="15623" width="13.42578125" style="112" customWidth="1"/>
    <col min="15624" max="15624" width="23" style="112" customWidth="1"/>
    <col min="15625" max="15625" width="23.28515625" style="112" customWidth="1"/>
    <col min="15626" max="15626" width="18.7109375" style="112" customWidth="1"/>
    <col min="15627" max="15627" width="15.42578125" style="112" customWidth="1"/>
    <col min="15628" max="15628" width="30.5703125" style="112" customWidth="1"/>
    <col min="15629" max="15629" width="68.7109375" style="112" customWidth="1"/>
    <col min="15630" max="15630" width="14.42578125" style="112" customWidth="1"/>
    <col min="15631" max="15631" width="109.85546875" style="112" customWidth="1"/>
    <col min="15632" max="15872" width="9.140625" style="112"/>
    <col min="15873" max="15873" width="4.5703125" style="112" customWidth="1"/>
    <col min="15874" max="15874" width="20.7109375" style="112" customWidth="1"/>
    <col min="15875" max="15876" width="17.42578125" style="112" customWidth="1"/>
    <col min="15877" max="15877" width="23.140625" style="112" customWidth="1"/>
    <col min="15878" max="15878" width="17.42578125" style="112" customWidth="1"/>
    <col min="15879" max="15879" width="13.42578125" style="112" customWidth="1"/>
    <col min="15880" max="15880" width="23" style="112" customWidth="1"/>
    <col min="15881" max="15881" width="23.28515625" style="112" customWidth="1"/>
    <col min="15882" max="15882" width="18.7109375" style="112" customWidth="1"/>
    <col min="15883" max="15883" width="15.42578125" style="112" customWidth="1"/>
    <col min="15884" max="15884" width="30.5703125" style="112" customWidth="1"/>
    <col min="15885" max="15885" width="68.7109375" style="112" customWidth="1"/>
    <col min="15886" max="15886" width="14.42578125" style="112" customWidth="1"/>
    <col min="15887" max="15887" width="109.85546875" style="112" customWidth="1"/>
    <col min="15888" max="16128" width="9.140625" style="112"/>
    <col min="16129" max="16129" width="4.5703125" style="112" customWidth="1"/>
    <col min="16130" max="16130" width="20.7109375" style="112" customWidth="1"/>
    <col min="16131" max="16132" width="17.42578125" style="112" customWidth="1"/>
    <col min="16133" max="16133" width="23.140625" style="112" customWidth="1"/>
    <col min="16134" max="16134" width="17.42578125" style="112" customWidth="1"/>
    <col min="16135" max="16135" width="13.42578125" style="112" customWidth="1"/>
    <col min="16136" max="16136" width="23" style="112" customWidth="1"/>
    <col min="16137" max="16137" width="23.28515625" style="112" customWidth="1"/>
    <col min="16138" max="16138" width="18.7109375" style="112" customWidth="1"/>
    <col min="16139" max="16139" width="15.42578125" style="112" customWidth="1"/>
    <col min="16140" max="16140" width="30.5703125" style="112" customWidth="1"/>
    <col min="16141" max="16141" width="68.7109375" style="112" customWidth="1"/>
    <col min="16142" max="16142" width="14.42578125" style="112" customWidth="1"/>
    <col min="16143" max="16143" width="109.85546875" style="112" customWidth="1"/>
    <col min="16144" max="16384" width="9.140625" style="112"/>
  </cols>
  <sheetData>
    <row r="1" spans="1:15" ht="18.75" customHeight="1">
      <c r="O1" s="414" t="s">
        <v>62</v>
      </c>
    </row>
    <row r="2" spans="1:15" ht="75" customHeight="1" thickBot="1">
      <c r="A2" s="1114" t="s">
        <v>476</v>
      </c>
      <c r="B2" s="1114"/>
      <c r="C2" s="1114"/>
      <c r="D2" s="1114"/>
      <c r="E2" s="1114"/>
      <c r="F2" s="1114"/>
      <c r="G2" s="1114"/>
      <c r="H2" s="1114"/>
      <c r="I2" s="1114"/>
      <c r="J2" s="1114"/>
      <c r="K2" s="1114"/>
      <c r="L2" s="1114"/>
      <c r="M2" s="1114"/>
      <c r="N2" s="415"/>
      <c r="O2" s="415"/>
    </row>
    <row r="3" spans="1:15" s="364" customFormat="1" ht="62.25" customHeight="1">
      <c r="A3" s="695" t="s">
        <v>63</v>
      </c>
      <c r="B3" s="698" t="s">
        <v>64</v>
      </c>
      <c r="C3" s="892" t="s">
        <v>65</v>
      </c>
      <c r="D3" s="894" t="s">
        <v>66</v>
      </c>
      <c r="E3" s="698" t="s">
        <v>67</v>
      </c>
      <c r="F3" s="698"/>
      <c r="G3" s="698"/>
      <c r="H3" s="1013" t="s">
        <v>2</v>
      </c>
      <c r="I3" s="1013"/>
      <c r="J3" s="1014" t="s">
        <v>68</v>
      </c>
      <c r="K3" s="1014" t="s">
        <v>69</v>
      </c>
      <c r="L3" s="1014" t="s">
        <v>70</v>
      </c>
      <c r="M3" s="1013" t="s">
        <v>71</v>
      </c>
      <c r="N3" s="1016"/>
      <c r="O3" s="901" t="s">
        <v>477</v>
      </c>
    </row>
    <row r="4" spans="1:15" s="364" customFormat="1" ht="15" customHeight="1">
      <c r="A4" s="696"/>
      <c r="B4" s="699"/>
      <c r="C4" s="893"/>
      <c r="D4" s="895"/>
      <c r="E4" s="904" t="s">
        <v>73</v>
      </c>
      <c r="F4" s="904" t="s">
        <v>74</v>
      </c>
      <c r="G4" s="904" t="s">
        <v>46</v>
      </c>
      <c r="H4" s="906" t="s">
        <v>17</v>
      </c>
      <c r="I4" s="906" t="s">
        <v>18</v>
      </c>
      <c r="J4" s="1015"/>
      <c r="K4" s="1015"/>
      <c r="L4" s="1015"/>
      <c r="M4" s="1017" t="s">
        <v>75</v>
      </c>
      <c r="N4" s="1064" t="s">
        <v>76</v>
      </c>
      <c r="O4" s="902"/>
    </row>
    <row r="5" spans="1:15" s="364" customFormat="1" ht="113.25" customHeight="1" thickBot="1">
      <c r="A5" s="890"/>
      <c r="B5" s="891"/>
      <c r="C5" s="893"/>
      <c r="D5" s="896"/>
      <c r="E5" s="905"/>
      <c r="F5" s="905"/>
      <c r="G5" s="905"/>
      <c r="H5" s="907"/>
      <c r="I5" s="907"/>
      <c r="J5" s="1015"/>
      <c r="K5" s="1015"/>
      <c r="L5" s="1015"/>
      <c r="M5" s="1018"/>
      <c r="N5" s="1065"/>
      <c r="O5" s="903"/>
    </row>
    <row r="6" spans="1:15" s="364" customFormat="1" ht="18.75" customHeight="1" thickBot="1">
      <c r="A6" s="365">
        <v>1</v>
      </c>
      <c r="B6" s="366">
        <v>2</v>
      </c>
      <c r="C6" s="366">
        <v>3</v>
      </c>
      <c r="D6" s="367">
        <v>4</v>
      </c>
      <c r="E6" s="367">
        <v>5</v>
      </c>
      <c r="F6" s="367">
        <v>6</v>
      </c>
      <c r="G6" s="367">
        <v>7</v>
      </c>
      <c r="H6" s="191">
        <v>8</v>
      </c>
      <c r="I6" s="191">
        <v>9</v>
      </c>
      <c r="J6" s="367">
        <v>10</v>
      </c>
      <c r="K6" s="367">
        <v>11</v>
      </c>
      <c r="L6" s="367">
        <v>12</v>
      </c>
      <c r="M6" s="367">
        <v>13</v>
      </c>
      <c r="N6" s="368">
        <v>14</v>
      </c>
      <c r="O6" s="369">
        <v>15</v>
      </c>
    </row>
    <row r="7" spans="1:15" s="402" customFormat="1" ht="20.25" customHeight="1">
      <c r="A7" s="830">
        <v>1</v>
      </c>
      <c r="B7" s="1096" t="s">
        <v>478</v>
      </c>
      <c r="C7" s="1096" t="s">
        <v>479</v>
      </c>
      <c r="D7" s="1096" t="s">
        <v>480</v>
      </c>
      <c r="E7" s="1096" t="s">
        <v>80</v>
      </c>
      <c r="F7" s="1096" t="s">
        <v>475</v>
      </c>
      <c r="G7" s="363" t="s">
        <v>475</v>
      </c>
      <c r="H7" s="363" t="s">
        <v>475</v>
      </c>
      <c r="I7" s="363" t="s">
        <v>475</v>
      </c>
      <c r="J7" s="363" t="s">
        <v>475</v>
      </c>
      <c r="K7" s="363" t="s">
        <v>475</v>
      </c>
      <c r="L7" s="363" t="s">
        <v>475</v>
      </c>
      <c r="M7" s="363" t="s">
        <v>475</v>
      </c>
      <c r="N7" s="416" t="s">
        <v>475</v>
      </c>
      <c r="O7" s="1083" t="s">
        <v>481</v>
      </c>
    </row>
    <row r="8" spans="1:15" s="402" customFormat="1" ht="17.25" customHeight="1">
      <c r="A8" s="827"/>
      <c r="B8" s="1086"/>
      <c r="C8" s="1086"/>
      <c r="D8" s="1086"/>
      <c r="E8" s="1086"/>
      <c r="F8" s="1086"/>
      <c r="G8" s="417" t="s">
        <v>475</v>
      </c>
      <c r="H8" s="417" t="s">
        <v>475</v>
      </c>
      <c r="I8" s="417" t="s">
        <v>475</v>
      </c>
      <c r="J8" s="417" t="s">
        <v>475</v>
      </c>
      <c r="K8" s="417" t="s">
        <v>475</v>
      </c>
      <c r="L8" s="417" t="s">
        <v>475</v>
      </c>
      <c r="M8" s="417" t="s">
        <v>475</v>
      </c>
      <c r="N8" s="418" t="s">
        <v>475</v>
      </c>
      <c r="O8" s="1084"/>
    </row>
    <row r="9" spans="1:15" s="402" customFormat="1" ht="17.25" customHeight="1">
      <c r="A9" s="827"/>
      <c r="B9" s="1086"/>
      <c r="C9" s="1086"/>
      <c r="D9" s="1086"/>
      <c r="E9" s="1087"/>
      <c r="F9" s="1087"/>
      <c r="G9" s="419" t="s">
        <v>475</v>
      </c>
      <c r="H9" s="419" t="s">
        <v>475</v>
      </c>
      <c r="I9" s="419" t="s">
        <v>475</v>
      </c>
      <c r="J9" s="419" t="s">
        <v>475</v>
      </c>
      <c r="K9" s="419" t="s">
        <v>475</v>
      </c>
      <c r="L9" s="419" t="s">
        <v>475</v>
      </c>
      <c r="M9" s="419" t="s">
        <v>475</v>
      </c>
      <c r="N9" s="420" t="s">
        <v>475</v>
      </c>
      <c r="O9" s="1084"/>
    </row>
    <row r="10" spans="1:15" s="402" customFormat="1" ht="18.75" customHeight="1">
      <c r="A10" s="827"/>
      <c r="B10" s="1086"/>
      <c r="C10" s="1086"/>
      <c r="D10" s="1086"/>
      <c r="E10" s="1085" t="s">
        <v>482</v>
      </c>
      <c r="F10" s="1085" t="s">
        <v>475</v>
      </c>
      <c r="G10" s="419"/>
      <c r="H10" s="419"/>
      <c r="I10" s="419"/>
      <c r="J10" s="419"/>
      <c r="K10" s="419"/>
      <c r="L10" s="419"/>
      <c r="M10" s="419"/>
      <c r="N10" s="420"/>
      <c r="O10" s="1084"/>
    </row>
    <row r="11" spans="1:15" s="402" customFormat="1" ht="18" customHeight="1">
      <c r="A11" s="827"/>
      <c r="B11" s="1086"/>
      <c r="C11" s="1086"/>
      <c r="D11" s="1086"/>
      <c r="E11" s="1086"/>
      <c r="F11" s="1086"/>
      <c r="G11" s="419" t="s">
        <v>475</v>
      </c>
      <c r="H11" s="419" t="s">
        <v>475</v>
      </c>
      <c r="I11" s="419" t="s">
        <v>475</v>
      </c>
      <c r="J11" s="419" t="s">
        <v>475</v>
      </c>
      <c r="K11" s="419" t="s">
        <v>475</v>
      </c>
      <c r="L11" s="419" t="s">
        <v>475</v>
      </c>
      <c r="M11" s="419" t="s">
        <v>475</v>
      </c>
      <c r="N11" s="420" t="s">
        <v>475</v>
      </c>
      <c r="O11" s="1084"/>
    </row>
    <row r="12" spans="1:15" s="402" customFormat="1" ht="18" customHeight="1">
      <c r="A12" s="827"/>
      <c r="B12" s="1086"/>
      <c r="C12" s="1086"/>
      <c r="D12" s="1086"/>
      <c r="E12" s="1087"/>
      <c r="F12" s="1087"/>
      <c r="G12" s="419" t="s">
        <v>475</v>
      </c>
      <c r="H12" s="419" t="s">
        <v>475</v>
      </c>
      <c r="I12" s="419" t="s">
        <v>475</v>
      </c>
      <c r="J12" s="419" t="s">
        <v>475</v>
      </c>
      <c r="K12" s="419" t="s">
        <v>475</v>
      </c>
      <c r="L12" s="419" t="s">
        <v>475</v>
      </c>
      <c r="M12" s="419" t="s">
        <v>475</v>
      </c>
      <c r="N12" s="420" t="s">
        <v>475</v>
      </c>
      <c r="O12" s="1084"/>
    </row>
    <row r="13" spans="1:15" s="402" customFormat="1" ht="161.25" customHeight="1">
      <c r="A13" s="827"/>
      <c r="B13" s="1086"/>
      <c r="C13" s="1086"/>
      <c r="D13" s="1086"/>
      <c r="E13" s="1085" t="s">
        <v>483</v>
      </c>
      <c r="F13" s="1085">
        <v>0.10027</v>
      </c>
      <c r="G13" s="419">
        <v>0.10027</v>
      </c>
      <c r="H13" s="379" t="s">
        <v>475</v>
      </c>
      <c r="I13" s="379" t="s">
        <v>475</v>
      </c>
      <c r="J13" s="379" t="s">
        <v>475</v>
      </c>
      <c r="K13" s="379" t="s">
        <v>475</v>
      </c>
      <c r="L13" s="379" t="s">
        <v>484</v>
      </c>
      <c r="M13" s="379" t="s">
        <v>485</v>
      </c>
      <c r="N13" s="420">
        <v>100</v>
      </c>
      <c r="O13" s="1084"/>
    </row>
    <row r="14" spans="1:15" s="402" customFormat="1" ht="16.5" customHeight="1">
      <c r="A14" s="827"/>
      <c r="B14" s="1086"/>
      <c r="C14" s="1086"/>
      <c r="D14" s="1086"/>
      <c r="E14" s="1086"/>
      <c r="F14" s="1086"/>
      <c r="G14" s="419" t="s">
        <v>475</v>
      </c>
      <c r="H14" s="419" t="s">
        <v>475</v>
      </c>
      <c r="I14" s="419" t="s">
        <v>475</v>
      </c>
      <c r="J14" s="419" t="s">
        <v>475</v>
      </c>
      <c r="K14" s="419" t="s">
        <v>475</v>
      </c>
      <c r="L14" s="419" t="s">
        <v>475</v>
      </c>
      <c r="M14" s="419" t="s">
        <v>475</v>
      </c>
      <c r="N14" s="420" t="s">
        <v>475</v>
      </c>
      <c r="O14" s="1084"/>
    </row>
    <row r="15" spans="1:15" s="402" customFormat="1" ht="21" customHeight="1" thickBot="1">
      <c r="A15" s="1098"/>
      <c r="B15" s="1095"/>
      <c r="C15" s="1095"/>
      <c r="D15" s="1095"/>
      <c r="E15" s="1095"/>
      <c r="F15" s="1095"/>
      <c r="G15" s="419" t="s">
        <v>475</v>
      </c>
      <c r="H15" s="419" t="s">
        <v>475</v>
      </c>
      <c r="I15" s="419" t="s">
        <v>475</v>
      </c>
      <c r="J15" s="419" t="s">
        <v>475</v>
      </c>
      <c r="K15" s="419" t="s">
        <v>475</v>
      </c>
      <c r="L15" s="419" t="s">
        <v>475</v>
      </c>
      <c r="M15" s="419" t="s">
        <v>475</v>
      </c>
      <c r="N15" s="420" t="s">
        <v>475</v>
      </c>
      <c r="O15" s="1097"/>
    </row>
    <row r="16" spans="1:15" s="402" customFormat="1" ht="20.25" customHeight="1">
      <c r="A16" s="830">
        <v>2</v>
      </c>
      <c r="B16" s="1096" t="s">
        <v>486</v>
      </c>
      <c r="C16" s="1096" t="s">
        <v>487</v>
      </c>
      <c r="D16" s="1096" t="s">
        <v>488</v>
      </c>
      <c r="E16" s="1096" t="s">
        <v>80</v>
      </c>
      <c r="F16" s="1096" t="s">
        <v>475</v>
      </c>
      <c r="G16" s="363" t="s">
        <v>475</v>
      </c>
      <c r="H16" s="363" t="s">
        <v>475</v>
      </c>
      <c r="I16" s="363" t="s">
        <v>475</v>
      </c>
      <c r="J16" s="363" t="s">
        <v>475</v>
      </c>
      <c r="K16" s="363" t="s">
        <v>475</v>
      </c>
      <c r="L16" s="363" t="s">
        <v>475</v>
      </c>
      <c r="M16" s="363" t="s">
        <v>475</v>
      </c>
      <c r="N16" s="416" t="s">
        <v>475</v>
      </c>
      <c r="O16" s="1083" t="s">
        <v>489</v>
      </c>
    </row>
    <row r="17" spans="1:19" s="402" customFormat="1" ht="17.25" customHeight="1">
      <c r="A17" s="827"/>
      <c r="B17" s="1086"/>
      <c r="C17" s="1086"/>
      <c r="D17" s="1086"/>
      <c r="E17" s="1086"/>
      <c r="F17" s="1086"/>
      <c r="G17" s="417" t="s">
        <v>475</v>
      </c>
      <c r="H17" s="417" t="s">
        <v>475</v>
      </c>
      <c r="I17" s="417" t="s">
        <v>475</v>
      </c>
      <c r="J17" s="417" t="s">
        <v>475</v>
      </c>
      <c r="K17" s="417" t="s">
        <v>475</v>
      </c>
      <c r="L17" s="417" t="s">
        <v>475</v>
      </c>
      <c r="M17" s="417" t="s">
        <v>475</v>
      </c>
      <c r="N17" s="418" t="s">
        <v>475</v>
      </c>
      <c r="O17" s="1084"/>
    </row>
    <row r="18" spans="1:19" s="402" customFormat="1" ht="17.25" customHeight="1">
      <c r="A18" s="827"/>
      <c r="B18" s="1086"/>
      <c r="C18" s="1086"/>
      <c r="D18" s="1086"/>
      <c r="E18" s="1087"/>
      <c r="F18" s="1087"/>
      <c r="G18" s="419" t="s">
        <v>475</v>
      </c>
      <c r="H18" s="419" t="s">
        <v>475</v>
      </c>
      <c r="I18" s="419" t="s">
        <v>475</v>
      </c>
      <c r="J18" s="419" t="s">
        <v>475</v>
      </c>
      <c r="K18" s="419" t="s">
        <v>475</v>
      </c>
      <c r="L18" s="419" t="s">
        <v>475</v>
      </c>
      <c r="M18" s="419" t="s">
        <v>475</v>
      </c>
      <c r="N18" s="420" t="s">
        <v>475</v>
      </c>
      <c r="O18" s="1084"/>
    </row>
    <row r="19" spans="1:19" s="402" customFormat="1" ht="124.5" customHeight="1">
      <c r="A19" s="827"/>
      <c r="B19" s="1086"/>
      <c r="C19" s="1086"/>
      <c r="D19" s="1086"/>
      <c r="E19" s="1085" t="s">
        <v>482</v>
      </c>
      <c r="F19" s="1085">
        <v>0.30599999999999999</v>
      </c>
      <c r="G19" s="419">
        <v>0.30599999999999999</v>
      </c>
      <c r="H19" s="419" t="s">
        <v>475</v>
      </c>
      <c r="I19" s="419" t="s">
        <v>475</v>
      </c>
      <c r="J19" s="379" t="s">
        <v>475</v>
      </c>
      <c r="K19" s="379"/>
      <c r="L19" s="379" t="s">
        <v>490</v>
      </c>
      <c r="M19" s="379" t="s">
        <v>491</v>
      </c>
      <c r="N19" s="420">
        <v>20</v>
      </c>
      <c r="O19" s="1084"/>
    </row>
    <row r="20" spans="1:19" s="402" customFormat="1" ht="18" customHeight="1">
      <c r="A20" s="827"/>
      <c r="B20" s="1086"/>
      <c r="C20" s="1086"/>
      <c r="D20" s="1086"/>
      <c r="E20" s="1086"/>
      <c r="F20" s="1086"/>
      <c r="G20" s="419" t="s">
        <v>475</v>
      </c>
      <c r="H20" s="419" t="s">
        <v>475</v>
      </c>
      <c r="I20" s="419" t="s">
        <v>475</v>
      </c>
      <c r="J20" s="419" t="s">
        <v>475</v>
      </c>
      <c r="K20" s="419" t="s">
        <v>475</v>
      </c>
      <c r="L20" s="419" t="s">
        <v>475</v>
      </c>
      <c r="M20" s="419"/>
      <c r="N20" s="420" t="s">
        <v>475</v>
      </c>
      <c r="O20" s="1084"/>
    </row>
    <row r="21" spans="1:19" s="402" customFormat="1" ht="18" customHeight="1">
      <c r="A21" s="827"/>
      <c r="B21" s="1086"/>
      <c r="C21" s="1086"/>
      <c r="D21" s="1086"/>
      <c r="E21" s="1087"/>
      <c r="F21" s="1087"/>
      <c r="G21" s="419" t="s">
        <v>475</v>
      </c>
      <c r="H21" s="419" t="s">
        <v>475</v>
      </c>
      <c r="I21" s="419" t="s">
        <v>475</v>
      </c>
      <c r="J21" s="419" t="s">
        <v>475</v>
      </c>
      <c r="K21" s="419" t="s">
        <v>475</v>
      </c>
      <c r="L21" s="419" t="s">
        <v>475</v>
      </c>
      <c r="M21" s="419" t="s">
        <v>475</v>
      </c>
      <c r="N21" s="420" t="s">
        <v>475</v>
      </c>
      <c r="O21" s="1084"/>
    </row>
    <row r="22" spans="1:19" s="402" customFormat="1" ht="16.5" customHeight="1">
      <c r="A22" s="827"/>
      <c r="B22" s="1086"/>
      <c r="C22" s="1086"/>
      <c r="D22" s="1086"/>
      <c r="E22" s="1085" t="s">
        <v>483</v>
      </c>
      <c r="F22" s="1085" t="s">
        <v>475</v>
      </c>
      <c r="G22" s="419" t="s">
        <v>475</v>
      </c>
      <c r="H22" s="419" t="s">
        <v>475</v>
      </c>
      <c r="I22" s="419" t="s">
        <v>475</v>
      </c>
      <c r="J22" s="419" t="s">
        <v>475</v>
      </c>
      <c r="K22" s="419" t="s">
        <v>475</v>
      </c>
      <c r="L22" s="419" t="s">
        <v>475</v>
      </c>
      <c r="M22" s="419" t="s">
        <v>475</v>
      </c>
      <c r="N22" s="420" t="s">
        <v>475</v>
      </c>
      <c r="O22" s="1084"/>
    </row>
    <row r="23" spans="1:19" s="402" customFormat="1" ht="16.5" customHeight="1">
      <c r="A23" s="827"/>
      <c r="B23" s="1086"/>
      <c r="C23" s="1086"/>
      <c r="D23" s="1086"/>
      <c r="E23" s="1086"/>
      <c r="F23" s="1086"/>
      <c r="G23" s="419" t="s">
        <v>475</v>
      </c>
      <c r="H23" s="419" t="s">
        <v>475</v>
      </c>
      <c r="I23" s="419" t="s">
        <v>475</v>
      </c>
      <c r="J23" s="419" t="s">
        <v>475</v>
      </c>
      <c r="K23" s="419" t="s">
        <v>475</v>
      </c>
      <c r="L23" s="419" t="s">
        <v>475</v>
      </c>
      <c r="M23" s="419" t="s">
        <v>475</v>
      </c>
      <c r="N23" s="420" t="s">
        <v>475</v>
      </c>
      <c r="O23" s="1084"/>
    </row>
    <row r="24" spans="1:19" s="402" customFormat="1" ht="21" customHeight="1" thickBot="1">
      <c r="A24" s="1098"/>
      <c r="B24" s="1095"/>
      <c r="C24" s="1095"/>
      <c r="D24" s="1095"/>
      <c r="E24" s="1095"/>
      <c r="F24" s="1095"/>
      <c r="G24" s="419" t="s">
        <v>475</v>
      </c>
      <c r="H24" s="419" t="s">
        <v>475</v>
      </c>
      <c r="I24" s="419" t="s">
        <v>475</v>
      </c>
      <c r="J24" s="419" t="s">
        <v>475</v>
      </c>
      <c r="K24" s="419" t="s">
        <v>475</v>
      </c>
      <c r="L24" s="419" t="s">
        <v>475</v>
      </c>
      <c r="M24" s="419" t="s">
        <v>475</v>
      </c>
      <c r="N24" s="420" t="s">
        <v>475</v>
      </c>
      <c r="O24" s="1097"/>
    </row>
    <row r="25" spans="1:19" s="402" customFormat="1" ht="18" customHeight="1">
      <c r="A25" s="830">
        <v>3</v>
      </c>
      <c r="B25" s="1096" t="s">
        <v>492</v>
      </c>
      <c r="C25" s="1096" t="s">
        <v>493</v>
      </c>
      <c r="D25" s="1096" t="s">
        <v>494</v>
      </c>
      <c r="E25" s="1096" t="s">
        <v>80</v>
      </c>
      <c r="F25" s="1096" t="s">
        <v>475</v>
      </c>
      <c r="G25" s="363" t="s">
        <v>475</v>
      </c>
      <c r="H25" s="363" t="s">
        <v>475</v>
      </c>
      <c r="I25" s="363" t="s">
        <v>475</v>
      </c>
      <c r="J25" s="363" t="s">
        <v>475</v>
      </c>
      <c r="K25" s="363" t="s">
        <v>475</v>
      </c>
      <c r="L25" s="363" t="s">
        <v>475</v>
      </c>
      <c r="M25" s="363" t="s">
        <v>475</v>
      </c>
      <c r="N25" s="416" t="s">
        <v>475</v>
      </c>
      <c r="O25" s="1106" t="s">
        <v>495</v>
      </c>
    </row>
    <row r="26" spans="1:19" s="402" customFormat="1" ht="18" customHeight="1">
      <c r="A26" s="827"/>
      <c r="B26" s="1086"/>
      <c r="C26" s="1086"/>
      <c r="D26" s="1086"/>
      <c r="E26" s="1086"/>
      <c r="F26" s="1086"/>
      <c r="G26" s="417" t="s">
        <v>475</v>
      </c>
      <c r="H26" s="417" t="s">
        <v>475</v>
      </c>
      <c r="I26" s="417" t="s">
        <v>475</v>
      </c>
      <c r="J26" s="417" t="s">
        <v>475</v>
      </c>
      <c r="K26" s="417" t="s">
        <v>475</v>
      </c>
      <c r="L26" s="417" t="s">
        <v>475</v>
      </c>
      <c r="M26" s="417" t="s">
        <v>475</v>
      </c>
      <c r="N26" s="418" t="s">
        <v>475</v>
      </c>
      <c r="O26" s="1107"/>
    </row>
    <row r="27" spans="1:19" s="402" customFormat="1" ht="18" customHeight="1">
      <c r="A27" s="827"/>
      <c r="B27" s="1086"/>
      <c r="C27" s="1086"/>
      <c r="D27" s="1086"/>
      <c r="E27" s="1087"/>
      <c r="F27" s="1087"/>
      <c r="G27" s="419" t="s">
        <v>475</v>
      </c>
      <c r="H27" s="419" t="s">
        <v>475</v>
      </c>
      <c r="I27" s="419" t="s">
        <v>475</v>
      </c>
      <c r="J27" s="419" t="s">
        <v>475</v>
      </c>
      <c r="K27" s="419" t="s">
        <v>475</v>
      </c>
      <c r="L27" s="419" t="s">
        <v>475</v>
      </c>
      <c r="M27" s="419" t="s">
        <v>475</v>
      </c>
      <c r="N27" s="420" t="s">
        <v>475</v>
      </c>
      <c r="O27" s="1107"/>
    </row>
    <row r="28" spans="1:19" s="402" customFormat="1" ht="81" customHeight="1">
      <c r="A28" s="827"/>
      <c r="B28" s="1086"/>
      <c r="C28" s="1086"/>
      <c r="D28" s="1086"/>
      <c r="E28" s="1085" t="s">
        <v>482</v>
      </c>
      <c r="F28" s="1085">
        <v>0.02</v>
      </c>
      <c r="G28" s="419">
        <v>0.02</v>
      </c>
      <c r="H28" s="419" t="s">
        <v>475</v>
      </c>
      <c r="I28" s="419" t="s">
        <v>475</v>
      </c>
      <c r="J28" s="419" t="s">
        <v>475</v>
      </c>
      <c r="K28" s="419" t="s">
        <v>475</v>
      </c>
      <c r="L28" s="421" t="s">
        <v>496</v>
      </c>
      <c r="M28" s="379" t="s">
        <v>497</v>
      </c>
      <c r="N28" s="420">
        <v>10</v>
      </c>
      <c r="O28" s="1107"/>
      <c r="P28" s="1112"/>
      <c r="Q28" s="1113"/>
      <c r="R28" s="1113"/>
      <c r="S28" s="1113"/>
    </row>
    <row r="29" spans="1:19" s="402" customFormat="1" ht="18" customHeight="1">
      <c r="A29" s="827"/>
      <c r="B29" s="1086"/>
      <c r="C29" s="1086"/>
      <c r="D29" s="1086"/>
      <c r="E29" s="1086"/>
      <c r="F29" s="1086"/>
      <c r="G29" s="419" t="s">
        <v>475</v>
      </c>
      <c r="H29" s="419" t="s">
        <v>475</v>
      </c>
      <c r="I29" s="419" t="s">
        <v>475</v>
      </c>
      <c r="J29" s="419" t="s">
        <v>475</v>
      </c>
      <c r="K29" s="419" t="s">
        <v>475</v>
      </c>
      <c r="L29" s="419" t="s">
        <v>475</v>
      </c>
      <c r="M29" s="419" t="s">
        <v>475</v>
      </c>
      <c r="N29" s="420" t="s">
        <v>475</v>
      </c>
      <c r="O29" s="1107"/>
    </row>
    <row r="30" spans="1:19" s="402" customFormat="1" ht="18" customHeight="1">
      <c r="A30" s="827"/>
      <c r="B30" s="1086"/>
      <c r="C30" s="1086"/>
      <c r="D30" s="1086"/>
      <c r="E30" s="1087"/>
      <c r="F30" s="1087"/>
      <c r="G30" s="419" t="s">
        <v>475</v>
      </c>
      <c r="H30" s="419" t="s">
        <v>475</v>
      </c>
      <c r="I30" s="419" t="s">
        <v>475</v>
      </c>
      <c r="J30" s="419" t="s">
        <v>475</v>
      </c>
      <c r="K30" s="419" t="s">
        <v>475</v>
      </c>
      <c r="L30" s="419" t="s">
        <v>475</v>
      </c>
      <c r="M30" s="419" t="s">
        <v>475</v>
      </c>
      <c r="N30" s="420" t="s">
        <v>475</v>
      </c>
      <c r="O30" s="1107"/>
    </row>
    <row r="31" spans="1:19" s="402" customFormat="1" ht="17.25" customHeight="1">
      <c r="A31" s="827"/>
      <c r="B31" s="1086"/>
      <c r="C31" s="1086"/>
      <c r="D31" s="1086"/>
      <c r="E31" s="1085" t="s">
        <v>483</v>
      </c>
      <c r="F31" s="1085" t="s">
        <v>475</v>
      </c>
      <c r="G31" s="419" t="s">
        <v>475</v>
      </c>
      <c r="H31" s="419" t="s">
        <v>475</v>
      </c>
      <c r="I31" s="419" t="s">
        <v>475</v>
      </c>
      <c r="J31" s="419" t="s">
        <v>475</v>
      </c>
      <c r="K31" s="419" t="s">
        <v>475</v>
      </c>
      <c r="L31" s="419" t="s">
        <v>475</v>
      </c>
      <c r="M31" s="419" t="s">
        <v>475</v>
      </c>
      <c r="N31" s="420" t="s">
        <v>475</v>
      </c>
      <c r="O31" s="1107"/>
    </row>
    <row r="32" spans="1:19" s="402" customFormat="1" ht="19.5" customHeight="1">
      <c r="A32" s="827"/>
      <c r="B32" s="1086"/>
      <c r="C32" s="1086"/>
      <c r="D32" s="1086"/>
      <c r="E32" s="1086"/>
      <c r="F32" s="1086"/>
      <c r="G32" s="419" t="s">
        <v>475</v>
      </c>
      <c r="H32" s="419" t="s">
        <v>475</v>
      </c>
      <c r="I32" s="419" t="s">
        <v>475</v>
      </c>
      <c r="J32" s="419" t="s">
        <v>475</v>
      </c>
      <c r="K32" s="419" t="s">
        <v>475</v>
      </c>
      <c r="L32" s="419" t="s">
        <v>475</v>
      </c>
      <c r="M32" s="419" t="s">
        <v>475</v>
      </c>
      <c r="N32" s="420" t="s">
        <v>475</v>
      </c>
      <c r="O32" s="1107"/>
    </row>
    <row r="33" spans="1:15" s="402" customFormat="1" ht="15" customHeight="1" thickBot="1">
      <c r="A33" s="1098"/>
      <c r="B33" s="1095"/>
      <c r="C33" s="1095"/>
      <c r="D33" s="1095"/>
      <c r="E33" s="1095"/>
      <c r="F33" s="1095"/>
      <c r="G33" s="419" t="s">
        <v>475</v>
      </c>
      <c r="H33" s="419" t="s">
        <v>475</v>
      </c>
      <c r="I33" s="419" t="s">
        <v>475</v>
      </c>
      <c r="J33" s="419" t="s">
        <v>475</v>
      </c>
      <c r="K33" s="419" t="s">
        <v>475</v>
      </c>
      <c r="L33" s="419" t="s">
        <v>475</v>
      </c>
      <c r="M33" s="419" t="s">
        <v>475</v>
      </c>
      <c r="N33" s="420" t="s">
        <v>475</v>
      </c>
      <c r="O33" s="1108"/>
    </row>
    <row r="34" spans="1:15" s="402" customFormat="1" ht="20.25" customHeight="1">
      <c r="A34" s="830">
        <v>4</v>
      </c>
      <c r="B34" s="1096" t="s">
        <v>498</v>
      </c>
      <c r="C34" s="1096" t="s">
        <v>499</v>
      </c>
      <c r="D34" s="1096" t="s">
        <v>500</v>
      </c>
      <c r="E34" s="1096" t="s">
        <v>80</v>
      </c>
      <c r="F34" s="1096" t="s">
        <v>475</v>
      </c>
      <c r="G34" s="363" t="s">
        <v>475</v>
      </c>
      <c r="H34" s="363" t="s">
        <v>475</v>
      </c>
      <c r="I34" s="363" t="s">
        <v>475</v>
      </c>
      <c r="J34" s="363" t="s">
        <v>475</v>
      </c>
      <c r="K34" s="363" t="s">
        <v>475</v>
      </c>
      <c r="L34" s="363" t="s">
        <v>475</v>
      </c>
      <c r="M34" s="363" t="s">
        <v>475</v>
      </c>
      <c r="N34" s="416" t="s">
        <v>475</v>
      </c>
      <c r="O34" s="1083" t="s">
        <v>501</v>
      </c>
    </row>
    <row r="35" spans="1:15" s="402" customFormat="1" ht="17.25" customHeight="1">
      <c r="A35" s="827"/>
      <c r="B35" s="1086"/>
      <c r="C35" s="1086"/>
      <c r="D35" s="1086"/>
      <c r="E35" s="1086"/>
      <c r="F35" s="1086"/>
      <c r="G35" s="417" t="s">
        <v>475</v>
      </c>
      <c r="H35" s="417" t="s">
        <v>475</v>
      </c>
      <c r="I35" s="417" t="s">
        <v>475</v>
      </c>
      <c r="J35" s="417" t="s">
        <v>475</v>
      </c>
      <c r="K35" s="417" t="s">
        <v>475</v>
      </c>
      <c r="L35" s="417" t="s">
        <v>475</v>
      </c>
      <c r="M35" s="417" t="s">
        <v>475</v>
      </c>
      <c r="N35" s="418" t="s">
        <v>475</v>
      </c>
      <c r="O35" s="1084"/>
    </row>
    <row r="36" spans="1:15" s="402" customFormat="1" ht="17.25" customHeight="1">
      <c r="A36" s="827"/>
      <c r="B36" s="1086"/>
      <c r="C36" s="1086"/>
      <c r="D36" s="1086"/>
      <c r="E36" s="1087"/>
      <c r="F36" s="1087"/>
      <c r="G36" s="419" t="s">
        <v>475</v>
      </c>
      <c r="H36" s="419" t="s">
        <v>475</v>
      </c>
      <c r="I36" s="419" t="s">
        <v>475</v>
      </c>
      <c r="J36" s="419" t="s">
        <v>475</v>
      </c>
      <c r="K36" s="419" t="s">
        <v>475</v>
      </c>
      <c r="L36" s="419" t="s">
        <v>475</v>
      </c>
      <c r="M36" s="419" t="s">
        <v>475</v>
      </c>
      <c r="N36" s="420" t="s">
        <v>475</v>
      </c>
      <c r="O36" s="1084"/>
    </row>
    <row r="37" spans="1:15" s="402" customFormat="1" ht="97.5" customHeight="1">
      <c r="A37" s="827"/>
      <c r="B37" s="1086"/>
      <c r="C37" s="1086"/>
      <c r="D37" s="1086"/>
      <c r="E37" s="1085" t="s">
        <v>482</v>
      </c>
      <c r="F37" s="1109">
        <v>1</v>
      </c>
      <c r="G37" s="422">
        <v>1</v>
      </c>
      <c r="H37" s="419" t="s">
        <v>475</v>
      </c>
      <c r="I37" s="419" t="s">
        <v>475</v>
      </c>
      <c r="J37" s="379" t="s">
        <v>475</v>
      </c>
      <c r="K37" s="379" t="s">
        <v>475</v>
      </c>
      <c r="L37" s="379" t="s">
        <v>502</v>
      </c>
      <c r="M37" s="379" t="s">
        <v>503</v>
      </c>
      <c r="N37" s="420">
        <v>10</v>
      </c>
      <c r="O37" s="1084"/>
    </row>
    <row r="38" spans="1:15" s="402" customFormat="1" ht="18" customHeight="1">
      <c r="A38" s="827"/>
      <c r="B38" s="1086"/>
      <c r="C38" s="1086"/>
      <c r="D38" s="1086"/>
      <c r="E38" s="1086"/>
      <c r="F38" s="1110"/>
      <c r="G38" s="419" t="s">
        <v>475</v>
      </c>
      <c r="H38" s="419" t="s">
        <v>475</v>
      </c>
      <c r="I38" s="419" t="s">
        <v>475</v>
      </c>
      <c r="J38" s="419" t="s">
        <v>475</v>
      </c>
      <c r="K38" s="419" t="s">
        <v>475</v>
      </c>
      <c r="L38" s="419" t="s">
        <v>475</v>
      </c>
      <c r="M38" s="419" t="s">
        <v>475</v>
      </c>
      <c r="N38" s="420" t="s">
        <v>475</v>
      </c>
      <c r="O38" s="1084"/>
    </row>
    <row r="39" spans="1:15" s="402" customFormat="1" ht="18" customHeight="1">
      <c r="A39" s="827"/>
      <c r="B39" s="1086"/>
      <c r="C39" s="1086"/>
      <c r="D39" s="1086"/>
      <c r="E39" s="1087"/>
      <c r="F39" s="1111"/>
      <c r="G39" s="419" t="s">
        <v>475</v>
      </c>
      <c r="H39" s="419" t="s">
        <v>475</v>
      </c>
      <c r="I39" s="419" t="s">
        <v>475</v>
      </c>
      <c r="J39" s="419" t="s">
        <v>475</v>
      </c>
      <c r="K39" s="419" t="s">
        <v>475</v>
      </c>
      <c r="L39" s="419" t="s">
        <v>475</v>
      </c>
      <c r="M39" s="419" t="s">
        <v>475</v>
      </c>
      <c r="N39" s="420" t="s">
        <v>475</v>
      </c>
      <c r="O39" s="1084"/>
    </row>
    <row r="40" spans="1:15" s="402" customFormat="1" ht="16.5" customHeight="1">
      <c r="A40" s="827"/>
      <c r="B40" s="1086"/>
      <c r="C40" s="1086"/>
      <c r="D40" s="1086"/>
      <c r="E40" s="1085" t="s">
        <v>483</v>
      </c>
      <c r="F40" s="1085"/>
      <c r="G40" s="419" t="s">
        <v>475</v>
      </c>
      <c r="H40" s="419" t="s">
        <v>475</v>
      </c>
      <c r="I40" s="419" t="s">
        <v>475</v>
      </c>
      <c r="J40" s="419" t="s">
        <v>475</v>
      </c>
      <c r="K40" s="419" t="s">
        <v>475</v>
      </c>
      <c r="L40" s="419" t="s">
        <v>475</v>
      </c>
      <c r="M40" s="419" t="s">
        <v>475</v>
      </c>
      <c r="N40" s="420" t="s">
        <v>475</v>
      </c>
      <c r="O40" s="1084"/>
    </row>
    <row r="41" spans="1:15" s="402" customFormat="1" ht="16.5" customHeight="1">
      <c r="A41" s="827"/>
      <c r="B41" s="1086"/>
      <c r="C41" s="1086"/>
      <c r="D41" s="1086"/>
      <c r="E41" s="1086"/>
      <c r="F41" s="1086"/>
      <c r="G41" s="419" t="s">
        <v>475</v>
      </c>
      <c r="H41" s="419" t="s">
        <v>475</v>
      </c>
      <c r="I41" s="419" t="s">
        <v>475</v>
      </c>
      <c r="J41" s="419" t="s">
        <v>475</v>
      </c>
      <c r="K41" s="419" t="s">
        <v>475</v>
      </c>
      <c r="L41" s="419" t="s">
        <v>475</v>
      </c>
      <c r="M41" s="419" t="s">
        <v>475</v>
      </c>
      <c r="N41" s="420" t="s">
        <v>475</v>
      </c>
      <c r="O41" s="1084"/>
    </row>
    <row r="42" spans="1:15" s="402" customFormat="1" ht="20.25" customHeight="1" thickBot="1">
      <c r="A42" s="1098"/>
      <c r="B42" s="1095"/>
      <c r="C42" s="1095"/>
      <c r="D42" s="1095"/>
      <c r="E42" s="1095"/>
      <c r="F42" s="1095"/>
      <c r="G42" s="419" t="s">
        <v>475</v>
      </c>
      <c r="H42" s="419" t="s">
        <v>475</v>
      </c>
      <c r="I42" s="419" t="s">
        <v>475</v>
      </c>
      <c r="J42" s="419" t="s">
        <v>475</v>
      </c>
      <c r="K42" s="419" t="s">
        <v>475</v>
      </c>
      <c r="L42" s="419" t="s">
        <v>475</v>
      </c>
      <c r="M42" s="419" t="s">
        <v>475</v>
      </c>
      <c r="N42" s="420" t="s">
        <v>475</v>
      </c>
      <c r="O42" s="1097"/>
    </row>
    <row r="43" spans="1:15" s="402" customFormat="1" ht="18" customHeight="1">
      <c r="A43" s="830">
        <v>5</v>
      </c>
      <c r="B43" s="1096" t="s">
        <v>504</v>
      </c>
      <c r="C43" s="1096" t="s">
        <v>505</v>
      </c>
      <c r="D43" s="1096" t="s">
        <v>506</v>
      </c>
      <c r="E43" s="1096" t="s">
        <v>80</v>
      </c>
      <c r="F43" s="1096"/>
      <c r="G43" s="363" t="s">
        <v>475</v>
      </c>
      <c r="H43" s="363" t="s">
        <v>475</v>
      </c>
      <c r="I43" s="363" t="s">
        <v>475</v>
      </c>
      <c r="J43" s="363" t="s">
        <v>475</v>
      </c>
      <c r="K43" s="363" t="s">
        <v>475</v>
      </c>
      <c r="L43" s="363" t="s">
        <v>475</v>
      </c>
      <c r="M43" s="363" t="s">
        <v>475</v>
      </c>
      <c r="N43" s="416" t="s">
        <v>475</v>
      </c>
      <c r="O43" s="1106" t="s">
        <v>507</v>
      </c>
    </row>
    <row r="44" spans="1:15" s="402" customFormat="1" ht="18" customHeight="1">
      <c r="A44" s="827"/>
      <c r="B44" s="1086"/>
      <c r="C44" s="1086"/>
      <c r="D44" s="1086"/>
      <c r="E44" s="1086"/>
      <c r="F44" s="1086"/>
      <c r="G44" s="417" t="s">
        <v>475</v>
      </c>
      <c r="H44" s="417" t="s">
        <v>475</v>
      </c>
      <c r="I44" s="417" t="s">
        <v>475</v>
      </c>
      <c r="J44" s="417" t="s">
        <v>475</v>
      </c>
      <c r="K44" s="417" t="s">
        <v>475</v>
      </c>
      <c r="L44" s="417" t="s">
        <v>475</v>
      </c>
      <c r="M44" s="417" t="s">
        <v>475</v>
      </c>
      <c r="N44" s="418" t="s">
        <v>475</v>
      </c>
      <c r="O44" s="1107"/>
    </row>
    <row r="45" spans="1:15" s="402" customFormat="1" ht="18" customHeight="1">
      <c r="A45" s="827"/>
      <c r="B45" s="1086"/>
      <c r="C45" s="1086"/>
      <c r="D45" s="1086"/>
      <c r="E45" s="1087"/>
      <c r="F45" s="1087"/>
      <c r="G45" s="419" t="s">
        <v>475</v>
      </c>
      <c r="H45" s="419" t="s">
        <v>475</v>
      </c>
      <c r="I45" s="419" t="s">
        <v>475</v>
      </c>
      <c r="J45" s="419" t="s">
        <v>475</v>
      </c>
      <c r="K45" s="419" t="s">
        <v>475</v>
      </c>
      <c r="L45" s="419" t="s">
        <v>475</v>
      </c>
      <c r="M45" s="419" t="s">
        <v>475</v>
      </c>
      <c r="N45" s="420" t="s">
        <v>475</v>
      </c>
      <c r="O45" s="1107"/>
    </row>
    <row r="46" spans="1:15" s="402" customFormat="1" ht="90.75" customHeight="1">
      <c r="A46" s="827"/>
      <c r="B46" s="1086"/>
      <c r="C46" s="1086"/>
      <c r="D46" s="1086"/>
      <c r="E46" s="1085" t="s">
        <v>482</v>
      </c>
      <c r="F46" s="1085">
        <v>0.03</v>
      </c>
      <c r="G46" s="419">
        <v>0.03</v>
      </c>
      <c r="H46" s="419" t="s">
        <v>475</v>
      </c>
      <c r="I46" s="419" t="s">
        <v>475</v>
      </c>
      <c r="J46" s="419" t="s">
        <v>475</v>
      </c>
      <c r="K46" s="419" t="s">
        <v>475</v>
      </c>
      <c r="L46" s="421" t="s">
        <v>496</v>
      </c>
      <c r="M46" s="379" t="s">
        <v>508</v>
      </c>
      <c r="N46" s="420">
        <v>10</v>
      </c>
      <c r="O46" s="1107"/>
    </row>
    <row r="47" spans="1:15" s="402" customFormat="1" ht="18" customHeight="1">
      <c r="A47" s="827"/>
      <c r="B47" s="1086"/>
      <c r="C47" s="1086"/>
      <c r="D47" s="1086"/>
      <c r="E47" s="1086"/>
      <c r="F47" s="1086"/>
      <c r="G47" s="419" t="s">
        <v>475</v>
      </c>
      <c r="H47" s="419" t="s">
        <v>475</v>
      </c>
      <c r="I47" s="419" t="s">
        <v>475</v>
      </c>
      <c r="J47" s="419" t="s">
        <v>475</v>
      </c>
      <c r="K47" s="419" t="s">
        <v>475</v>
      </c>
      <c r="L47" s="419" t="s">
        <v>475</v>
      </c>
      <c r="M47" s="419" t="s">
        <v>475</v>
      </c>
      <c r="N47" s="420" t="s">
        <v>475</v>
      </c>
      <c r="O47" s="1107"/>
    </row>
    <row r="48" spans="1:15" s="402" customFormat="1" ht="18" customHeight="1">
      <c r="A48" s="827"/>
      <c r="B48" s="1086"/>
      <c r="C48" s="1086"/>
      <c r="D48" s="1086"/>
      <c r="E48" s="1087"/>
      <c r="F48" s="1087"/>
      <c r="G48" s="419" t="s">
        <v>475</v>
      </c>
      <c r="H48" s="419" t="s">
        <v>475</v>
      </c>
      <c r="I48" s="419" t="s">
        <v>475</v>
      </c>
      <c r="J48" s="419" t="s">
        <v>475</v>
      </c>
      <c r="K48" s="419" t="s">
        <v>475</v>
      </c>
      <c r="L48" s="419" t="s">
        <v>475</v>
      </c>
      <c r="M48" s="419" t="s">
        <v>475</v>
      </c>
      <c r="N48" s="420" t="s">
        <v>475</v>
      </c>
      <c r="O48" s="1107"/>
    </row>
    <row r="49" spans="1:15" s="402" customFormat="1" ht="17.25" customHeight="1">
      <c r="A49" s="827"/>
      <c r="B49" s="1086"/>
      <c r="C49" s="1086"/>
      <c r="D49" s="1086"/>
      <c r="E49" s="1085" t="s">
        <v>483</v>
      </c>
      <c r="F49" s="1085"/>
      <c r="G49" s="419" t="s">
        <v>475</v>
      </c>
      <c r="H49" s="419" t="s">
        <v>475</v>
      </c>
      <c r="I49" s="419" t="s">
        <v>475</v>
      </c>
      <c r="J49" s="419" t="s">
        <v>475</v>
      </c>
      <c r="K49" s="419" t="s">
        <v>475</v>
      </c>
      <c r="L49" s="419" t="s">
        <v>475</v>
      </c>
      <c r="M49" s="419" t="s">
        <v>475</v>
      </c>
      <c r="N49" s="420" t="s">
        <v>475</v>
      </c>
      <c r="O49" s="1107"/>
    </row>
    <row r="50" spans="1:15" s="402" customFormat="1" ht="19.5" customHeight="1">
      <c r="A50" s="827"/>
      <c r="B50" s="1086"/>
      <c r="C50" s="1086"/>
      <c r="D50" s="1086"/>
      <c r="E50" s="1086"/>
      <c r="F50" s="1086"/>
      <c r="G50" s="419" t="s">
        <v>475</v>
      </c>
      <c r="H50" s="419" t="s">
        <v>475</v>
      </c>
      <c r="I50" s="419" t="s">
        <v>475</v>
      </c>
      <c r="J50" s="419" t="s">
        <v>475</v>
      </c>
      <c r="K50" s="419" t="s">
        <v>475</v>
      </c>
      <c r="L50" s="419" t="s">
        <v>475</v>
      </c>
      <c r="M50" s="419" t="s">
        <v>475</v>
      </c>
      <c r="N50" s="420" t="s">
        <v>475</v>
      </c>
      <c r="O50" s="1107"/>
    </row>
    <row r="51" spans="1:15" s="402" customFormat="1" ht="23.25" customHeight="1" thickBot="1">
      <c r="A51" s="1098"/>
      <c r="B51" s="1095"/>
      <c r="C51" s="1095"/>
      <c r="D51" s="1095"/>
      <c r="E51" s="1095"/>
      <c r="F51" s="1095"/>
      <c r="G51" s="419" t="s">
        <v>475</v>
      </c>
      <c r="H51" s="419" t="s">
        <v>475</v>
      </c>
      <c r="I51" s="419" t="s">
        <v>475</v>
      </c>
      <c r="J51" s="419" t="s">
        <v>475</v>
      </c>
      <c r="K51" s="419" t="s">
        <v>475</v>
      </c>
      <c r="L51" s="419" t="s">
        <v>475</v>
      </c>
      <c r="M51" s="419" t="s">
        <v>475</v>
      </c>
      <c r="N51" s="420" t="s">
        <v>475</v>
      </c>
      <c r="O51" s="1108"/>
    </row>
    <row r="52" spans="1:15" s="402" customFormat="1" ht="20.25" customHeight="1">
      <c r="A52" s="830">
        <v>6</v>
      </c>
      <c r="B52" s="1096" t="s">
        <v>509</v>
      </c>
      <c r="C52" s="1096" t="s">
        <v>510</v>
      </c>
      <c r="D52" s="1096" t="s">
        <v>511</v>
      </c>
      <c r="E52" s="1096" t="s">
        <v>80</v>
      </c>
      <c r="F52" s="1096"/>
      <c r="G52" s="363" t="s">
        <v>475</v>
      </c>
      <c r="H52" s="363" t="s">
        <v>475</v>
      </c>
      <c r="I52" s="363" t="s">
        <v>475</v>
      </c>
      <c r="J52" s="363" t="s">
        <v>475</v>
      </c>
      <c r="K52" s="363" t="s">
        <v>475</v>
      </c>
      <c r="L52" s="363" t="s">
        <v>475</v>
      </c>
      <c r="M52" s="363" t="s">
        <v>475</v>
      </c>
      <c r="N52" s="416" t="s">
        <v>475</v>
      </c>
      <c r="O52" s="1083" t="s">
        <v>512</v>
      </c>
    </row>
    <row r="53" spans="1:15" s="402" customFormat="1" ht="17.25" customHeight="1">
      <c r="A53" s="827"/>
      <c r="B53" s="1086"/>
      <c r="C53" s="1086"/>
      <c r="D53" s="1086"/>
      <c r="E53" s="1086"/>
      <c r="F53" s="1086"/>
      <c r="G53" s="417" t="s">
        <v>475</v>
      </c>
      <c r="H53" s="417" t="s">
        <v>475</v>
      </c>
      <c r="I53" s="417" t="s">
        <v>475</v>
      </c>
      <c r="J53" s="417" t="s">
        <v>475</v>
      </c>
      <c r="K53" s="417" t="s">
        <v>475</v>
      </c>
      <c r="L53" s="417" t="s">
        <v>475</v>
      </c>
      <c r="M53" s="417" t="s">
        <v>475</v>
      </c>
      <c r="N53" s="418" t="s">
        <v>475</v>
      </c>
      <c r="O53" s="1084"/>
    </row>
    <row r="54" spans="1:15" s="402" customFormat="1" ht="17.25" customHeight="1">
      <c r="A54" s="827"/>
      <c r="B54" s="1086"/>
      <c r="C54" s="1086"/>
      <c r="D54" s="1086"/>
      <c r="E54" s="1087"/>
      <c r="F54" s="1087"/>
      <c r="G54" s="419" t="s">
        <v>475</v>
      </c>
      <c r="H54" s="419" t="s">
        <v>475</v>
      </c>
      <c r="I54" s="419" t="s">
        <v>475</v>
      </c>
      <c r="J54" s="419" t="s">
        <v>475</v>
      </c>
      <c r="K54" s="419" t="s">
        <v>475</v>
      </c>
      <c r="L54" s="419" t="s">
        <v>475</v>
      </c>
      <c r="M54" s="419" t="s">
        <v>475</v>
      </c>
      <c r="N54" s="420" t="s">
        <v>475</v>
      </c>
      <c r="O54" s="1084"/>
    </row>
    <row r="55" spans="1:15" s="402" customFormat="1" ht="117.75" customHeight="1">
      <c r="A55" s="827"/>
      <c r="B55" s="1086"/>
      <c r="C55" s="1086"/>
      <c r="D55" s="1086"/>
      <c r="E55" s="1085" t="s">
        <v>482</v>
      </c>
      <c r="F55" s="1085">
        <v>2.23461</v>
      </c>
      <c r="G55" s="423">
        <v>2.23461</v>
      </c>
      <c r="H55" s="419" t="s">
        <v>475</v>
      </c>
      <c r="I55" s="419" t="s">
        <v>475</v>
      </c>
      <c r="J55" s="379"/>
      <c r="K55" s="379" t="s">
        <v>475</v>
      </c>
      <c r="L55" s="379" t="s">
        <v>513</v>
      </c>
      <c r="M55" s="379" t="s">
        <v>514</v>
      </c>
      <c r="N55" s="420">
        <v>100</v>
      </c>
      <c r="O55" s="1084"/>
    </row>
    <row r="56" spans="1:15" s="402" customFormat="1" ht="18" customHeight="1">
      <c r="A56" s="827"/>
      <c r="B56" s="1086"/>
      <c r="C56" s="1086"/>
      <c r="D56" s="1086"/>
      <c r="E56" s="1086"/>
      <c r="F56" s="1086"/>
      <c r="G56" s="419" t="s">
        <v>475</v>
      </c>
      <c r="H56" s="419" t="s">
        <v>475</v>
      </c>
      <c r="I56" s="419" t="s">
        <v>475</v>
      </c>
      <c r="J56" s="419" t="s">
        <v>475</v>
      </c>
      <c r="K56" s="419" t="s">
        <v>475</v>
      </c>
      <c r="L56" s="419" t="s">
        <v>475</v>
      </c>
      <c r="M56" s="419" t="s">
        <v>475</v>
      </c>
      <c r="N56" s="420" t="s">
        <v>475</v>
      </c>
      <c r="O56" s="1084"/>
    </row>
    <row r="57" spans="1:15" s="402" customFormat="1" ht="18" customHeight="1">
      <c r="A57" s="827"/>
      <c r="B57" s="1086"/>
      <c r="C57" s="1086"/>
      <c r="D57" s="1086"/>
      <c r="E57" s="1087"/>
      <c r="F57" s="1087"/>
      <c r="G57" s="419" t="s">
        <v>475</v>
      </c>
      <c r="H57" s="419" t="s">
        <v>475</v>
      </c>
      <c r="I57" s="419" t="s">
        <v>475</v>
      </c>
      <c r="J57" s="419" t="s">
        <v>475</v>
      </c>
      <c r="K57" s="419" t="s">
        <v>475</v>
      </c>
      <c r="L57" s="419" t="s">
        <v>475</v>
      </c>
      <c r="M57" s="419" t="s">
        <v>475</v>
      </c>
      <c r="N57" s="420" t="s">
        <v>475</v>
      </c>
      <c r="O57" s="1084"/>
    </row>
    <row r="58" spans="1:15" s="402" customFormat="1" ht="16.5" customHeight="1">
      <c r="A58" s="827"/>
      <c r="B58" s="1086"/>
      <c r="C58" s="1086"/>
      <c r="D58" s="1086"/>
      <c r="E58" s="1085" t="s">
        <v>483</v>
      </c>
      <c r="F58" s="1085"/>
      <c r="G58" s="419" t="s">
        <v>475</v>
      </c>
      <c r="H58" s="419" t="s">
        <v>475</v>
      </c>
      <c r="I58" s="419" t="s">
        <v>475</v>
      </c>
      <c r="J58" s="419" t="s">
        <v>475</v>
      </c>
      <c r="K58" s="419" t="s">
        <v>475</v>
      </c>
      <c r="L58" s="419" t="s">
        <v>475</v>
      </c>
      <c r="M58" s="419" t="s">
        <v>475</v>
      </c>
      <c r="N58" s="420" t="s">
        <v>475</v>
      </c>
      <c r="O58" s="1084"/>
    </row>
    <row r="59" spans="1:15" s="402" customFormat="1" ht="16.5" customHeight="1">
      <c r="A59" s="827"/>
      <c r="B59" s="1086"/>
      <c r="C59" s="1086"/>
      <c r="D59" s="1086"/>
      <c r="E59" s="1086"/>
      <c r="F59" s="1086"/>
      <c r="G59" s="419" t="s">
        <v>475</v>
      </c>
      <c r="H59" s="419" t="s">
        <v>475</v>
      </c>
      <c r="I59" s="419" t="s">
        <v>475</v>
      </c>
      <c r="J59" s="419" t="s">
        <v>475</v>
      </c>
      <c r="K59" s="419" t="s">
        <v>475</v>
      </c>
      <c r="L59" s="419" t="s">
        <v>475</v>
      </c>
      <c r="M59" s="419" t="s">
        <v>475</v>
      </c>
      <c r="N59" s="420" t="s">
        <v>475</v>
      </c>
      <c r="O59" s="1084"/>
    </row>
    <row r="60" spans="1:15" s="402" customFormat="1" ht="31.5" customHeight="1" thickBot="1">
      <c r="A60" s="1098"/>
      <c r="B60" s="1095"/>
      <c r="C60" s="1095"/>
      <c r="D60" s="1095"/>
      <c r="E60" s="1095"/>
      <c r="F60" s="1095"/>
      <c r="G60" s="419" t="s">
        <v>475</v>
      </c>
      <c r="H60" s="419" t="s">
        <v>475</v>
      </c>
      <c r="I60" s="419" t="s">
        <v>475</v>
      </c>
      <c r="J60" s="419" t="s">
        <v>475</v>
      </c>
      <c r="K60" s="419" t="s">
        <v>475</v>
      </c>
      <c r="L60" s="419" t="s">
        <v>475</v>
      </c>
      <c r="M60" s="419" t="s">
        <v>475</v>
      </c>
      <c r="N60" s="420" t="s">
        <v>475</v>
      </c>
      <c r="O60" s="1097"/>
    </row>
    <row r="61" spans="1:15" s="402" customFormat="1" ht="18" customHeight="1">
      <c r="A61" s="830">
        <v>7</v>
      </c>
      <c r="B61" s="1096" t="s">
        <v>515</v>
      </c>
      <c r="C61" s="1096" t="s">
        <v>516</v>
      </c>
      <c r="D61" s="1096" t="s">
        <v>517</v>
      </c>
      <c r="E61" s="1096" t="s">
        <v>80</v>
      </c>
      <c r="F61" s="1096"/>
      <c r="G61" s="363" t="s">
        <v>475</v>
      </c>
      <c r="H61" s="363" t="s">
        <v>475</v>
      </c>
      <c r="I61" s="363" t="s">
        <v>475</v>
      </c>
      <c r="J61" s="363" t="s">
        <v>475</v>
      </c>
      <c r="K61" s="363" t="s">
        <v>475</v>
      </c>
      <c r="L61" s="363" t="s">
        <v>475</v>
      </c>
      <c r="M61" s="363" t="s">
        <v>475</v>
      </c>
      <c r="N61" s="416" t="s">
        <v>475</v>
      </c>
      <c r="O61" s="1099" t="s">
        <v>518</v>
      </c>
    </row>
    <row r="62" spans="1:15" s="402" customFormat="1" ht="18" customHeight="1">
      <c r="A62" s="827"/>
      <c r="B62" s="1086"/>
      <c r="C62" s="1086"/>
      <c r="D62" s="1086"/>
      <c r="E62" s="1086"/>
      <c r="F62" s="1086"/>
      <c r="G62" s="417" t="s">
        <v>475</v>
      </c>
      <c r="H62" s="417" t="s">
        <v>475</v>
      </c>
      <c r="I62" s="417" t="s">
        <v>475</v>
      </c>
      <c r="J62" s="417" t="s">
        <v>475</v>
      </c>
      <c r="K62" s="417" t="s">
        <v>475</v>
      </c>
      <c r="L62" s="417" t="s">
        <v>475</v>
      </c>
      <c r="M62" s="417" t="s">
        <v>475</v>
      </c>
      <c r="N62" s="418" t="s">
        <v>475</v>
      </c>
      <c r="O62" s="1084"/>
    </row>
    <row r="63" spans="1:15" s="402" customFormat="1" ht="18" customHeight="1">
      <c r="A63" s="827"/>
      <c r="B63" s="1086"/>
      <c r="C63" s="1086"/>
      <c r="D63" s="1086"/>
      <c r="E63" s="1087"/>
      <c r="F63" s="1087"/>
      <c r="G63" s="419" t="s">
        <v>475</v>
      </c>
      <c r="H63" s="419" t="s">
        <v>475</v>
      </c>
      <c r="I63" s="419" t="s">
        <v>475</v>
      </c>
      <c r="J63" s="419" t="s">
        <v>475</v>
      </c>
      <c r="K63" s="419" t="s">
        <v>475</v>
      </c>
      <c r="L63" s="419" t="s">
        <v>475</v>
      </c>
      <c r="M63" s="419" t="s">
        <v>475</v>
      </c>
      <c r="N63" s="420" t="s">
        <v>475</v>
      </c>
      <c r="O63" s="1084"/>
    </row>
    <row r="64" spans="1:15" s="402" customFormat="1" ht="75.75" customHeight="1">
      <c r="A64" s="827"/>
      <c r="B64" s="1086"/>
      <c r="C64" s="1086"/>
      <c r="D64" s="1086"/>
      <c r="E64" s="1085" t="s">
        <v>482</v>
      </c>
      <c r="F64" s="1085">
        <v>0.99807000000000001</v>
      </c>
      <c r="G64" s="419">
        <v>0.99807000000000001</v>
      </c>
      <c r="H64" s="419" t="s">
        <v>475</v>
      </c>
      <c r="I64" s="419" t="s">
        <v>475</v>
      </c>
      <c r="J64" s="379" t="s">
        <v>475</v>
      </c>
      <c r="K64" s="419" t="s">
        <v>475</v>
      </c>
      <c r="L64" s="379" t="s">
        <v>519</v>
      </c>
      <c r="M64" s="379" t="s">
        <v>520</v>
      </c>
      <c r="N64" s="420">
        <v>10</v>
      </c>
      <c r="O64" s="1084"/>
    </row>
    <row r="65" spans="1:15" s="402" customFormat="1" ht="18" customHeight="1">
      <c r="A65" s="827"/>
      <c r="B65" s="1086"/>
      <c r="C65" s="1086"/>
      <c r="D65" s="1086"/>
      <c r="E65" s="1086"/>
      <c r="F65" s="1086"/>
      <c r="G65" s="419" t="s">
        <v>475</v>
      </c>
      <c r="H65" s="419" t="s">
        <v>475</v>
      </c>
      <c r="I65" s="419" t="s">
        <v>475</v>
      </c>
      <c r="J65" s="419" t="s">
        <v>475</v>
      </c>
      <c r="K65" s="419" t="s">
        <v>475</v>
      </c>
      <c r="L65" s="419" t="s">
        <v>475</v>
      </c>
      <c r="M65" s="419" t="s">
        <v>475</v>
      </c>
      <c r="N65" s="420" t="s">
        <v>475</v>
      </c>
      <c r="O65" s="1084"/>
    </row>
    <row r="66" spans="1:15" s="402" customFormat="1" ht="18" customHeight="1">
      <c r="A66" s="827"/>
      <c r="B66" s="1086"/>
      <c r="C66" s="1086"/>
      <c r="D66" s="1086"/>
      <c r="E66" s="1087"/>
      <c r="F66" s="1087"/>
      <c r="G66" s="419" t="s">
        <v>475</v>
      </c>
      <c r="H66" s="419" t="s">
        <v>475</v>
      </c>
      <c r="I66" s="419" t="s">
        <v>475</v>
      </c>
      <c r="J66" s="419" t="s">
        <v>475</v>
      </c>
      <c r="K66" s="419" t="s">
        <v>475</v>
      </c>
      <c r="L66" s="419" t="s">
        <v>475</v>
      </c>
      <c r="M66" s="419" t="s">
        <v>475</v>
      </c>
      <c r="N66" s="420" t="s">
        <v>475</v>
      </c>
      <c r="O66" s="1084"/>
    </row>
    <row r="67" spans="1:15" s="402" customFormat="1" ht="17.25" customHeight="1">
      <c r="A67" s="827"/>
      <c r="B67" s="1086"/>
      <c r="C67" s="1086"/>
      <c r="D67" s="1086"/>
      <c r="E67" s="1085" t="s">
        <v>483</v>
      </c>
      <c r="F67" s="1085"/>
      <c r="G67" s="419" t="s">
        <v>475</v>
      </c>
      <c r="H67" s="419" t="s">
        <v>475</v>
      </c>
      <c r="I67" s="419" t="s">
        <v>475</v>
      </c>
      <c r="J67" s="419" t="s">
        <v>475</v>
      </c>
      <c r="K67" s="419" t="s">
        <v>475</v>
      </c>
      <c r="L67" s="419" t="s">
        <v>475</v>
      </c>
      <c r="M67" s="419" t="s">
        <v>475</v>
      </c>
      <c r="N67" s="420" t="s">
        <v>475</v>
      </c>
      <c r="O67" s="1084"/>
    </row>
    <row r="68" spans="1:15" s="402" customFormat="1" ht="19.5" customHeight="1">
      <c r="A68" s="827"/>
      <c r="B68" s="1086"/>
      <c r="C68" s="1086"/>
      <c r="D68" s="1086"/>
      <c r="E68" s="1086"/>
      <c r="F68" s="1086"/>
      <c r="G68" s="419" t="s">
        <v>475</v>
      </c>
      <c r="H68" s="419" t="s">
        <v>475</v>
      </c>
      <c r="I68" s="419" t="s">
        <v>475</v>
      </c>
      <c r="J68" s="419" t="s">
        <v>475</v>
      </c>
      <c r="K68" s="419" t="s">
        <v>475</v>
      </c>
      <c r="L68" s="419" t="s">
        <v>475</v>
      </c>
      <c r="M68" s="419" t="s">
        <v>475</v>
      </c>
      <c r="N68" s="420" t="s">
        <v>475</v>
      </c>
      <c r="O68" s="1084"/>
    </row>
    <row r="69" spans="1:15" s="402" customFormat="1" ht="20.25" customHeight="1" thickBot="1">
      <c r="A69" s="1098"/>
      <c r="B69" s="1095"/>
      <c r="C69" s="1095"/>
      <c r="D69" s="1095"/>
      <c r="E69" s="1095"/>
      <c r="F69" s="1095"/>
      <c r="G69" s="419" t="s">
        <v>475</v>
      </c>
      <c r="H69" s="419" t="s">
        <v>475</v>
      </c>
      <c r="I69" s="419" t="s">
        <v>475</v>
      </c>
      <c r="J69" s="419" t="s">
        <v>475</v>
      </c>
      <c r="K69" s="419" t="s">
        <v>475</v>
      </c>
      <c r="L69" s="419" t="s">
        <v>475</v>
      </c>
      <c r="M69" s="419" t="s">
        <v>475</v>
      </c>
      <c r="N69" s="420" t="s">
        <v>475</v>
      </c>
      <c r="O69" s="1100"/>
    </row>
    <row r="70" spans="1:15" s="402" customFormat="1" ht="20.25" customHeight="1">
      <c r="A70" s="830">
        <v>8</v>
      </c>
      <c r="B70" s="1096" t="s">
        <v>492</v>
      </c>
      <c r="C70" s="1096" t="s">
        <v>521</v>
      </c>
      <c r="D70" s="1096" t="s">
        <v>522</v>
      </c>
      <c r="E70" s="1096" t="s">
        <v>80</v>
      </c>
      <c r="F70" s="1096"/>
      <c r="G70" s="363" t="s">
        <v>475</v>
      </c>
      <c r="H70" s="363" t="s">
        <v>475</v>
      </c>
      <c r="I70" s="363" t="s">
        <v>475</v>
      </c>
      <c r="J70" s="363" t="s">
        <v>475</v>
      </c>
      <c r="K70" s="363" t="s">
        <v>475</v>
      </c>
      <c r="L70" s="363" t="s">
        <v>475</v>
      </c>
      <c r="M70" s="363" t="s">
        <v>475</v>
      </c>
      <c r="N70" s="416" t="s">
        <v>475</v>
      </c>
      <c r="O70" s="1083" t="s">
        <v>523</v>
      </c>
    </row>
    <row r="71" spans="1:15" s="402" customFormat="1" ht="17.25" customHeight="1">
      <c r="A71" s="827"/>
      <c r="B71" s="1086"/>
      <c r="C71" s="1086"/>
      <c r="D71" s="1086"/>
      <c r="E71" s="1086"/>
      <c r="F71" s="1086"/>
      <c r="G71" s="417" t="s">
        <v>475</v>
      </c>
      <c r="H71" s="417" t="s">
        <v>475</v>
      </c>
      <c r="I71" s="417" t="s">
        <v>475</v>
      </c>
      <c r="J71" s="417" t="s">
        <v>475</v>
      </c>
      <c r="K71" s="417" t="s">
        <v>475</v>
      </c>
      <c r="L71" s="417" t="s">
        <v>475</v>
      </c>
      <c r="M71" s="417" t="s">
        <v>475</v>
      </c>
      <c r="N71" s="418" t="s">
        <v>475</v>
      </c>
      <c r="O71" s="1084"/>
    </row>
    <row r="72" spans="1:15" s="402" customFormat="1" ht="17.25" customHeight="1">
      <c r="A72" s="827"/>
      <c r="B72" s="1086"/>
      <c r="C72" s="1086"/>
      <c r="D72" s="1086"/>
      <c r="E72" s="1087"/>
      <c r="F72" s="1087"/>
      <c r="G72" s="419" t="s">
        <v>475</v>
      </c>
      <c r="H72" s="419" t="s">
        <v>475</v>
      </c>
      <c r="I72" s="419" t="s">
        <v>475</v>
      </c>
      <c r="J72" s="419" t="s">
        <v>475</v>
      </c>
      <c r="K72" s="419" t="s">
        <v>475</v>
      </c>
      <c r="L72" s="419" t="s">
        <v>475</v>
      </c>
      <c r="M72" s="419" t="s">
        <v>475</v>
      </c>
      <c r="N72" s="420" t="s">
        <v>475</v>
      </c>
      <c r="O72" s="1084"/>
    </row>
    <row r="73" spans="1:15" s="402" customFormat="1" ht="93.75" customHeight="1">
      <c r="A73" s="827"/>
      <c r="B73" s="1086"/>
      <c r="C73" s="1086"/>
      <c r="D73" s="1086"/>
      <c r="E73" s="1085" t="s">
        <v>482</v>
      </c>
      <c r="F73" s="1088">
        <v>10.46428</v>
      </c>
      <c r="G73" s="419">
        <v>10.46428</v>
      </c>
      <c r="H73" s="419" t="s">
        <v>475</v>
      </c>
      <c r="I73" s="419" t="s">
        <v>475</v>
      </c>
      <c r="J73" s="424">
        <v>5000</v>
      </c>
      <c r="K73" s="379" t="s">
        <v>475</v>
      </c>
      <c r="L73" s="379" t="s">
        <v>524</v>
      </c>
      <c r="M73" s="379" t="s">
        <v>525</v>
      </c>
      <c r="N73" s="420">
        <v>10</v>
      </c>
      <c r="O73" s="1084"/>
    </row>
    <row r="74" spans="1:15" s="402" customFormat="1" ht="18" customHeight="1">
      <c r="A74" s="827"/>
      <c r="B74" s="1086"/>
      <c r="C74" s="1086"/>
      <c r="D74" s="1086"/>
      <c r="E74" s="1086"/>
      <c r="F74" s="1089"/>
      <c r="G74" s="419" t="s">
        <v>475</v>
      </c>
      <c r="H74" s="419" t="s">
        <v>475</v>
      </c>
      <c r="I74" s="419" t="s">
        <v>475</v>
      </c>
      <c r="J74" s="419" t="s">
        <v>475</v>
      </c>
      <c r="K74" s="419" t="s">
        <v>475</v>
      </c>
      <c r="L74" s="419" t="s">
        <v>475</v>
      </c>
      <c r="M74" s="419" t="s">
        <v>475</v>
      </c>
      <c r="N74" s="420" t="s">
        <v>475</v>
      </c>
      <c r="O74" s="1084"/>
    </row>
    <row r="75" spans="1:15" s="402" customFormat="1" ht="18" customHeight="1">
      <c r="A75" s="827"/>
      <c r="B75" s="1086"/>
      <c r="C75" s="1086"/>
      <c r="D75" s="1086"/>
      <c r="E75" s="1087"/>
      <c r="F75" s="1090"/>
      <c r="G75" s="419" t="s">
        <v>475</v>
      </c>
      <c r="H75" s="419" t="s">
        <v>475</v>
      </c>
      <c r="I75" s="419" t="s">
        <v>475</v>
      </c>
      <c r="J75" s="419" t="s">
        <v>475</v>
      </c>
      <c r="K75" s="419" t="s">
        <v>475</v>
      </c>
      <c r="L75" s="419" t="s">
        <v>475</v>
      </c>
      <c r="M75" s="419" t="s">
        <v>475</v>
      </c>
      <c r="N75" s="420" t="s">
        <v>475</v>
      </c>
      <c r="O75" s="1084"/>
    </row>
    <row r="76" spans="1:15" s="402" customFormat="1" ht="16.5" customHeight="1">
      <c r="A76" s="827"/>
      <c r="B76" s="1086"/>
      <c r="C76" s="1086"/>
      <c r="D76" s="1086"/>
      <c r="E76" s="1085" t="s">
        <v>483</v>
      </c>
      <c r="F76" s="1085"/>
      <c r="G76" s="419" t="s">
        <v>475</v>
      </c>
      <c r="H76" s="419" t="s">
        <v>475</v>
      </c>
      <c r="I76" s="419" t="s">
        <v>475</v>
      </c>
      <c r="J76" s="419" t="s">
        <v>475</v>
      </c>
      <c r="K76" s="419" t="s">
        <v>475</v>
      </c>
      <c r="L76" s="419" t="s">
        <v>475</v>
      </c>
      <c r="M76" s="419" t="s">
        <v>475</v>
      </c>
      <c r="N76" s="420" t="s">
        <v>475</v>
      </c>
      <c r="O76" s="1084"/>
    </row>
    <row r="77" spans="1:15" s="402" customFormat="1" ht="16.5" customHeight="1">
      <c r="A77" s="827"/>
      <c r="B77" s="1086"/>
      <c r="C77" s="1086"/>
      <c r="D77" s="1086"/>
      <c r="E77" s="1086"/>
      <c r="F77" s="1086"/>
      <c r="G77" s="419" t="s">
        <v>475</v>
      </c>
      <c r="H77" s="419" t="s">
        <v>475</v>
      </c>
      <c r="I77" s="419" t="s">
        <v>475</v>
      </c>
      <c r="J77" s="419" t="s">
        <v>475</v>
      </c>
      <c r="K77" s="419" t="s">
        <v>475</v>
      </c>
      <c r="L77" s="419" t="s">
        <v>475</v>
      </c>
      <c r="M77" s="419" t="s">
        <v>475</v>
      </c>
      <c r="N77" s="420" t="s">
        <v>475</v>
      </c>
      <c r="O77" s="1084"/>
    </row>
    <row r="78" spans="1:15" s="402" customFormat="1" ht="26.25" customHeight="1" thickBot="1">
      <c r="A78" s="1098"/>
      <c r="B78" s="1095"/>
      <c r="C78" s="1095"/>
      <c r="D78" s="1095"/>
      <c r="E78" s="1095"/>
      <c r="F78" s="1095"/>
      <c r="G78" s="419" t="s">
        <v>475</v>
      </c>
      <c r="H78" s="419" t="s">
        <v>475</v>
      </c>
      <c r="I78" s="419" t="s">
        <v>475</v>
      </c>
      <c r="J78" s="419" t="s">
        <v>475</v>
      </c>
      <c r="K78" s="419" t="s">
        <v>475</v>
      </c>
      <c r="L78" s="419" t="s">
        <v>475</v>
      </c>
      <c r="M78" s="419" t="s">
        <v>475</v>
      </c>
      <c r="N78" s="420" t="s">
        <v>475</v>
      </c>
      <c r="O78" s="1097"/>
    </row>
    <row r="79" spans="1:15" s="402" customFormat="1" ht="18" customHeight="1">
      <c r="A79" s="830">
        <v>9</v>
      </c>
      <c r="B79" s="1096" t="s">
        <v>526</v>
      </c>
      <c r="C79" s="1096" t="s">
        <v>527</v>
      </c>
      <c r="D79" s="1096" t="s">
        <v>528</v>
      </c>
      <c r="E79" s="1096" t="s">
        <v>80</v>
      </c>
      <c r="F79" s="1096"/>
      <c r="G79" s="363" t="s">
        <v>475</v>
      </c>
      <c r="H79" s="363" t="s">
        <v>475</v>
      </c>
      <c r="I79" s="363" t="s">
        <v>475</v>
      </c>
      <c r="J79" s="363" t="s">
        <v>475</v>
      </c>
      <c r="K79" s="363" t="s">
        <v>475</v>
      </c>
      <c r="L79" s="363" t="s">
        <v>475</v>
      </c>
      <c r="M79" s="363" t="s">
        <v>475</v>
      </c>
      <c r="N79" s="416" t="s">
        <v>475</v>
      </c>
      <c r="O79" s="1099" t="s">
        <v>529</v>
      </c>
    </row>
    <row r="80" spans="1:15" s="402" customFormat="1" ht="18" customHeight="1">
      <c r="A80" s="827"/>
      <c r="B80" s="1086"/>
      <c r="C80" s="1086"/>
      <c r="D80" s="1086"/>
      <c r="E80" s="1086"/>
      <c r="F80" s="1086"/>
      <c r="G80" s="417" t="s">
        <v>475</v>
      </c>
      <c r="H80" s="417" t="s">
        <v>475</v>
      </c>
      <c r="I80" s="417" t="s">
        <v>475</v>
      </c>
      <c r="J80" s="417" t="s">
        <v>475</v>
      </c>
      <c r="K80" s="417" t="s">
        <v>475</v>
      </c>
      <c r="L80" s="417" t="s">
        <v>475</v>
      </c>
      <c r="M80" s="417" t="s">
        <v>475</v>
      </c>
      <c r="N80" s="418" t="s">
        <v>475</v>
      </c>
      <c r="O80" s="1084"/>
    </row>
    <row r="81" spans="1:15" s="402" customFormat="1" ht="18" customHeight="1">
      <c r="A81" s="827"/>
      <c r="B81" s="1086"/>
      <c r="C81" s="1086"/>
      <c r="D81" s="1086"/>
      <c r="E81" s="1087"/>
      <c r="F81" s="1087"/>
      <c r="G81" s="419" t="s">
        <v>475</v>
      </c>
      <c r="H81" s="419" t="s">
        <v>475</v>
      </c>
      <c r="I81" s="419" t="s">
        <v>475</v>
      </c>
      <c r="J81" s="419" t="s">
        <v>475</v>
      </c>
      <c r="K81" s="419" t="s">
        <v>475</v>
      </c>
      <c r="L81" s="419" t="s">
        <v>475</v>
      </c>
      <c r="M81" s="419" t="s">
        <v>475</v>
      </c>
      <c r="N81" s="420" t="s">
        <v>475</v>
      </c>
      <c r="O81" s="1084"/>
    </row>
    <row r="82" spans="1:15" s="402" customFormat="1" ht="18" customHeight="1">
      <c r="A82" s="827"/>
      <c r="B82" s="1086"/>
      <c r="C82" s="1086"/>
      <c r="D82" s="1086"/>
      <c r="E82" s="1085" t="s">
        <v>482</v>
      </c>
      <c r="F82" s="1085"/>
      <c r="G82" s="419" t="s">
        <v>475</v>
      </c>
      <c r="H82" s="419" t="s">
        <v>475</v>
      </c>
      <c r="I82" s="419" t="s">
        <v>475</v>
      </c>
      <c r="J82" s="419" t="s">
        <v>475</v>
      </c>
      <c r="K82" s="419" t="s">
        <v>475</v>
      </c>
      <c r="L82" s="419" t="s">
        <v>475</v>
      </c>
      <c r="M82" s="419" t="s">
        <v>475</v>
      </c>
      <c r="N82" s="420" t="s">
        <v>475</v>
      </c>
      <c r="O82" s="1084"/>
    </row>
    <row r="83" spans="1:15" s="402" customFormat="1" ht="18" customHeight="1">
      <c r="A83" s="827"/>
      <c r="B83" s="1086"/>
      <c r="C83" s="1086"/>
      <c r="D83" s="1086"/>
      <c r="E83" s="1086"/>
      <c r="F83" s="1086"/>
      <c r="G83" s="419" t="s">
        <v>475</v>
      </c>
      <c r="H83" s="419" t="s">
        <v>475</v>
      </c>
      <c r="I83" s="419" t="s">
        <v>475</v>
      </c>
      <c r="J83" s="419" t="s">
        <v>475</v>
      </c>
      <c r="K83" s="419" t="s">
        <v>475</v>
      </c>
      <c r="L83" s="419" t="s">
        <v>475</v>
      </c>
      <c r="M83" s="419" t="s">
        <v>475</v>
      </c>
      <c r="N83" s="420" t="s">
        <v>475</v>
      </c>
      <c r="O83" s="1084"/>
    </row>
    <row r="84" spans="1:15" s="402" customFormat="1" ht="18" customHeight="1">
      <c r="A84" s="827"/>
      <c r="B84" s="1086"/>
      <c r="C84" s="1086"/>
      <c r="D84" s="1086"/>
      <c r="E84" s="1087"/>
      <c r="F84" s="1087"/>
      <c r="G84" s="419" t="s">
        <v>475</v>
      </c>
      <c r="H84" s="419" t="s">
        <v>475</v>
      </c>
      <c r="I84" s="419" t="s">
        <v>475</v>
      </c>
      <c r="J84" s="419" t="s">
        <v>475</v>
      </c>
      <c r="K84" s="419" t="s">
        <v>475</v>
      </c>
      <c r="L84" s="419" t="s">
        <v>475</v>
      </c>
      <c r="M84" s="419" t="s">
        <v>475</v>
      </c>
      <c r="N84" s="420" t="s">
        <v>475</v>
      </c>
      <c r="O84" s="1084"/>
    </row>
    <row r="85" spans="1:15" s="402" customFormat="1" ht="76.5" customHeight="1">
      <c r="A85" s="827"/>
      <c r="B85" s="1086"/>
      <c r="C85" s="1086"/>
      <c r="D85" s="1086"/>
      <c r="E85" s="1085" t="s">
        <v>483</v>
      </c>
      <c r="F85" s="1103">
        <v>0.130606</v>
      </c>
      <c r="G85" s="419">
        <v>0.130606</v>
      </c>
      <c r="H85" s="419" t="s">
        <v>475</v>
      </c>
      <c r="I85" s="419" t="s">
        <v>475</v>
      </c>
      <c r="J85" s="379" t="s">
        <v>475</v>
      </c>
      <c r="K85" s="419" t="s">
        <v>475</v>
      </c>
      <c r="L85" s="379" t="s">
        <v>475</v>
      </c>
      <c r="M85" s="379" t="s">
        <v>530</v>
      </c>
      <c r="N85" s="420">
        <v>100</v>
      </c>
      <c r="O85" s="1084"/>
    </row>
    <row r="86" spans="1:15" s="402" customFormat="1" ht="19.5" customHeight="1">
      <c r="A86" s="827"/>
      <c r="B86" s="1086"/>
      <c r="C86" s="1086"/>
      <c r="D86" s="1086"/>
      <c r="E86" s="1086"/>
      <c r="F86" s="1104"/>
      <c r="G86" s="419" t="s">
        <v>475</v>
      </c>
      <c r="H86" s="419" t="s">
        <v>475</v>
      </c>
      <c r="I86" s="419" t="s">
        <v>475</v>
      </c>
      <c r="J86" s="419" t="s">
        <v>475</v>
      </c>
      <c r="K86" s="419" t="s">
        <v>475</v>
      </c>
      <c r="L86" s="419" t="s">
        <v>475</v>
      </c>
      <c r="M86" s="419" t="s">
        <v>475</v>
      </c>
      <c r="N86" s="420" t="s">
        <v>475</v>
      </c>
      <c r="O86" s="1084"/>
    </row>
    <row r="87" spans="1:15" s="402" customFormat="1" ht="15" customHeight="1" thickBot="1">
      <c r="A87" s="1098"/>
      <c r="B87" s="1095"/>
      <c r="C87" s="1095"/>
      <c r="D87" s="1095"/>
      <c r="E87" s="1095"/>
      <c r="F87" s="1105"/>
      <c r="G87" s="419" t="s">
        <v>475</v>
      </c>
      <c r="H87" s="419" t="s">
        <v>475</v>
      </c>
      <c r="I87" s="419" t="s">
        <v>475</v>
      </c>
      <c r="J87" s="419" t="s">
        <v>475</v>
      </c>
      <c r="K87" s="419" t="s">
        <v>475</v>
      </c>
      <c r="L87" s="419" t="s">
        <v>475</v>
      </c>
      <c r="M87" s="419" t="s">
        <v>475</v>
      </c>
      <c r="N87" s="420" t="s">
        <v>475</v>
      </c>
      <c r="O87" s="1100"/>
    </row>
    <row r="88" spans="1:15" s="402" customFormat="1" ht="20.25" customHeight="1">
      <c r="A88" s="830">
        <v>10</v>
      </c>
      <c r="B88" s="1096" t="s">
        <v>531</v>
      </c>
      <c r="C88" s="1096" t="s">
        <v>532</v>
      </c>
      <c r="D88" s="1096" t="s">
        <v>533</v>
      </c>
      <c r="E88" s="1096" t="s">
        <v>80</v>
      </c>
      <c r="F88" s="1096"/>
      <c r="G88" s="363" t="s">
        <v>475</v>
      </c>
      <c r="H88" s="363" t="s">
        <v>475</v>
      </c>
      <c r="I88" s="363" t="s">
        <v>475</v>
      </c>
      <c r="J88" s="363" t="s">
        <v>475</v>
      </c>
      <c r="K88" s="363" t="s">
        <v>475</v>
      </c>
      <c r="L88" s="363" t="s">
        <v>475</v>
      </c>
      <c r="M88" s="363" t="s">
        <v>475</v>
      </c>
      <c r="N88" s="416" t="s">
        <v>475</v>
      </c>
      <c r="O88" s="1083" t="s">
        <v>534</v>
      </c>
    </row>
    <row r="89" spans="1:15" s="402" customFormat="1" ht="17.25" customHeight="1">
      <c r="A89" s="827"/>
      <c r="B89" s="1086"/>
      <c r="C89" s="1086"/>
      <c r="D89" s="1086"/>
      <c r="E89" s="1086"/>
      <c r="F89" s="1086"/>
      <c r="G89" s="417" t="s">
        <v>475</v>
      </c>
      <c r="H89" s="417" t="s">
        <v>475</v>
      </c>
      <c r="I89" s="417" t="s">
        <v>475</v>
      </c>
      <c r="J89" s="417" t="s">
        <v>475</v>
      </c>
      <c r="K89" s="417" t="s">
        <v>475</v>
      </c>
      <c r="L89" s="417" t="s">
        <v>475</v>
      </c>
      <c r="M89" s="417" t="s">
        <v>475</v>
      </c>
      <c r="N89" s="418" t="s">
        <v>475</v>
      </c>
      <c r="O89" s="1084"/>
    </row>
    <row r="90" spans="1:15" s="402" customFormat="1" ht="17.25" customHeight="1">
      <c r="A90" s="827"/>
      <c r="B90" s="1086"/>
      <c r="C90" s="1086"/>
      <c r="D90" s="1086"/>
      <c r="E90" s="1087"/>
      <c r="F90" s="1087"/>
      <c r="G90" s="419" t="s">
        <v>475</v>
      </c>
      <c r="H90" s="419" t="s">
        <v>475</v>
      </c>
      <c r="I90" s="419" t="s">
        <v>475</v>
      </c>
      <c r="J90" s="419" t="s">
        <v>475</v>
      </c>
      <c r="K90" s="419" t="s">
        <v>475</v>
      </c>
      <c r="L90" s="419" t="s">
        <v>475</v>
      </c>
      <c r="M90" s="419" t="s">
        <v>475</v>
      </c>
      <c r="N90" s="420" t="s">
        <v>475</v>
      </c>
      <c r="O90" s="1084"/>
    </row>
    <row r="91" spans="1:15" s="402" customFormat="1" ht="71.25" customHeight="1">
      <c r="A91" s="827"/>
      <c r="B91" s="1086"/>
      <c r="C91" s="1086"/>
      <c r="D91" s="1086"/>
      <c r="E91" s="1085" t="s">
        <v>482</v>
      </c>
      <c r="F91" s="1085">
        <v>0.04</v>
      </c>
      <c r="G91" s="419">
        <v>0.04</v>
      </c>
      <c r="H91" s="419" t="s">
        <v>475</v>
      </c>
      <c r="I91" s="419" t="s">
        <v>475</v>
      </c>
      <c r="J91" s="419" t="s">
        <v>475</v>
      </c>
      <c r="K91" s="419" t="s">
        <v>475</v>
      </c>
      <c r="L91" s="421" t="s">
        <v>496</v>
      </c>
      <c r="M91" s="379" t="s">
        <v>535</v>
      </c>
      <c r="N91" s="420">
        <v>10</v>
      </c>
      <c r="O91" s="1084"/>
    </row>
    <row r="92" spans="1:15" s="402" customFormat="1" ht="18" customHeight="1">
      <c r="A92" s="827"/>
      <c r="B92" s="1086"/>
      <c r="C92" s="1086"/>
      <c r="D92" s="1086"/>
      <c r="E92" s="1086"/>
      <c r="F92" s="1086"/>
      <c r="G92" s="419" t="s">
        <v>475</v>
      </c>
      <c r="H92" s="419" t="s">
        <v>475</v>
      </c>
      <c r="I92" s="419" t="s">
        <v>475</v>
      </c>
      <c r="J92" s="419" t="s">
        <v>475</v>
      </c>
      <c r="K92" s="419" t="s">
        <v>475</v>
      </c>
      <c r="L92" s="419" t="s">
        <v>475</v>
      </c>
      <c r="M92" s="419" t="s">
        <v>475</v>
      </c>
      <c r="N92" s="420" t="s">
        <v>475</v>
      </c>
      <c r="O92" s="1084"/>
    </row>
    <row r="93" spans="1:15" s="402" customFormat="1" ht="18" customHeight="1">
      <c r="A93" s="827"/>
      <c r="B93" s="1086"/>
      <c r="C93" s="1086"/>
      <c r="D93" s="1086"/>
      <c r="E93" s="1087"/>
      <c r="F93" s="1087"/>
      <c r="G93" s="419" t="s">
        <v>475</v>
      </c>
      <c r="H93" s="419" t="s">
        <v>475</v>
      </c>
      <c r="I93" s="419" t="s">
        <v>475</v>
      </c>
      <c r="J93" s="419" t="s">
        <v>475</v>
      </c>
      <c r="K93" s="419" t="s">
        <v>475</v>
      </c>
      <c r="L93" s="419" t="s">
        <v>475</v>
      </c>
      <c r="M93" s="419" t="s">
        <v>475</v>
      </c>
      <c r="N93" s="420" t="s">
        <v>475</v>
      </c>
      <c r="O93" s="1084"/>
    </row>
    <row r="94" spans="1:15" s="402" customFormat="1" ht="27" customHeight="1">
      <c r="A94" s="827"/>
      <c r="B94" s="1086"/>
      <c r="C94" s="1086"/>
      <c r="D94" s="1086"/>
      <c r="E94" s="1085" t="s">
        <v>483</v>
      </c>
      <c r="F94" s="1085"/>
      <c r="G94" s="419" t="s">
        <v>475</v>
      </c>
      <c r="H94" s="419" t="s">
        <v>475</v>
      </c>
      <c r="I94" s="419" t="s">
        <v>475</v>
      </c>
      <c r="J94" s="419" t="s">
        <v>475</v>
      </c>
      <c r="K94" s="419" t="s">
        <v>475</v>
      </c>
      <c r="L94" s="419" t="s">
        <v>475</v>
      </c>
      <c r="M94" s="419" t="s">
        <v>475</v>
      </c>
      <c r="N94" s="420" t="s">
        <v>475</v>
      </c>
      <c r="O94" s="1084"/>
    </row>
    <row r="95" spans="1:15" s="402" customFormat="1" ht="31.5" customHeight="1">
      <c r="A95" s="827"/>
      <c r="B95" s="1086"/>
      <c r="C95" s="1086"/>
      <c r="D95" s="1086"/>
      <c r="E95" s="1086"/>
      <c r="F95" s="1086"/>
      <c r="G95" s="419" t="s">
        <v>475</v>
      </c>
      <c r="H95" s="419" t="s">
        <v>475</v>
      </c>
      <c r="I95" s="419" t="s">
        <v>475</v>
      </c>
      <c r="J95" s="419" t="s">
        <v>475</v>
      </c>
      <c r="K95" s="419" t="s">
        <v>475</v>
      </c>
      <c r="L95" s="419" t="s">
        <v>475</v>
      </c>
      <c r="M95" s="419" t="s">
        <v>475</v>
      </c>
      <c r="N95" s="420" t="s">
        <v>475</v>
      </c>
      <c r="O95" s="1084"/>
    </row>
    <row r="96" spans="1:15" s="402" customFormat="1" ht="30.75" customHeight="1" thickBot="1">
      <c r="A96" s="1098"/>
      <c r="B96" s="1095"/>
      <c r="C96" s="1095"/>
      <c r="D96" s="1095"/>
      <c r="E96" s="1095"/>
      <c r="F96" s="1095"/>
      <c r="G96" s="419" t="s">
        <v>475</v>
      </c>
      <c r="H96" s="419" t="s">
        <v>475</v>
      </c>
      <c r="I96" s="419" t="s">
        <v>475</v>
      </c>
      <c r="J96" s="419" t="s">
        <v>475</v>
      </c>
      <c r="K96" s="419" t="s">
        <v>475</v>
      </c>
      <c r="L96" s="419" t="s">
        <v>475</v>
      </c>
      <c r="M96" s="419" t="s">
        <v>475</v>
      </c>
      <c r="N96" s="420" t="s">
        <v>475</v>
      </c>
      <c r="O96" s="1097"/>
    </row>
    <row r="97" spans="1:15" s="402" customFormat="1" ht="18" customHeight="1">
      <c r="A97" s="830">
        <v>11</v>
      </c>
      <c r="B97" s="1096" t="s">
        <v>536</v>
      </c>
      <c r="C97" s="1096" t="s">
        <v>537</v>
      </c>
      <c r="D97" s="1096" t="s">
        <v>538</v>
      </c>
      <c r="E97" s="1096" t="s">
        <v>80</v>
      </c>
      <c r="F97" s="1096"/>
      <c r="G97" s="363" t="s">
        <v>475</v>
      </c>
      <c r="H97" s="363" t="s">
        <v>475</v>
      </c>
      <c r="I97" s="363" t="s">
        <v>475</v>
      </c>
      <c r="J97" s="363" t="s">
        <v>475</v>
      </c>
      <c r="K97" s="363" t="s">
        <v>475</v>
      </c>
      <c r="L97" s="363" t="s">
        <v>475</v>
      </c>
      <c r="M97" s="363" t="s">
        <v>475</v>
      </c>
      <c r="N97" s="416" t="s">
        <v>475</v>
      </c>
      <c r="O97" s="1099" t="s">
        <v>539</v>
      </c>
    </row>
    <row r="98" spans="1:15" s="402" customFormat="1" ht="18" customHeight="1">
      <c r="A98" s="827"/>
      <c r="B98" s="1086"/>
      <c r="C98" s="1086"/>
      <c r="D98" s="1086"/>
      <c r="E98" s="1086"/>
      <c r="F98" s="1086"/>
      <c r="G98" s="417" t="s">
        <v>475</v>
      </c>
      <c r="H98" s="417" t="s">
        <v>475</v>
      </c>
      <c r="I98" s="417" t="s">
        <v>475</v>
      </c>
      <c r="J98" s="417" t="s">
        <v>475</v>
      </c>
      <c r="K98" s="417" t="s">
        <v>475</v>
      </c>
      <c r="L98" s="417" t="s">
        <v>475</v>
      </c>
      <c r="M98" s="417" t="s">
        <v>475</v>
      </c>
      <c r="N98" s="418" t="s">
        <v>475</v>
      </c>
      <c r="O98" s="1084"/>
    </row>
    <row r="99" spans="1:15" s="402" customFormat="1" ht="18" customHeight="1">
      <c r="A99" s="827"/>
      <c r="B99" s="1086"/>
      <c r="C99" s="1086"/>
      <c r="D99" s="1086"/>
      <c r="E99" s="1087"/>
      <c r="F99" s="1087"/>
      <c r="G99" s="419" t="s">
        <v>475</v>
      </c>
      <c r="H99" s="419" t="s">
        <v>475</v>
      </c>
      <c r="I99" s="419" t="s">
        <v>475</v>
      </c>
      <c r="J99" s="419" t="s">
        <v>475</v>
      </c>
      <c r="K99" s="419" t="s">
        <v>475</v>
      </c>
      <c r="L99" s="419" t="s">
        <v>475</v>
      </c>
      <c r="M99" s="419" t="s">
        <v>475</v>
      </c>
      <c r="N99" s="420" t="s">
        <v>475</v>
      </c>
      <c r="O99" s="1084"/>
    </row>
    <row r="100" spans="1:15" s="402" customFormat="1" ht="33" customHeight="1">
      <c r="A100" s="827"/>
      <c r="B100" s="1086"/>
      <c r="C100" s="1086"/>
      <c r="D100" s="1086"/>
      <c r="E100" s="1085" t="s">
        <v>482</v>
      </c>
      <c r="F100" s="1085">
        <f>G101+G100</f>
        <v>1.091</v>
      </c>
      <c r="G100" s="419">
        <v>0.72177000000000002</v>
      </c>
      <c r="H100" s="1085" t="s">
        <v>475</v>
      </c>
      <c r="I100" s="1085" t="s">
        <v>475</v>
      </c>
      <c r="J100" s="1101">
        <v>50000</v>
      </c>
      <c r="K100" s="1082">
        <v>5</v>
      </c>
      <c r="L100" s="1082" t="s">
        <v>540</v>
      </c>
      <c r="M100" s="1082" t="s">
        <v>541</v>
      </c>
      <c r="N100" s="1093">
        <v>10</v>
      </c>
      <c r="O100" s="1084"/>
    </row>
    <row r="101" spans="1:15" s="402" customFormat="1" ht="95.25" customHeight="1">
      <c r="A101" s="827"/>
      <c r="B101" s="1086"/>
      <c r="C101" s="1086"/>
      <c r="D101" s="1086"/>
      <c r="E101" s="1086"/>
      <c r="F101" s="1086"/>
      <c r="G101" s="419">
        <v>0.36923</v>
      </c>
      <c r="H101" s="1087"/>
      <c r="I101" s="1087"/>
      <c r="J101" s="1102"/>
      <c r="K101" s="1038"/>
      <c r="L101" s="1038"/>
      <c r="M101" s="1038"/>
      <c r="N101" s="1094"/>
      <c r="O101" s="1084"/>
    </row>
    <row r="102" spans="1:15" s="402" customFormat="1" ht="18" customHeight="1">
      <c r="A102" s="827"/>
      <c r="B102" s="1086"/>
      <c r="C102" s="1086"/>
      <c r="D102" s="1086"/>
      <c r="E102" s="1087"/>
      <c r="F102" s="1087"/>
      <c r="G102" s="419" t="s">
        <v>475</v>
      </c>
      <c r="H102" s="419" t="s">
        <v>475</v>
      </c>
      <c r="I102" s="419" t="s">
        <v>475</v>
      </c>
      <c r="J102" s="419" t="s">
        <v>475</v>
      </c>
      <c r="K102" s="419" t="s">
        <v>475</v>
      </c>
      <c r="L102" s="419" t="s">
        <v>475</v>
      </c>
      <c r="M102" s="419" t="s">
        <v>475</v>
      </c>
      <c r="N102" s="420" t="s">
        <v>475</v>
      </c>
      <c r="O102" s="1084"/>
    </row>
    <row r="103" spans="1:15" s="402" customFormat="1" ht="17.25" customHeight="1">
      <c r="A103" s="827"/>
      <c r="B103" s="1086"/>
      <c r="C103" s="1086"/>
      <c r="D103" s="1086"/>
      <c r="E103" s="1085" t="s">
        <v>483</v>
      </c>
      <c r="F103" s="1085"/>
      <c r="G103" s="419" t="s">
        <v>475</v>
      </c>
      <c r="H103" s="419" t="s">
        <v>475</v>
      </c>
      <c r="I103" s="419" t="s">
        <v>475</v>
      </c>
      <c r="J103" s="419" t="s">
        <v>475</v>
      </c>
      <c r="K103" s="419" t="s">
        <v>475</v>
      </c>
      <c r="L103" s="419" t="s">
        <v>475</v>
      </c>
      <c r="M103" s="419" t="s">
        <v>475</v>
      </c>
      <c r="N103" s="420" t="s">
        <v>475</v>
      </c>
      <c r="O103" s="1084"/>
    </row>
    <row r="104" spans="1:15" s="402" customFormat="1" ht="19.5" customHeight="1">
      <c r="A104" s="827"/>
      <c r="B104" s="1086"/>
      <c r="C104" s="1086"/>
      <c r="D104" s="1086"/>
      <c r="E104" s="1086"/>
      <c r="F104" s="1086"/>
      <c r="G104" s="419" t="s">
        <v>475</v>
      </c>
      <c r="H104" s="419" t="s">
        <v>475</v>
      </c>
      <c r="I104" s="419" t="s">
        <v>475</v>
      </c>
      <c r="J104" s="419" t="s">
        <v>475</v>
      </c>
      <c r="K104" s="419" t="s">
        <v>475</v>
      </c>
      <c r="L104" s="419" t="s">
        <v>475</v>
      </c>
      <c r="M104" s="419" t="s">
        <v>475</v>
      </c>
      <c r="N104" s="420" t="s">
        <v>475</v>
      </c>
      <c r="O104" s="1084"/>
    </row>
    <row r="105" spans="1:15" s="402" customFormat="1" ht="34.5" customHeight="1" thickBot="1">
      <c r="A105" s="1098"/>
      <c r="B105" s="1095"/>
      <c r="C105" s="1095"/>
      <c r="D105" s="1095"/>
      <c r="E105" s="1095"/>
      <c r="F105" s="1095"/>
      <c r="G105" s="419" t="s">
        <v>475</v>
      </c>
      <c r="H105" s="419" t="s">
        <v>475</v>
      </c>
      <c r="I105" s="419" t="s">
        <v>475</v>
      </c>
      <c r="J105" s="419" t="s">
        <v>475</v>
      </c>
      <c r="K105" s="419" t="s">
        <v>475</v>
      </c>
      <c r="L105" s="419" t="s">
        <v>475</v>
      </c>
      <c r="M105" s="419" t="s">
        <v>475</v>
      </c>
      <c r="N105" s="420" t="s">
        <v>475</v>
      </c>
      <c r="O105" s="1100"/>
    </row>
    <row r="106" spans="1:15" s="402" customFormat="1" ht="20.25" customHeight="1">
      <c r="A106" s="830">
        <v>12</v>
      </c>
      <c r="B106" s="1096" t="s">
        <v>486</v>
      </c>
      <c r="C106" s="1096" t="s">
        <v>542</v>
      </c>
      <c r="D106" s="1096" t="s">
        <v>543</v>
      </c>
      <c r="E106" s="1096" t="s">
        <v>80</v>
      </c>
      <c r="F106" s="1096"/>
      <c r="G106" s="363" t="s">
        <v>475</v>
      </c>
      <c r="H106" s="363" t="s">
        <v>475</v>
      </c>
      <c r="I106" s="363" t="s">
        <v>475</v>
      </c>
      <c r="J106" s="363" t="s">
        <v>475</v>
      </c>
      <c r="K106" s="363" t="s">
        <v>475</v>
      </c>
      <c r="L106" s="363" t="s">
        <v>475</v>
      </c>
      <c r="M106" s="363" t="s">
        <v>475</v>
      </c>
      <c r="N106" s="416" t="s">
        <v>475</v>
      </c>
      <c r="O106" s="1083" t="s">
        <v>544</v>
      </c>
    </row>
    <row r="107" spans="1:15" s="402" customFormat="1" ht="17.25" customHeight="1">
      <c r="A107" s="827"/>
      <c r="B107" s="1086"/>
      <c r="C107" s="1086"/>
      <c r="D107" s="1086"/>
      <c r="E107" s="1086"/>
      <c r="F107" s="1086"/>
      <c r="G107" s="417" t="s">
        <v>475</v>
      </c>
      <c r="H107" s="417" t="s">
        <v>475</v>
      </c>
      <c r="I107" s="417" t="s">
        <v>475</v>
      </c>
      <c r="J107" s="417" t="s">
        <v>475</v>
      </c>
      <c r="K107" s="417" t="s">
        <v>475</v>
      </c>
      <c r="L107" s="417" t="s">
        <v>475</v>
      </c>
      <c r="M107" s="417" t="s">
        <v>475</v>
      </c>
      <c r="N107" s="418" t="s">
        <v>475</v>
      </c>
      <c r="O107" s="1084"/>
    </row>
    <row r="108" spans="1:15" s="402" customFormat="1" ht="17.25" customHeight="1">
      <c r="A108" s="827"/>
      <c r="B108" s="1086"/>
      <c r="C108" s="1086"/>
      <c r="D108" s="1086"/>
      <c r="E108" s="1087"/>
      <c r="F108" s="1087"/>
      <c r="G108" s="419" t="s">
        <v>475</v>
      </c>
      <c r="H108" s="419" t="s">
        <v>475</v>
      </c>
      <c r="I108" s="419" t="s">
        <v>475</v>
      </c>
      <c r="J108" s="419" t="s">
        <v>475</v>
      </c>
      <c r="K108" s="419" t="s">
        <v>475</v>
      </c>
      <c r="L108" s="419" t="s">
        <v>475</v>
      </c>
      <c r="M108" s="419" t="s">
        <v>475</v>
      </c>
      <c r="N108" s="420" t="s">
        <v>475</v>
      </c>
      <c r="O108" s="1084"/>
    </row>
    <row r="109" spans="1:15" s="402" customFormat="1" ht="73.5" customHeight="1">
      <c r="A109" s="827"/>
      <c r="B109" s="1086"/>
      <c r="C109" s="1086"/>
      <c r="D109" s="1086"/>
      <c r="E109" s="1085" t="s">
        <v>482</v>
      </c>
      <c r="F109" s="1088">
        <v>7.7259999999999995E-2</v>
      </c>
      <c r="G109" s="419">
        <v>7.7259999999999995E-2</v>
      </c>
      <c r="H109" s="419" t="s">
        <v>475</v>
      </c>
      <c r="I109" s="419" t="s">
        <v>475</v>
      </c>
      <c r="J109" s="425">
        <v>31860</v>
      </c>
      <c r="K109" s="379" t="s">
        <v>475</v>
      </c>
      <c r="L109" s="379" t="s">
        <v>545</v>
      </c>
      <c r="M109" s="379" t="s">
        <v>546</v>
      </c>
      <c r="N109" s="420">
        <v>10</v>
      </c>
      <c r="O109" s="1084"/>
    </row>
    <row r="110" spans="1:15" s="402" customFormat="1" ht="18" customHeight="1">
      <c r="A110" s="827"/>
      <c r="B110" s="1086"/>
      <c r="C110" s="1086"/>
      <c r="D110" s="1086"/>
      <c r="E110" s="1086"/>
      <c r="F110" s="1089"/>
      <c r="G110" s="419" t="s">
        <v>475</v>
      </c>
      <c r="H110" s="419" t="s">
        <v>475</v>
      </c>
      <c r="I110" s="419" t="s">
        <v>475</v>
      </c>
      <c r="J110" s="419" t="s">
        <v>475</v>
      </c>
      <c r="K110" s="419" t="s">
        <v>475</v>
      </c>
      <c r="L110" s="419" t="s">
        <v>475</v>
      </c>
      <c r="M110" s="419" t="s">
        <v>475</v>
      </c>
      <c r="N110" s="420" t="s">
        <v>475</v>
      </c>
      <c r="O110" s="1084"/>
    </row>
    <row r="111" spans="1:15" s="402" customFormat="1" ht="18" customHeight="1">
      <c r="A111" s="827"/>
      <c r="B111" s="1086"/>
      <c r="C111" s="1086"/>
      <c r="D111" s="1086"/>
      <c r="E111" s="1087"/>
      <c r="F111" s="1090"/>
      <c r="G111" s="419" t="s">
        <v>475</v>
      </c>
      <c r="H111" s="419" t="s">
        <v>475</v>
      </c>
      <c r="I111" s="419" t="s">
        <v>475</v>
      </c>
      <c r="J111" s="419" t="s">
        <v>475</v>
      </c>
      <c r="K111" s="419" t="s">
        <v>475</v>
      </c>
      <c r="L111" s="419" t="s">
        <v>475</v>
      </c>
      <c r="M111" s="419" t="s">
        <v>475</v>
      </c>
      <c r="N111" s="420" t="s">
        <v>475</v>
      </c>
      <c r="O111" s="1084"/>
    </row>
    <row r="112" spans="1:15" s="402" customFormat="1" ht="16.5" customHeight="1">
      <c r="A112" s="827"/>
      <c r="B112" s="1086"/>
      <c r="C112" s="1086"/>
      <c r="D112" s="1086"/>
      <c r="E112" s="1085" t="s">
        <v>483</v>
      </c>
      <c r="F112" s="1085"/>
      <c r="G112" s="419" t="s">
        <v>475</v>
      </c>
      <c r="H112" s="419" t="s">
        <v>475</v>
      </c>
      <c r="I112" s="419" t="s">
        <v>475</v>
      </c>
      <c r="J112" s="419" t="s">
        <v>475</v>
      </c>
      <c r="K112" s="419" t="s">
        <v>475</v>
      </c>
      <c r="L112" s="419" t="s">
        <v>475</v>
      </c>
      <c r="M112" s="419" t="s">
        <v>475</v>
      </c>
      <c r="N112" s="420" t="s">
        <v>475</v>
      </c>
      <c r="O112" s="1084"/>
    </row>
    <row r="113" spans="1:15" s="402" customFormat="1" ht="16.5" customHeight="1">
      <c r="A113" s="827"/>
      <c r="B113" s="1086"/>
      <c r="C113" s="1086"/>
      <c r="D113" s="1086"/>
      <c r="E113" s="1086"/>
      <c r="F113" s="1086"/>
      <c r="G113" s="419" t="s">
        <v>475</v>
      </c>
      <c r="H113" s="419" t="s">
        <v>475</v>
      </c>
      <c r="I113" s="419" t="s">
        <v>475</v>
      </c>
      <c r="J113" s="419" t="s">
        <v>475</v>
      </c>
      <c r="K113" s="419" t="s">
        <v>475</v>
      </c>
      <c r="L113" s="419" t="s">
        <v>475</v>
      </c>
      <c r="M113" s="419" t="s">
        <v>475</v>
      </c>
      <c r="N113" s="420" t="s">
        <v>475</v>
      </c>
      <c r="O113" s="1084"/>
    </row>
    <row r="114" spans="1:15" s="402" customFormat="1" ht="53.25" customHeight="1" thickBot="1">
      <c r="A114" s="827"/>
      <c r="B114" s="1086"/>
      <c r="C114" s="1086"/>
      <c r="D114" s="1086"/>
      <c r="E114" s="1086"/>
      <c r="F114" s="1086"/>
      <c r="G114" s="427" t="s">
        <v>475</v>
      </c>
      <c r="H114" s="427" t="s">
        <v>475</v>
      </c>
      <c r="I114" s="427" t="s">
        <v>475</v>
      </c>
      <c r="J114" s="427" t="s">
        <v>475</v>
      </c>
      <c r="K114" s="427" t="s">
        <v>475</v>
      </c>
      <c r="L114" s="427" t="s">
        <v>475</v>
      </c>
      <c r="M114" s="427" t="s">
        <v>475</v>
      </c>
      <c r="N114" s="428" t="s">
        <v>475</v>
      </c>
      <c r="O114" s="1084"/>
    </row>
    <row r="115" spans="1:15" ht="23.25" customHeight="1" thickBot="1">
      <c r="A115" s="1091" t="s">
        <v>56</v>
      </c>
      <c r="B115" s="1092"/>
      <c r="C115" s="429"/>
      <c r="D115" s="429"/>
      <c r="E115" s="429"/>
      <c r="F115" s="430">
        <f>F109+F100+F91+F85+F73+F64+F55+F46+F37+F28+F19+F13</f>
        <v>16.492096</v>
      </c>
      <c r="G115" s="430">
        <f>G109+G101+G100+G91+G85+G73+G64+G55+G46+G37+G28+G19+G13</f>
        <v>16.492096</v>
      </c>
      <c r="H115" s="431" t="s">
        <v>475</v>
      </c>
      <c r="I115" s="431" t="s">
        <v>475</v>
      </c>
      <c r="J115" s="432">
        <f>J109+J100+J73</f>
        <v>86860</v>
      </c>
      <c r="K115" s="433">
        <v>5</v>
      </c>
      <c r="L115" s="431" t="s">
        <v>475</v>
      </c>
      <c r="M115" s="431" t="s">
        <v>475</v>
      </c>
      <c r="N115" s="434" t="s">
        <v>475</v>
      </c>
      <c r="O115" s="435" t="s">
        <v>475</v>
      </c>
    </row>
    <row r="116" spans="1:15">
      <c r="B116" s="158"/>
      <c r="C116" s="426"/>
      <c r="D116" s="158"/>
      <c r="E116" s="158"/>
      <c r="F116" s="158"/>
      <c r="G116" s="158"/>
    </row>
    <row r="117" spans="1:15">
      <c r="B117" s="158"/>
      <c r="C117" s="426"/>
      <c r="D117" s="158"/>
      <c r="E117" s="158"/>
      <c r="F117" s="158"/>
      <c r="G117" s="158"/>
    </row>
    <row r="118" spans="1:15">
      <c r="B118" s="158"/>
      <c r="C118" s="426"/>
      <c r="D118" s="158"/>
      <c r="E118" s="158"/>
      <c r="F118" s="158"/>
      <c r="G118" s="158"/>
    </row>
    <row r="119" spans="1:15">
      <c r="B119" s="158"/>
      <c r="C119" s="426"/>
      <c r="D119" s="158"/>
      <c r="E119" s="158"/>
      <c r="F119" s="436"/>
      <c r="G119" s="158"/>
    </row>
    <row r="120" spans="1:15">
      <c r="B120" s="158"/>
      <c r="C120" s="426"/>
      <c r="D120" s="158"/>
      <c r="E120" s="158"/>
      <c r="F120" s="158"/>
      <c r="G120" s="158"/>
    </row>
    <row r="121" spans="1:15">
      <c r="B121" s="158"/>
      <c r="C121" s="426"/>
      <c r="D121" s="158"/>
      <c r="E121" s="158"/>
      <c r="F121" s="158"/>
      <c r="G121" s="158"/>
    </row>
    <row r="122" spans="1:15">
      <c r="B122" s="158"/>
      <c r="C122" s="426"/>
      <c r="D122" s="158"/>
      <c r="E122" s="158"/>
      <c r="F122" s="158"/>
      <c r="G122" s="158"/>
    </row>
    <row r="123" spans="1:15">
      <c r="B123" s="158"/>
      <c r="C123" s="426"/>
      <c r="D123" s="158"/>
      <c r="E123" s="158"/>
      <c r="F123" s="158"/>
      <c r="G123" s="158"/>
    </row>
    <row r="124" spans="1:15">
      <c r="B124" s="158"/>
      <c r="C124" s="426"/>
      <c r="D124" s="158"/>
      <c r="E124" s="158"/>
      <c r="F124" s="158"/>
      <c r="G124" s="158"/>
    </row>
    <row r="125" spans="1:15">
      <c r="B125" s="158"/>
      <c r="C125" s="426"/>
      <c r="D125" s="158"/>
      <c r="E125" s="158"/>
      <c r="F125" s="158"/>
      <c r="G125" s="158"/>
    </row>
    <row r="126" spans="1:15">
      <c r="B126" s="158"/>
      <c r="C126" s="426"/>
      <c r="D126" s="158"/>
      <c r="E126" s="158"/>
      <c r="F126" s="158"/>
      <c r="G126" s="158"/>
    </row>
    <row r="127" spans="1:15">
      <c r="B127" s="158"/>
      <c r="C127" s="426"/>
      <c r="D127" s="158"/>
      <c r="E127" s="158"/>
      <c r="F127" s="158"/>
      <c r="G127" s="158"/>
    </row>
    <row r="128" spans="1:15">
      <c r="B128" s="158"/>
      <c r="C128" s="426"/>
      <c r="D128" s="158"/>
      <c r="E128" s="158"/>
      <c r="F128" s="158"/>
      <c r="G128" s="158"/>
    </row>
    <row r="129" spans="2:7">
      <c r="B129" s="158"/>
      <c r="C129" s="426"/>
      <c r="D129" s="158"/>
      <c r="E129" s="158"/>
      <c r="F129" s="158"/>
      <c r="G129" s="158"/>
    </row>
    <row r="130" spans="2:7">
      <c r="B130" s="158"/>
      <c r="C130" s="426"/>
      <c r="D130" s="158"/>
      <c r="E130" s="158"/>
      <c r="F130" s="158"/>
      <c r="G130" s="158"/>
    </row>
    <row r="131" spans="2:7">
      <c r="B131" s="158"/>
      <c r="C131" s="426"/>
      <c r="D131" s="158"/>
      <c r="E131" s="158"/>
      <c r="F131" s="158"/>
      <c r="G131" s="158"/>
    </row>
    <row r="132" spans="2:7">
      <c r="B132" s="158"/>
      <c r="C132" s="426"/>
      <c r="D132" s="158"/>
      <c r="E132" s="158"/>
      <c r="F132" s="158"/>
      <c r="G132" s="158"/>
    </row>
    <row r="133" spans="2:7">
      <c r="B133" s="158"/>
      <c r="C133" s="426"/>
      <c r="D133" s="158"/>
      <c r="E133" s="158"/>
      <c r="F133" s="158"/>
      <c r="G133" s="158"/>
    </row>
    <row r="134" spans="2:7">
      <c r="B134" s="158"/>
      <c r="C134" s="426"/>
      <c r="D134" s="158"/>
      <c r="E134" s="158"/>
      <c r="F134" s="158"/>
      <c r="G134" s="158"/>
    </row>
    <row r="135" spans="2:7">
      <c r="B135" s="158"/>
      <c r="C135" s="426"/>
      <c r="D135" s="158"/>
      <c r="E135" s="158"/>
      <c r="F135" s="158"/>
      <c r="G135" s="158"/>
    </row>
    <row r="136" spans="2:7">
      <c r="B136" s="158"/>
      <c r="C136" s="426"/>
      <c r="D136" s="158"/>
      <c r="E136" s="158"/>
      <c r="F136" s="158"/>
      <c r="G136" s="158"/>
    </row>
    <row r="137" spans="2:7">
      <c r="B137" s="158"/>
      <c r="C137" s="426"/>
      <c r="D137" s="158"/>
      <c r="E137" s="158"/>
      <c r="F137" s="158"/>
      <c r="G137" s="158"/>
    </row>
    <row r="138" spans="2:7">
      <c r="B138" s="158"/>
      <c r="C138" s="426"/>
      <c r="D138" s="158"/>
      <c r="E138" s="158"/>
      <c r="F138" s="158"/>
      <c r="G138" s="158"/>
    </row>
    <row r="139" spans="2:7">
      <c r="B139" s="158"/>
      <c r="C139" s="426"/>
      <c r="D139" s="158"/>
      <c r="E139" s="158"/>
      <c r="F139" s="158"/>
      <c r="G139" s="158"/>
    </row>
    <row r="140" spans="2:7">
      <c r="B140" s="158"/>
      <c r="C140" s="426"/>
      <c r="D140" s="158"/>
      <c r="E140" s="158"/>
      <c r="F140" s="158"/>
      <c r="G140" s="158"/>
    </row>
    <row r="141" spans="2:7">
      <c r="B141" s="158"/>
      <c r="C141" s="426"/>
      <c r="D141" s="158"/>
      <c r="E141" s="158"/>
      <c r="F141" s="158"/>
      <c r="G141" s="158"/>
    </row>
    <row r="142" spans="2:7">
      <c r="B142" s="158"/>
      <c r="C142" s="426"/>
      <c r="D142" s="158"/>
      <c r="E142" s="158"/>
      <c r="F142" s="158"/>
      <c r="G142" s="158"/>
    </row>
    <row r="143" spans="2:7">
      <c r="B143" s="158"/>
      <c r="C143" s="426"/>
      <c r="D143" s="158"/>
      <c r="E143" s="158"/>
      <c r="F143" s="158"/>
      <c r="G143" s="158"/>
    </row>
    <row r="144" spans="2:7">
      <c r="B144" s="158"/>
      <c r="C144" s="426"/>
      <c r="D144" s="158"/>
      <c r="E144" s="158"/>
      <c r="F144" s="158"/>
      <c r="G144" s="158"/>
    </row>
    <row r="145" spans="2:7">
      <c r="B145" s="158"/>
      <c r="C145" s="426"/>
      <c r="D145" s="158"/>
      <c r="E145" s="158"/>
      <c r="F145" s="158"/>
      <c r="G145" s="158"/>
    </row>
    <row r="146" spans="2:7">
      <c r="B146" s="158"/>
      <c r="C146" s="426"/>
      <c r="D146" s="158"/>
      <c r="E146" s="158"/>
      <c r="F146" s="158"/>
      <c r="G146" s="158"/>
    </row>
    <row r="147" spans="2:7">
      <c r="B147" s="158"/>
      <c r="C147" s="426"/>
      <c r="D147" s="158"/>
      <c r="E147" s="158"/>
      <c r="F147" s="158"/>
      <c r="G147" s="158"/>
    </row>
    <row r="148" spans="2:7">
      <c r="B148" s="158"/>
      <c r="C148" s="426"/>
      <c r="D148" s="158"/>
      <c r="E148" s="158"/>
      <c r="F148" s="158"/>
      <c r="G148" s="158"/>
    </row>
    <row r="149" spans="2:7">
      <c r="B149" s="158"/>
      <c r="C149" s="426"/>
      <c r="D149" s="158"/>
      <c r="E149" s="158"/>
      <c r="F149" s="158"/>
      <c r="G149" s="158"/>
    </row>
    <row r="150" spans="2:7">
      <c r="B150" s="158"/>
      <c r="C150" s="426"/>
      <c r="D150" s="158"/>
      <c r="E150" s="158"/>
      <c r="F150" s="158"/>
      <c r="G150" s="158"/>
    </row>
    <row r="151" spans="2:7">
      <c r="B151" s="158"/>
      <c r="C151" s="426"/>
      <c r="D151" s="158"/>
      <c r="E151" s="158"/>
      <c r="F151" s="158"/>
      <c r="G151" s="158"/>
    </row>
    <row r="152" spans="2:7">
      <c r="B152" s="158"/>
      <c r="C152" s="426"/>
      <c r="D152" s="158"/>
      <c r="E152" s="158"/>
      <c r="F152" s="158"/>
      <c r="G152" s="158"/>
    </row>
    <row r="153" spans="2:7">
      <c r="B153" s="158"/>
      <c r="C153" s="426"/>
      <c r="D153" s="158"/>
      <c r="E153" s="158"/>
      <c r="F153" s="158"/>
      <c r="G153" s="158"/>
    </row>
    <row r="154" spans="2:7">
      <c r="B154" s="158"/>
      <c r="C154" s="426"/>
      <c r="D154" s="158"/>
      <c r="E154" s="158"/>
      <c r="F154" s="158"/>
      <c r="G154" s="158"/>
    </row>
    <row r="155" spans="2:7">
      <c r="B155" s="158"/>
      <c r="C155" s="426"/>
      <c r="D155" s="158"/>
      <c r="E155" s="158"/>
      <c r="F155" s="158"/>
      <c r="G155" s="158"/>
    </row>
    <row r="156" spans="2:7">
      <c r="B156" s="158"/>
      <c r="C156" s="426"/>
      <c r="D156" s="158"/>
      <c r="E156" s="158"/>
      <c r="F156" s="158"/>
      <c r="G156" s="158"/>
    </row>
    <row r="157" spans="2:7">
      <c r="B157" s="158"/>
      <c r="C157" s="426"/>
      <c r="D157" s="158"/>
      <c r="E157" s="158"/>
      <c r="F157" s="158"/>
      <c r="G157" s="158"/>
    </row>
    <row r="158" spans="2:7">
      <c r="B158" s="158"/>
      <c r="C158" s="426"/>
      <c r="D158" s="158"/>
      <c r="E158" s="158"/>
      <c r="F158" s="158"/>
      <c r="G158" s="158"/>
    </row>
    <row r="159" spans="2:7">
      <c r="B159" s="158"/>
      <c r="C159" s="426"/>
      <c r="D159" s="158"/>
      <c r="E159" s="158"/>
      <c r="F159" s="158"/>
      <c r="G159" s="158"/>
    </row>
    <row r="160" spans="2:7">
      <c r="B160" s="158"/>
      <c r="C160" s="426"/>
      <c r="D160" s="158"/>
      <c r="E160" s="158"/>
      <c r="F160" s="158"/>
      <c r="G160" s="158"/>
    </row>
    <row r="161" spans="2:7">
      <c r="B161" s="158"/>
      <c r="C161" s="426"/>
      <c r="D161" s="158"/>
      <c r="E161" s="158"/>
      <c r="F161" s="158"/>
      <c r="G161" s="158"/>
    </row>
    <row r="162" spans="2:7">
      <c r="B162" s="158"/>
      <c r="C162" s="426"/>
      <c r="D162" s="158"/>
      <c r="E162" s="158"/>
      <c r="F162" s="158"/>
      <c r="G162" s="158"/>
    </row>
    <row r="163" spans="2:7">
      <c r="B163" s="158"/>
      <c r="C163" s="426"/>
      <c r="D163" s="158"/>
      <c r="E163" s="158"/>
      <c r="F163" s="158"/>
      <c r="G163" s="158"/>
    </row>
    <row r="164" spans="2:7">
      <c r="B164" s="158"/>
      <c r="C164" s="426"/>
      <c r="D164" s="158"/>
      <c r="E164" s="158"/>
      <c r="F164" s="158"/>
      <c r="G164" s="158"/>
    </row>
    <row r="165" spans="2:7">
      <c r="B165" s="158"/>
      <c r="C165" s="426"/>
      <c r="D165" s="158"/>
      <c r="E165" s="158"/>
      <c r="F165" s="158"/>
      <c r="G165" s="158"/>
    </row>
    <row r="166" spans="2:7">
      <c r="B166" s="158"/>
      <c r="C166" s="426"/>
      <c r="D166" s="158"/>
      <c r="E166" s="158"/>
      <c r="F166" s="158"/>
      <c r="G166" s="158"/>
    </row>
    <row r="167" spans="2:7">
      <c r="B167" s="158"/>
      <c r="C167" s="426"/>
      <c r="D167" s="158"/>
      <c r="E167" s="158"/>
      <c r="F167" s="158"/>
      <c r="G167" s="158"/>
    </row>
    <row r="168" spans="2:7">
      <c r="B168" s="158"/>
      <c r="C168" s="426"/>
      <c r="D168" s="158"/>
      <c r="E168" s="158"/>
      <c r="F168" s="158"/>
      <c r="G168" s="158"/>
    </row>
    <row r="169" spans="2:7">
      <c r="B169" s="158"/>
      <c r="C169" s="426"/>
      <c r="D169" s="158"/>
      <c r="E169" s="158"/>
      <c r="F169" s="158"/>
      <c r="G169" s="158"/>
    </row>
    <row r="170" spans="2:7">
      <c r="B170" s="158"/>
      <c r="C170" s="426"/>
      <c r="D170" s="158"/>
      <c r="E170" s="158"/>
      <c r="F170" s="158"/>
      <c r="G170" s="158"/>
    </row>
    <row r="171" spans="2:7">
      <c r="B171" s="158"/>
      <c r="C171" s="426"/>
      <c r="D171" s="158"/>
      <c r="E171" s="158"/>
      <c r="F171" s="158"/>
      <c r="G171" s="158"/>
    </row>
    <row r="172" spans="2:7">
      <c r="B172" s="158"/>
      <c r="C172" s="426"/>
      <c r="D172" s="158"/>
      <c r="E172" s="158"/>
      <c r="F172" s="158"/>
      <c r="G172" s="158"/>
    </row>
    <row r="173" spans="2:7">
      <c r="B173" s="158"/>
      <c r="C173" s="426"/>
      <c r="D173" s="158"/>
      <c r="E173" s="158"/>
      <c r="F173" s="158"/>
      <c r="G173" s="158"/>
    </row>
    <row r="174" spans="2:7">
      <c r="B174" s="158"/>
      <c r="C174" s="426"/>
      <c r="D174" s="158"/>
      <c r="E174" s="158"/>
      <c r="F174" s="158"/>
      <c r="G174" s="158"/>
    </row>
    <row r="175" spans="2:7">
      <c r="B175" s="158"/>
      <c r="C175" s="426"/>
      <c r="D175" s="158"/>
      <c r="E175" s="158"/>
      <c r="F175" s="158"/>
      <c r="G175" s="158"/>
    </row>
    <row r="176" spans="2:7">
      <c r="B176" s="158"/>
      <c r="C176" s="426"/>
      <c r="D176" s="158"/>
      <c r="E176" s="158"/>
      <c r="F176" s="158"/>
      <c r="G176" s="158"/>
    </row>
    <row r="177" spans="2:7">
      <c r="B177" s="158"/>
      <c r="C177" s="426"/>
      <c r="D177" s="158"/>
      <c r="E177" s="158"/>
      <c r="F177" s="158"/>
      <c r="G177" s="158"/>
    </row>
    <row r="178" spans="2:7">
      <c r="B178" s="158"/>
      <c r="C178" s="426"/>
      <c r="D178" s="158"/>
      <c r="E178" s="158"/>
      <c r="F178" s="158"/>
      <c r="G178" s="158"/>
    </row>
    <row r="179" spans="2:7">
      <c r="B179" s="158"/>
      <c r="C179" s="426"/>
      <c r="D179" s="158"/>
      <c r="E179" s="158"/>
      <c r="F179" s="158"/>
      <c r="G179" s="158"/>
    </row>
    <row r="180" spans="2:7">
      <c r="B180" s="158"/>
      <c r="C180" s="426"/>
      <c r="D180" s="158"/>
      <c r="E180" s="158"/>
      <c r="F180" s="158"/>
      <c r="G180" s="158"/>
    </row>
    <row r="181" spans="2:7">
      <c r="B181" s="158"/>
      <c r="C181" s="426"/>
      <c r="D181" s="158"/>
      <c r="E181" s="158"/>
      <c r="F181" s="158"/>
      <c r="G181" s="158"/>
    </row>
    <row r="182" spans="2:7">
      <c r="B182" s="158"/>
      <c r="C182" s="426"/>
      <c r="D182" s="158"/>
      <c r="E182" s="158"/>
      <c r="F182" s="158"/>
      <c r="G182" s="158"/>
    </row>
    <row r="183" spans="2:7">
      <c r="B183" s="158"/>
      <c r="C183" s="426"/>
      <c r="D183" s="158"/>
      <c r="E183" s="158"/>
      <c r="F183" s="158"/>
      <c r="G183" s="158"/>
    </row>
    <row r="184" spans="2:7">
      <c r="B184" s="158"/>
      <c r="C184" s="426"/>
      <c r="D184" s="158"/>
      <c r="E184" s="158"/>
      <c r="F184" s="158"/>
      <c r="G184" s="158"/>
    </row>
    <row r="185" spans="2:7">
      <c r="B185" s="158"/>
      <c r="C185" s="426"/>
      <c r="D185" s="158"/>
      <c r="E185" s="158"/>
      <c r="F185" s="158"/>
      <c r="G185" s="158"/>
    </row>
    <row r="186" spans="2:7">
      <c r="B186" s="158"/>
      <c r="C186" s="426"/>
      <c r="D186" s="158"/>
      <c r="E186" s="158"/>
      <c r="F186" s="158"/>
      <c r="G186" s="158"/>
    </row>
    <row r="187" spans="2:7">
      <c r="B187" s="158"/>
      <c r="C187" s="426"/>
      <c r="D187" s="158"/>
      <c r="E187" s="158"/>
      <c r="F187" s="158"/>
      <c r="G187" s="158"/>
    </row>
    <row r="188" spans="2:7">
      <c r="B188" s="158"/>
      <c r="C188" s="426"/>
      <c r="D188" s="158"/>
      <c r="E188" s="158"/>
      <c r="F188" s="158"/>
      <c r="G188" s="158"/>
    </row>
    <row r="189" spans="2:7">
      <c r="B189" s="158"/>
      <c r="C189" s="426"/>
      <c r="D189" s="158"/>
      <c r="E189" s="158"/>
      <c r="F189" s="158"/>
      <c r="G189" s="158"/>
    </row>
    <row r="190" spans="2:7">
      <c r="B190" s="158"/>
      <c r="C190" s="426"/>
      <c r="D190" s="158"/>
      <c r="E190" s="158"/>
      <c r="F190" s="158"/>
      <c r="G190" s="158"/>
    </row>
    <row r="191" spans="2:7">
      <c r="B191" s="158"/>
      <c r="C191" s="426"/>
      <c r="D191" s="158"/>
      <c r="E191" s="158"/>
      <c r="F191" s="158"/>
      <c r="G191" s="158"/>
    </row>
    <row r="192" spans="2:7">
      <c r="B192" s="158"/>
      <c r="C192" s="426"/>
      <c r="D192" s="158"/>
      <c r="E192" s="158"/>
      <c r="F192" s="158"/>
      <c r="G192" s="158"/>
    </row>
    <row r="193" spans="2:7">
      <c r="B193" s="158"/>
      <c r="C193" s="426"/>
      <c r="D193" s="158"/>
      <c r="E193" s="158"/>
      <c r="F193" s="158"/>
      <c r="G193" s="158"/>
    </row>
    <row r="194" spans="2:7">
      <c r="B194" s="158"/>
      <c r="C194" s="426"/>
      <c r="D194" s="158"/>
      <c r="E194" s="158"/>
      <c r="F194" s="158"/>
      <c r="G194" s="158"/>
    </row>
    <row r="195" spans="2:7">
      <c r="B195" s="158"/>
      <c r="C195" s="426"/>
      <c r="D195" s="158"/>
      <c r="E195" s="158"/>
      <c r="F195" s="158"/>
      <c r="G195" s="158"/>
    </row>
    <row r="196" spans="2:7">
      <c r="B196" s="158"/>
      <c r="C196" s="426"/>
      <c r="D196" s="158"/>
      <c r="E196" s="158"/>
      <c r="F196" s="158"/>
      <c r="G196" s="158"/>
    </row>
    <row r="197" spans="2:7">
      <c r="B197" s="158"/>
      <c r="C197" s="426"/>
      <c r="D197" s="158"/>
      <c r="E197" s="158"/>
      <c r="F197" s="158"/>
      <c r="G197" s="158"/>
    </row>
    <row r="198" spans="2:7">
      <c r="B198" s="158"/>
      <c r="C198" s="426"/>
      <c r="D198" s="158"/>
      <c r="E198" s="158"/>
      <c r="F198" s="158"/>
      <c r="G198" s="158"/>
    </row>
    <row r="199" spans="2:7">
      <c r="B199" s="158"/>
      <c r="C199" s="426"/>
      <c r="D199" s="158"/>
      <c r="E199" s="158"/>
      <c r="F199" s="158"/>
      <c r="G199" s="158"/>
    </row>
    <row r="200" spans="2:7">
      <c r="B200" s="158"/>
      <c r="C200" s="426"/>
      <c r="D200" s="158"/>
      <c r="E200" s="158"/>
      <c r="F200" s="158"/>
      <c r="G200" s="158"/>
    </row>
    <row r="201" spans="2:7">
      <c r="B201" s="158"/>
      <c r="C201" s="426"/>
      <c r="D201" s="158"/>
      <c r="E201" s="158"/>
      <c r="F201" s="158"/>
      <c r="G201" s="158"/>
    </row>
    <row r="202" spans="2:7">
      <c r="B202" s="158"/>
      <c r="C202" s="426"/>
      <c r="D202" s="158"/>
      <c r="E202" s="158"/>
      <c r="F202" s="158"/>
      <c r="G202" s="158"/>
    </row>
    <row r="203" spans="2:7">
      <c r="B203" s="158"/>
      <c r="C203" s="426"/>
      <c r="D203" s="158"/>
      <c r="E203" s="158"/>
      <c r="F203" s="158"/>
      <c r="G203" s="158"/>
    </row>
    <row r="204" spans="2:7">
      <c r="B204" s="158"/>
      <c r="C204" s="426"/>
      <c r="D204" s="158"/>
      <c r="E204" s="158"/>
      <c r="F204" s="158"/>
      <c r="G204" s="158"/>
    </row>
    <row r="205" spans="2:7">
      <c r="B205" s="158"/>
      <c r="C205" s="426"/>
      <c r="D205" s="158"/>
      <c r="E205" s="158"/>
      <c r="F205" s="158"/>
      <c r="G205" s="158"/>
    </row>
    <row r="206" spans="2:7">
      <c r="B206" s="158"/>
      <c r="C206" s="426"/>
      <c r="D206" s="158"/>
      <c r="E206" s="158"/>
      <c r="F206" s="158"/>
      <c r="G206" s="158"/>
    </row>
  </sheetData>
  <mergeCells count="160">
    <mergeCell ref="A2:M2"/>
    <mergeCell ref="A3:A5"/>
    <mergeCell ref="B3:B5"/>
    <mergeCell ref="C3:C5"/>
    <mergeCell ref="D3:D5"/>
    <mergeCell ref="E3:G3"/>
    <mergeCell ref="H3:I3"/>
    <mergeCell ref="J3:J5"/>
    <mergeCell ref="K3:K5"/>
    <mergeCell ref="L3:L5"/>
    <mergeCell ref="M3:N3"/>
    <mergeCell ref="O3:O5"/>
    <mergeCell ref="E4:E5"/>
    <mergeCell ref="F4:F5"/>
    <mergeCell ref="G4:G5"/>
    <mergeCell ref="H4:H5"/>
    <mergeCell ref="I4:I5"/>
    <mergeCell ref="M4:M5"/>
    <mergeCell ref="N4:N5"/>
    <mergeCell ref="A16:A24"/>
    <mergeCell ref="B16:B24"/>
    <mergeCell ref="C16:C24"/>
    <mergeCell ref="D16:D24"/>
    <mergeCell ref="E16:E18"/>
    <mergeCell ref="A7:A15"/>
    <mergeCell ref="B7:B15"/>
    <mergeCell ref="C7:C15"/>
    <mergeCell ref="D7:D15"/>
    <mergeCell ref="E7:E9"/>
    <mergeCell ref="F16:F18"/>
    <mergeCell ref="O16:O24"/>
    <mergeCell ref="E19:E21"/>
    <mergeCell ref="F19:F21"/>
    <mergeCell ref="E22:E24"/>
    <mergeCell ref="F22:F24"/>
    <mergeCell ref="O7:O15"/>
    <mergeCell ref="E10:E12"/>
    <mergeCell ref="F10:F12"/>
    <mergeCell ref="E13:E15"/>
    <mergeCell ref="F13:F15"/>
    <mergeCell ref="F7:F9"/>
    <mergeCell ref="O25:O33"/>
    <mergeCell ref="E28:E30"/>
    <mergeCell ref="F28:F30"/>
    <mergeCell ref="P28:S28"/>
    <mergeCell ref="E31:E33"/>
    <mergeCell ref="F31:F33"/>
    <mergeCell ref="A25:A33"/>
    <mergeCell ref="B25:B33"/>
    <mergeCell ref="C25:C33"/>
    <mergeCell ref="D25:D33"/>
    <mergeCell ref="E25:E27"/>
    <mergeCell ref="F25:F27"/>
    <mergeCell ref="A43:A51"/>
    <mergeCell ref="B43:B51"/>
    <mergeCell ref="C43:C51"/>
    <mergeCell ref="D43:D51"/>
    <mergeCell ref="E43:E45"/>
    <mergeCell ref="A34:A42"/>
    <mergeCell ref="B34:B42"/>
    <mergeCell ref="C34:C42"/>
    <mergeCell ref="D34:D42"/>
    <mergeCell ref="E34:E36"/>
    <mergeCell ref="F43:F45"/>
    <mergeCell ref="O43:O51"/>
    <mergeCell ref="E46:E48"/>
    <mergeCell ref="F46:F48"/>
    <mergeCell ref="E49:E51"/>
    <mergeCell ref="F49:F51"/>
    <mergeCell ref="O34:O42"/>
    <mergeCell ref="E37:E39"/>
    <mergeCell ref="F37:F39"/>
    <mergeCell ref="E40:E42"/>
    <mergeCell ref="F40:F42"/>
    <mergeCell ref="F34:F36"/>
    <mergeCell ref="A61:A69"/>
    <mergeCell ref="B61:B69"/>
    <mergeCell ref="C61:C69"/>
    <mergeCell ref="D61:D69"/>
    <mergeCell ref="E61:E63"/>
    <mergeCell ref="A52:A60"/>
    <mergeCell ref="B52:B60"/>
    <mergeCell ref="C52:C60"/>
    <mergeCell ref="D52:D60"/>
    <mergeCell ref="E52:E54"/>
    <mergeCell ref="F61:F63"/>
    <mergeCell ref="O61:O69"/>
    <mergeCell ref="E64:E66"/>
    <mergeCell ref="F64:F66"/>
    <mergeCell ref="E67:E69"/>
    <mergeCell ref="F67:F69"/>
    <mergeCell ref="O52:O60"/>
    <mergeCell ref="E55:E57"/>
    <mergeCell ref="F55:F57"/>
    <mergeCell ref="E58:E60"/>
    <mergeCell ref="F58:F60"/>
    <mergeCell ref="F52:F54"/>
    <mergeCell ref="A79:A87"/>
    <mergeCell ref="B79:B87"/>
    <mergeCell ref="C79:C87"/>
    <mergeCell ref="D79:D87"/>
    <mergeCell ref="E79:E81"/>
    <mergeCell ref="A70:A78"/>
    <mergeCell ref="B70:B78"/>
    <mergeCell ref="C70:C78"/>
    <mergeCell ref="D70:D78"/>
    <mergeCell ref="E70:E72"/>
    <mergeCell ref="F79:F81"/>
    <mergeCell ref="O79:O87"/>
    <mergeCell ref="E82:E84"/>
    <mergeCell ref="F82:F84"/>
    <mergeCell ref="E85:E87"/>
    <mergeCell ref="F85:F87"/>
    <mergeCell ref="O70:O78"/>
    <mergeCell ref="E73:E75"/>
    <mergeCell ref="F73:F75"/>
    <mergeCell ref="E76:E78"/>
    <mergeCell ref="F76:F78"/>
    <mergeCell ref="F70:F72"/>
    <mergeCell ref="O88:O96"/>
    <mergeCell ref="E91:E93"/>
    <mergeCell ref="F91:F93"/>
    <mergeCell ref="E94:E96"/>
    <mergeCell ref="F94:F96"/>
    <mergeCell ref="A97:A105"/>
    <mergeCell ref="B97:B105"/>
    <mergeCell ref="C97:C105"/>
    <mergeCell ref="D97:D105"/>
    <mergeCell ref="E97:E99"/>
    <mergeCell ref="A88:A96"/>
    <mergeCell ref="B88:B96"/>
    <mergeCell ref="C88:C96"/>
    <mergeCell ref="D88:D96"/>
    <mergeCell ref="E88:E90"/>
    <mergeCell ref="F88:F90"/>
    <mergeCell ref="F97:F99"/>
    <mergeCell ref="O97:O105"/>
    <mergeCell ref="E100:E102"/>
    <mergeCell ref="F100:F102"/>
    <mergeCell ref="H100:H101"/>
    <mergeCell ref="I100:I101"/>
    <mergeCell ref="J100:J101"/>
    <mergeCell ref="K100:K101"/>
    <mergeCell ref="L100:L101"/>
    <mergeCell ref="M100:M101"/>
    <mergeCell ref="O106:O114"/>
    <mergeCell ref="E109:E111"/>
    <mergeCell ref="F109:F111"/>
    <mergeCell ref="E112:E114"/>
    <mergeCell ref="F112:F114"/>
    <mergeCell ref="A115:B115"/>
    <mergeCell ref="N100:N101"/>
    <mergeCell ref="E103:E105"/>
    <mergeCell ref="F103:F105"/>
    <mergeCell ref="A106:A114"/>
    <mergeCell ref="B106:B114"/>
    <mergeCell ref="C106:C114"/>
    <mergeCell ref="D106:D114"/>
    <mergeCell ref="E106:E108"/>
    <mergeCell ref="F106:F108"/>
  </mergeCells>
  <pageMargins left="0" right="0" top="0.75" bottom="0.5" header="0"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Ampop-HH</vt:lpstr>
      <vt:lpstr>AMPOP</vt:lpstr>
      <vt:lpstr>Aragacotn</vt:lpstr>
      <vt:lpstr>Ararat</vt:lpstr>
      <vt:lpstr>Armavir</vt:lpstr>
      <vt:lpstr>Gexarquniq</vt:lpstr>
      <vt:lpstr>Lori</vt:lpstr>
      <vt:lpstr>Kotajq</vt:lpstr>
      <vt:lpstr>Shirak</vt:lpstr>
      <vt:lpstr>Sjuniq</vt:lpstr>
      <vt:lpstr>Vajoc_dzor</vt:lpstr>
      <vt:lpstr>Tavush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2020-04-23T11:10:35Z</dcterms:modified>
</cp:coreProperties>
</file>