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420" tabRatio="4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<sst xmlns="http://schemas.openxmlformats.org/spreadsheetml/2006/main" count="41" uniqueCount="41">
  <si>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îºÔºÎ²îìàôÂÚàôÜ </t>
  </si>
  <si>
    <t>ÐÐ  Ð²Ø²ÚÜøÜºðÆ (Àêî Ø²ð¼ºðÆ)   ²ÞÊ²î²ì²ðÒºðÆ  ä²ðîøºðÆ  Ø²ðØ²Ü  ìºð²´ºðÚ²È</t>
  </si>
  <si>
    <t>Ñ³½³ñ ¹ñ³Ù</t>
  </si>
  <si>
    <t>Ñ/Ñ</t>
  </si>
  <si>
    <t>Ø³ñ½Ç  ³Ýí³ÝáõÙÁ</t>
  </si>
  <si>
    <t>1996-2007ÃÃ. ÁÝÃ³óùáõÙ Ïáõï³Ïí³Í å³ñïùÁ 01.01.08Ã. ¹ñáõÃÛ³Ùµ</t>
  </si>
  <si>
    <t>ä³ñïùÇ Ù³ñáõÙÁ
ÙÇÝã¨ 01.01.10Ã.</t>
  </si>
  <si>
    <t>1996-2008ÃÃ. ÁÝÃ³óùáõÙ Ïáõï³Ïí³Í å³ñïùÁ 01.01.10Ã. ¹ñáõÃÛ³Ùµ</t>
  </si>
  <si>
    <t>2009Ã. ÁÝÃ³óùáõÙ Ïáõï³Ïí³Í å³ñïùÁ 01.01.10Ã. ¹ñáõÃÛ³Ùµ</t>
  </si>
  <si>
    <t xml:space="preserve">ÀÝ¹³Ù»ÝÁ Ý³Ëáñ¹ ï³ñÇÝ»ñÇ å³ñïùÁ 01.01.10Ã. ¹ñáõÃÛ³Ùµ </t>
  </si>
  <si>
    <t xml:space="preserve">ÀÝ¹³Ù»ÝÁ 1996-2009Ã.         Ïáõï³Ïí³Í å³ñïùÇ ÙÝ³óáñ¹Á
</t>
  </si>
  <si>
    <t>1³Ùëí³ ÙÇçÇÝ³óí³Í Ñ³ßí³ñÏ³ÛÇÝ  ³ßË³ï³í³ñÓ ¨ ëáó. í×³ñ
2010Ã.</t>
  </si>
  <si>
    <t>²ñ³·³ÍáïÝ</t>
  </si>
  <si>
    <t>²ñ³ñ³ï</t>
  </si>
  <si>
    <t>¶»Õ³ñùáõÝÇù</t>
  </si>
  <si>
    <t>ÈáéÇ</t>
  </si>
  <si>
    <t>Îáï³Ûù</t>
  </si>
  <si>
    <t>êÛáõÝÇù</t>
  </si>
  <si>
    <t>ì³Ûáó Òáñ</t>
  </si>
  <si>
    <t>î³íáõß</t>
  </si>
  <si>
    <t>ÀÝ¹³Ù»ÝÁ</t>
  </si>
  <si>
    <t xml:space="preserve">²ñÙ³íÇñ </t>
  </si>
  <si>
    <t>2010Ã. å³ñïùÁ 01.08.10Ã. ¹ñáõÃÛ³Ùµ</t>
  </si>
  <si>
    <t>2010Ã. å³ñïùÁ 15.07.10Ã. ¹ñáõÃÛ³Ùµ</t>
  </si>
  <si>
    <t>2010Ã. å³ñïùÁ 30.06.10Ã. ¹ñáõÃÛ³Ùµ</t>
  </si>
  <si>
    <t>2010Ã. å³ñïùÁ 12.08.10Ã. ¹ñáõÃÛ³Ùµ</t>
  </si>
  <si>
    <t>2010Ã. å³ñïùÁ 01.09.10Ã. ¹ñáõÃÛ³Ùµ</t>
  </si>
  <si>
    <t>2010Ã. å³ñïùÁ 15.09.10Ã. ¹ñáõÃÛ³Ùµ</t>
  </si>
  <si>
    <t>2010Ã. å³ñïùÁ 01.10.10Ã. ¹ñáõÃÛ³Ùµ</t>
  </si>
  <si>
    <t>2010Ã. å³ñïùÁ 15.10.10Ã. ¹ñáõÃÛ³Ùµ</t>
  </si>
  <si>
    <t>2010Ã. å³ñïùÁ 01.11.10Ã. ¹ñáõÃÛ³Ùµ</t>
  </si>
  <si>
    <t>2010Ã. å³ñïùÁ 15.11.10Ã. ¹ñáõÃÛ³Ùµ</t>
  </si>
  <si>
    <t>2010Ã. å³ñïùÁ 01.12.10Ã. ¹ñáõÃÛ³Ùµ</t>
  </si>
  <si>
    <t xml:space="preserve">ÞÇñ³Ï </t>
  </si>
  <si>
    <t>2010Ã. å³ñïùÁ 15.12.10Ã. ¹ñáõÃÛ³Ùµ</t>
  </si>
  <si>
    <t>2010 Ã. Ñ³ßí³ñÏ³ÛÇÝ ³ßË³ï³í³ñÓ ¨ ëáó. í×³ñ
30.12.10Ã. ¹ñáõÃÛ³Ùµ</t>
  </si>
  <si>
    <t xml:space="preserve">2011Ã. հունվարի 1-ի դրությամբ </t>
  </si>
  <si>
    <t>ÀÝ¹³Ù»ÝÁ å³ñïùÁ
01.01.11Ã.
¹ñáõÃÛ³Ùµ</t>
  </si>
  <si>
    <t xml:space="preserve">ä³ñïùÇ Ù³ñáõÙÁ 01.01.11Ã. ¹ñáõÃÛ³Ùµ  </t>
  </si>
  <si>
    <t>2010Ã. å³ñïùÁ 01.01.11Ã. ¹ñáõÃÛ³Ùµ</t>
  </si>
  <si>
    <t>Ð³ßí»ïíáõÃÛ³Ý ïíÛ³ÉÝ»ñÁ Ý³ËÝ³Ï³Ý »Ý, »ÝÃ³Ï³ »Ý ÷á÷áËÙ³Ý /áñáß Ñ³Ù³ÛÝùÝ»ñáõÙ Ï³ï³ñíáõÙ »Ý áõëáõÙÝ³ëÇñáõÃÛáõÝÝ»ñ/: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</si>
</sst>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b/>
      <sz val="12"/>
      <name val="Arial Armenian"/>
      <family val="2"/>
    </font>
    <font>
      <sz val="12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44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7109375" style="2" customWidth="1"/>
    <col min="2" max="2" width="15.421875" style="2" customWidth="1"/>
    <col min="3" max="3" width="11.28125" style="2" customWidth="1"/>
    <col min="4" max="4" width="10.57421875" style="2" customWidth="1"/>
    <col min="5" max="5" width="11.00390625" style="2" customWidth="1"/>
    <col min="6" max="6" width="10.8515625" style="2" customWidth="1"/>
    <col min="7" max="7" width="9.8515625" style="2" customWidth="1"/>
    <col min="8" max="8" width="10.140625" style="2" customWidth="1"/>
    <col min="9" max="9" width="11.00390625" style="2" customWidth="1"/>
    <col min="10" max="10" width="13.28125" style="2" customWidth="1"/>
    <col min="11" max="12" width="12.421875" style="2" hidden="1" customWidth="1"/>
    <col min="13" max="13" width="11.28125" style="2" hidden="1" customWidth="1"/>
    <col min="14" max="14" width="10.57421875" style="2" hidden="1" customWidth="1"/>
    <col min="15" max="15" width="9.7109375" style="2" hidden="1" customWidth="1"/>
    <col min="16" max="17" width="10.7109375" style="2" hidden="1" customWidth="1"/>
    <col min="18" max="18" width="9.00390625" style="2" hidden="1" customWidth="1"/>
    <col min="19" max="19" width="10.28125" style="2" hidden="1" customWidth="1"/>
    <col min="20" max="20" width="8.8515625" style="2" hidden="1" customWidth="1"/>
    <col min="21" max="22" width="9.28125" style="2" hidden="1" customWidth="1"/>
    <col min="23" max="26" width="9.28125" style="2" customWidth="1"/>
    <col min="27" max="27" width="9.57421875" style="2" bestFit="1" customWidth="1"/>
    <col min="28" max="16384" width="9.140625" style="2" customWidth="1"/>
  </cols>
  <sheetData>
    <row r="1" spans="1:5" ht="7.5" customHeight="1" hidden="1">
      <c r="A1" s="1"/>
      <c r="E1" s="3"/>
    </row>
    <row r="2" spans="1:26" ht="18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8.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8.75" customHeight="1">
      <c r="A4" s="27" t="s">
        <v>36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0:26" ht="12.75" customHeight="1">
      <c r="J5" s="28" t="s">
        <v>2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98.25" customHeight="1">
      <c r="A6" s="4" t="s">
        <v>3</v>
      </c>
      <c r="B6" s="5" t="s">
        <v>4</v>
      </c>
      <c r="C6" s="6" t="s">
        <v>5</v>
      </c>
      <c r="D6" s="7" t="s">
        <v>6</v>
      </c>
      <c r="E6" s="6" t="s">
        <v>7</v>
      </c>
      <c r="F6" s="6" t="s">
        <v>8</v>
      </c>
      <c r="G6" s="6" t="s">
        <v>9</v>
      </c>
      <c r="H6" s="6" t="s">
        <v>38</v>
      </c>
      <c r="I6" s="6" t="s">
        <v>10</v>
      </c>
      <c r="J6" s="7" t="s">
        <v>35</v>
      </c>
      <c r="K6" s="8" t="s">
        <v>11</v>
      </c>
      <c r="L6" s="8"/>
      <c r="M6" s="7" t="s">
        <v>22</v>
      </c>
      <c r="N6" s="7" t="s">
        <v>23</v>
      </c>
      <c r="O6" s="7" t="s">
        <v>24</v>
      </c>
      <c r="P6" s="7" t="s">
        <v>25</v>
      </c>
      <c r="Q6" s="7" t="s">
        <v>26</v>
      </c>
      <c r="R6" s="7" t="s">
        <v>27</v>
      </c>
      <c r="S6" s="7" t="s">
        <v>28</v>
      </c>
      <c r="T6" s="7" t="s">
        <v>29</v>
      </c>
      <c r="U6" s="7" t="s">
        <v>30</v>
      </c>
      <c r="V6" s="7" t="s">
        <v>31</v>
      </c>
      <c r="W6" s="7" t="s">
        <v>32</v>
      </c>
      <c r="X6" s="7" t="s">
        <v>34</v>
      </c>
      <c r="Y6" s="7" t="s">
        <v>39</v>
      </c>
      <c r="Z6" s="7" t="s">
        <v>37</v>
      </c>
    </row>
    <row r="7" spans="1:26" ht="15" customHeight="1">
      <c r="A7" s="9"/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/>
      <c r="M7" s="10">
        <v>10</v>
      </c>
      <c r="N7" s="10">
        <v>11</v>
      </c>
      <c r="O7" s="10">
        <v>13</v>
      </c>
      <c r="P7" s="10">
        <v>10</v>
      </c>
      <c r="Q7" s="10">
        <v>11</v>
      </c>
      <c r="R7" s="10">
        <v>10</v>
      </c>
      <c r="S7" s="10">
        <v>10</v>
      </c>
      <c r="T7" s="10">
        <v>10</v>
      </c>
      <c r="U7" s="10">
        <v>10</v>
      </c>
      <c r="V7" s="10">
        <v>11</v>
      </c>
      <c r="W7" s="10">
        <v>10</v>
      </c>
      <c r="X7" s="10">
        <v>11</v>
      </c>
      <c r="Y7" s="10">
        <v>12</v>
      </c>
      <c r="Z7" s="10">
        <v>13</v>
      </c>
    </row>
    <row r="8" spans="1:26" ht="24.75" customHeight="1">
      <c r="A8" s="4">
        <v>1</v>
      </c>
      <c r="B8" s="24" t="s">
        <v>12</v>
      </c>
      <c r="C8" s="11">
        <v>454776</v>
      </c>
      <c r="D8" s="12">
        <f>C8-E8</f>
        <v>344332.4</v>
      </c>
      <c r="E8" s="11">
        <v>110443.59999999999</v>
      </c>
      <c r="F8" s="11">
        <v>4999.8</v>
      </c>
      <c r="G8" s="11">
        <v>115443</v>
      </c>
      <c r="H8" s="11">
        <v>73634.4</v>
      </c>
      <c r="I8" s="11">
        <f>G8-H8</f>
        <v>41808.600000000006</v>
      </c>
      <c r="J8" s="12">
        <v>1344661.9999999993</v>
      </c>
      <c r="K8" s="13">
        <v>114625.33333333333</v>
      </c>
      <c r="L8" s="13">
        <f>J8/5</f>
        <v>268932.39999999985</v>
      </c>
      <c r="M8" s="12">
        <v>4788</v>
      </c>
      <c r="N8" s="12">
        <v>9354</v>
      </c>
      <c r="O8" s="12">
        <v>7295.283333333334</v>
      </c>
      <c r="P8" s="12">
        <v>4606.3166666666675</v>
      </c>
      <c r="Q8" s="12">
        <v>4031.666666666667</v>
      </c>
      <c r="R8" s="12">
        <v>4031.666666666667</v>
      </c>
      <c r="S8" s="12">
        <v>1531</v>
      </c>
      <c r="T8" s="12">
        <v>1531</v>
      </c>
      <c r="U8" s="12">
        <v>1430</v>
      </c>
      <c r="V8" s="12">
        <v>1430</v>
      </c>
      <c r="W8" s="12">
        <v>1573</v>
      </c>
      <c r="X8" s="12">
        <v>1573</v>
      </c>
      <c r="Y8" s="12">
        <v>1572.9999999999995</v>
      </c>
      <c r="Z8" s="11">
        <f>I8+Y8</f>
        <v>43381.600000000006</v>
      </c>
    </row>
    <row r="9" spans="1:26" ht="24.75" customHeight="1">
      <c r="A9" s="4">
        <v>2</v>
      </c>
      <c r="B9" s="24" t="s">
        <v>13</v>
      </c>
      <c r="C9" s="11">
        <v>9926</v>
      </c>
      <c r="D9" s="12">
        <f aca="true" t="shared" si="0" ref="D9:D17">C9-E9</f>
        <v>9926</v>
      </c>
      <c r="E9" s="14">
        <v>0</v>
      </c>
      <c r="F9" s="14">
        <v>0</v>
      </c>
      <c r="G9" s="11">
        <f aca="true" t="shared" si="1" ref="G9:G17">E9+F9</f>
        <v>0</v>
      </c>
      <c r="H9" s="14">
        <v>0</v>
      </c>
      <c r="I9" s="11">
        <f aca="true" t="shared" si="2" ref="I9:I17">G9-H9</f>
        <v>0</v>
      </c>
      <c r="J9" s="12">
        <v>1424170.4000000001</v>
      </c>
      <c r="K9" s="13">
        <v>104542.33333333333</v>
      </c>
      <c r="L9" s="13">
        <f aca="true" t="shared" si="3" ref="L9:L17">J9/5</f>
        <v>284834.08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740</v>
      </c>
      <c r="X9" s="12">
        <v>0</v>
      </c>
      <c r="Y9" s="12">
        <v>0</v>
      </c>
      <c r="Z9" s="11">
        <f aca="true" t="shared" si="4" ref="Z9:Z17">I9+Y9</f>
        <v>0</v>
      </c>
    </row>
    <row r="10" spans="1:27" s="17" customFormat="1" ht="29.25" customHeight="1">
      <c r="A10" s="15">
        <v>3</v>
      </c>
      <c r="B10" s="24" t="s">
        <v>21</v>
      </c>
      <c r="C10" s="16">
        <v>348474</v>
      </c>
      <c r="D10" s="16">
        <f t="shared" si="0"/>
        <v>232193.30000000005</v>
      </c>
      <c r="E10" s="16">
        <v>116280.69999999995</v>
      </c>
      <c r="F10" s="16">
        <v>11047</v>
      </c>
      <c r="G10" s="11">
        <f t="shared" si="1"/>
        <v>127327.69999999995</v>
      </c>
      <c r="H10" s="16">
        <v>73110.9</v>
      </c>
      <c r="I10" s="11">
        <f t="shared" si="2"/>
        <v>54216.79999999996</v>
      </c>
      <c r="J10" s="16">
        <v>2224076.6</v>
      </c>
      <c r="K10" s="16">
        <v>188358.33333333334</v>
      </c>
      <c r="L10" s="16">
        <f t="shared" si="3"/>
        <v>444815.32</v>
      </c>
      <c r="M10" s="16">
        <v>65549</v>
      </c>
      <c r="N10" s="16">
        <v>15194.8</v>
      </c>
      <c r="O10" s="16">
        <v>13129.940800000004</v>
      </c>
      <c r="P10" s="16">
        <v>11925.4</v>
      </c>
      <c r="Q10" s="16">
        <v>20034.5</v>
      </c>
      <c r="R10" s="16">
        <v>9972</v>
      </c>
      <c r="S10" s="16">
        <v>24091.2</v>
      </c>
      <c r="T10" s="16">
        <v>12924.699999999604</v>
      </c>
      <c r="U10" s="16">
        <v>20693.200000000004</v>
      </c>
      <c r="V10" s="16">
        <v>8622.6</v>
      </c>
      <c r="W10" s="16">
        <v>14080.999999999942</v>
      </c>
      <c r="X10" s="16">
        <v>7048.699999999546</v>
      </c>
      <c r="Y10" s="16">
        <v>0</v>
      </c>
      <c r="Z10" s="11">
        <f t="shared" si="4"/>
        <v>54216.79999999996</v>
      </c>
      <c r="AA10" s="20"/>
    </row>
    <row r="11" spans="1:26" s="17" customFormat="1" ht="29.25" customHeight="1">
      <c r="A11" s="15">
        <v>4</v>
      </c>
      <c r="B11" s="24" t="s">
        <v>14</v>
      </c>
      <c r="C11" s="16">
        <v>590217</v>
      </c>
      <c r="D11" s="12">
        <f t="shared" si="0"/>
        <v>230746.49999999988</v>
      </c>
      <c r="E11" s="16">
        <v>359470.5000000001</v>
      </c>
      <c r="F11" s="16">
        <v>17308.8</v>
      </c>
      <c r="G11" s="11">
        <f t="shared" si="1"/>
        <v>376779.3000000001</v>
      </c>
      <c r="H11" s="16">
        <v>188528.69999999998</v>
      </c>
      <c r="I11" s="11">
        <f t="shared" si="2"/>
        <v>188250.60000000012</v>
      </c>
      <c r="J11" s="12">
        <v>1543076.8000000003</v>
      </c>
      <c r="K11" s="13">
        <v>105460.33333333333</v>
      </c>
      <c r="L11" s="13">
        <f t="shared" si="3"/>
        <v>308615.36000000004</v>
      </c>
      <c r="M11" s="16">
        <v>0</v>
      </c>
      <c r="N11" s="16">
        <v>0</v>
      </c>
      <c r="O11" s="16">
        <v>0</v>
      </c>
      <c r="P11" s="16">
        <v>0</v>
      </c>
      <c r="Q11" s="16">
        <v>292.4000000000233</v>
      </c>
      <c r="R11" s="16">
        <v>292.4000000000233</v>
      </c>
      <c r="S11" s="22">
        <v>208</v>
      </c>
      <c r="T11" s="22">
        <v>208</v>
      </c>
      <c r="U11" s="22">
        <v>292</v>
      </c>
      <c r="V11" s="22">
        <v>292</v>
      </c>
      <c r="W11" s="22">
        <v>486</v>
      </c>
      <c r="X11" s="22">
        <v>486</v>
      </c>
      <c r="Y11" s="16">
        <v>0</v>
      </c>
      <c r="Z11" s="11">
        <f t="shared" si="4"/>
        <v>188250.60000000012</v>
      </c>
    </row>
    <row r="12" spans="1:26" s="17" customFormat="1" ht="29.25" customHeight="1">
      <c r="A12" s="15">
        <v>5</v>
      </c>
      <c r="B12" s="24" t="s">
        <v>15</v>
      </c>
      <c r="C12" s="16">
        <v>100126</v>
      </c>
      <c r="D12" s="12">
        <f t="shared" si="0"/>
        <v>77432.853</v>
      </c>
      <c r="E12" s="19">
        <v>22693.146999999997</v>
      </c>
      <c r="F12" s="16">
        <v>0</v>
      </c>
      <c r="G12" s="11">
        <f t="shared" si="1"/>
        <v>22693.146999999997</v>
      </c>
      <c r="H12" s="16">
        <v>18290.199999999997</v>
      </c>
      <c r="I12" s="11">
        <f t="shared" si="2"/>
        <v>4402.947</v>
      </c>
      <c r="J12" s="16">
        <v>1437265.8738999998</v>
      </c>
      <c r="K12" s="13">
        <v>113243.1405</v>
      </c>
      <c r="L12" s="13">
        <f t="shared" si="3"/>
        <v>287453.17477999994</v>
      </c>
      <c r="M12" s="16">
        <v>330</v>
      </c>
      <c r="N12" s="16">
        <v>502</v>
      </c>
      <c r="O12" s="16">
        <v>67.59999999999968</v>
      </c>
      <c r="P12" s="16">
        <v>330.20000000000005</v>
      </c>
      <c r="Q12" s="16">
        <v>1573.845</v>
      </c>
      <c r="R12" s="16">
        <v>1573.845</v>
      </c>
      <c r="S12" s="16">
        <v>543.123</v>
      </c>
      <c r="T12" s="16">
        <v>65.1</v>
      </c>
      <c r="U12" s="16">
        <v>162.30000000000018</v>
      </c>
      <c r="V12" s="16">
        <v>0</v>
      </c>
      <c r="W12" s="16">
        <v>0</v>
      </c>
      <c r="X12" s="16">
        <v>0</v>
      </c>
      <c r="Y12" s="16">
        <v>0</v>
      </c>
      <c r="Z12" s="11">
        <f t="shared" si="4"/>
        <v>4402.947</v>
      </c>
    </row>
    <row r="13" spans="1:26" s="17" customFormat="1" ht="24.75" customHeight="1">
      <c r="A13" s="15">
        <v>6</v>
      </c>
      <c r="B13" s="24" t="s">
        <v>16</v>
      </c>
      <c r="C13" s="16">
        <v>72517</v>
      </c>
      <c r="D13" s="12">
        <f t="shared" si="0"/>
        <v>72517</v>
      </c>
      <c r="E13" s="16">
        <v>0</v>
      </c>
      <c r="F13" s="16">
        <v>0</v>
      </c>
      <c r="G13" s="11">
        <f t="shared" si="1"/>
        <v>0</v>
      </c>
      <c r="H13" s="16">
        <v>0</v>
      </c>
      <c r="I13" s="11">
        <f t="shared" si="2"/>
        <v>0</v>
      </c>
      <c r="J13" s="21">
        <v>1611990.8</v>
      </c>
      <c r="K13" s="13">
        <v>107881</v>
      </c>
      <c r="L13" s="13">
        <f t="shared" si="3"/>
        <v>322398.16000000003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1">
        <f t="shared" si="4"/>
        <v>0</v>
      </c>
    </row>
    <row r="14" spans="1:26" s="17" customFormat="1" ht="28.5" customHeight="1">
      <c r="A14" s="15">
        <v>7</v>
      </c>
      <c r="B14" s="24" t="s">
        <v>33</v>
      </c>
      <c r="C14" s="16">
        <v>481558</v>
      </c>
      <c r="D14" s="12">
        <f t="shared" si="0"/>
        <v>346964.70999999996</v>
      </c>
      <c r="E14" s="11">
        <v>134593.29</v>
      </c>
      <c r="F14" s="16">
        <v>0</v>
      </c>
      <c r="G14" s="11">
        <f t="shared" si="1"/>
        <v>134593.29</v>
      </c>
      <c r="H14" s="16">
        <v>69216.9</v>
      </c>
      <c r="I14" s="11">
        <f t="shared" si="2"/>
        <v>65376.390000000014</v>
      </c>
      <c r="J14" s="16">
        <v>1718174.6</v>
      </c>
      <c r="K14" s="13">
        <v>126178.66666666667</v>
      </c>
      <c r="L14" s="13">
        <f t="shared" si="3"/>
        <v>343634.92000000004</v>
      </c>
      <c r="M14" s="16">
        <v>10035</v>
      </c>
      <c r="N14" s="16">
        <v>1361.2</v>
      </c>
      <c r="O14" s="16">
        <v>854.1</v>
      </c>
      <c r="P14" s="16">
        <v>2381.6</v>
      </c>
      <c r="Q14" s="16">
        <v>24049</v>
      </c>
      <c r="R14" s="16">
        <v>5085.1</v>
      </c>
      <c r="S14" s="16">
        <v>34148.5</v>
      </c>
      <c r="T14" s="16">
        <v>2868.4</v>
      </c>
      <c r="U14" s="16">
        <v>31627.1</v>
      </c>
      <c r="V14" s="16">
        <v>13857.8</v>
      </c>
      <c r="W14" s="16">
        <v>49077.3</v>
      </c>
      <c r="X14" s="16">
        <v>41077.3</v>
      </c>
      <c r="Y14" s="16">
        <v>2158.7</v>
      </c>
      <c r="Z14" s="11">
        <f t="shared" si="4"/>
        <v>67535.09000000001</v>
      </c>
    </row>
    <row r="15" spans="1:26" s="17" customFormat="1" ht="31.5" customHeight="1">
      <c r="A15" s="15">
        <v>8</v>
      </c>
      <c r="B15" s="24" t="s">
        <v>17</v>
      </c>
      <c r="C15" s="16">
        <v>126214</v>
      </c>
      <c r="D15" s="12">
        <f t="shared" si="0"/>
        <v>89200.15454545454</v>
      </c>
      <c r="E15" s="11">
        <v>37013.84545454546</v>
      </c>
      <c r="F15" s="16">
        <v>0</v>
      </c>
      <c r="G15" s="11">
        <f t="shared" si="1"/>
        <v>37013.84545454546</v>
      </c>
      <c r="H15" s="16">
        <v>21290.4</v>
      </c>
      <c r="I15" s="11">
        <f t="shared" si="2"/>
        <v>15723.445454545457</v>
      </c>
      <c r="J15" s="16">
        <v>1018721.6076923074</v>
      </c>
      <c r="K15" s="13">
        <v>91277.33333333333</v>
      </c>
      <c r="L15" s="13">
        <f t="shared" si="3"/>
        <v>203744.3215384615</v>
      </c>
      <c r="M15" s="16">
        <v>5237</v>
      </c>
      <c r="N15" s="16">
        <v>5989.446153846149</v>
      </c>
      <c r="O15" s="16">
        <v>4993.22</v>
      </c>
      <c r="P15" s="16">
        <v>5236.938461538462</v>
      </c>
      <c r="Q15" s="16">
        <v>5236.9</v>
      </c>
      <c r="R15" s="16">
        <v>5236.9</v>
      </c>
      <c r="S15" s="16">
        <v>2802.7</v>
      </c>
      <c r="T15" s="16">
        <v>2400</v>
      </c>
      <c r="U15" s="16">
        <v>3078</v>
      </c>
      <c r="V15" s="16">
        <v>2834.399999999997</v>
      </c>
      <c r="W15" s="16">
        <v>2986.5</v>
      </c>
      <c r="X15" s="16">
        <v>861.6076923076917</v>
      </c>
      <c r="Y15" s="16">
        <v>0</v>
      </c>
      <c r="Z15" s="11">
        <f t="shared" si="4"/>
        <v>15723.445454545457</v>
      </c>
    </row>
    <row r="16" spans="1:27" s="17" customFormat="1" ht="29.25" customHeight="1">
      <c r="A16" s="15">
        <v>9</v>
      </c>
      <c r="B16" s="24" t="s">
        <v>18</v>
      </c>
      <c r="C16" s="16">
        <v>115277</v>
      </c>
      <c r="D16" s="12">
        <f t="shared" si="0"/>
        <v>90053.9</v>
      </c>
      <c r="E16" s="16">
        <v>25223.1</v>
      </c>
      <c r="F16" s="16">
        <v>0</v>
      </c>
      <c r="G16" s="11">
        <f t="shared" si="1"/>
        <v>25223.1</v>
      </c>
      <c r="H16" s="16">
        <v>19546.600000000002</v>
      </c>
      <c r="I16" s="11">
        <f t="shared" si="2"/>
        <v>5676.499999999996</v>
      </c>
      <c r="J16" s="16">
        <v>600948.4727272725</v>
      </c>
      <c r="K16" s="13">
        <v>38991</v>
      </c>
      <c r="L16" s="13">
        <f t="shared" si="3"/>
        <v>120189.6945454545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1">
        <f t="shared" si="4"/>
        <v>5676.499999999996</v>
      </c>
      <c r="AA16" s="20"/>
    </row>
    <row r="17" spans="1:26" s="17" customFormat="1" ht="27.75" customHeight="1">
      <c r="A17" s="15">
        <v>10</v>
      </c>
      <c r="B17" s="24" t="s">
        <v>19</v>
      </c>
      <c r="C17" s="16">
        <v>22202</v>
      </c>
      <c r="D17" s="12">
        <f t="shared" si="0"/>
        <v>14122</v>
      </c>
      <c r="E17" s="16">
        <v>8080</v>
      </c>
      <c r="F17" s="16">
        <v>0</v>
      </c>
      <c r="G17" s="11">
        <f t="shared" si="1"/>
        <v>8080</v>
      </c>
      <c r="H17" s="16">
        <v>4240.9</v>
      </c>
      <c r="I17" s="11">
        <f t="shared" si="2"/>
        <v>3839.1000000000004</v>
      </c>
      <c r="J17" s="16">
        <f>735012+161723.5</f>
        <v>896735.5</v>
      </c>
      <c r="K17" s="13">
        <v>75687.33333333333</v>
      </c>
      <c r="L17" s="13">
        <f t="shared" si="3"/>
        <v>179347.1</v>
      </c>
      <c r="M17" s="16">
        <v>803</v>
      </c>
      <c r="N17" s="16">
        <v>465</v>
      </c>
      <c r="O17" s="16">
        <v>0</v>
      </c>
      <c r="P17" s="16">
        <v>802.5</v>
      </c>
      <c r="Q17" s="16">
        <v>440.5</v>
      </c>
      <c r="R17" s="16">
        <v>440.5</v>
      </c>
      <c r="S17" s="16">
        <v>0</v>
      </c>
      <c r="T17" s="16">
        <v>0</v>
      </c>
      <c r="U17" s="16">
        <v>0</v>
      </c>
      <c r="V17" s="16">
        <v>0</v>
      </c>
      <c r="W17" s="16"/>
      <c r="X17" s="16">
        <v>0</v>
      </c>
      <c r="Y17" s="16">
        <v>0</v>
      </c>
      <c r="Z17" s="11">
        <f t="shared" si="4"/>
        <v>3839.1000000000004</v>
      </c>
    </row>
    <row r="18" spans="1:27" ht="32.25" customHeight="1">
      <c r="A18" s="29" t="s">
        <v>20</v>
      </c>
      <c r="B18" s="30"/>
      <c r="C18" s="18">
        <f aca="true" t="shared" si="5" ref="C18:Z18">SUM(C8:C17)</f>
        <v>2321287</v>
      </c>
      <c r="D18" s="18">
        <f t="shared" si="5"/>
        <v>1507488.8175454543</v>
      </c>
      <c r="E18" s="18">
        <f t="shared" si="5"/>
        <v>813798.1824545455</v>
      </c>
      <c r="F18" s="18">
        <f t="shared" si="5"/>
        <v>33355.6</v>
      </c>
      <c r="G18" s="18">
        <f t="shared" si="5"/>
        <v>847153.3824545455</v>
      </c>
      <c r="H18" s="18">
        <f t="shared" si="5"/>
        <v>467859</v>
      </c>
      <c r="I18" s="18">
        <f t="shared" si="5"/>
        <v>379294.3824545455</v>
      </c>
      <c r="J18" s="18">
        <f t="shared" si="5"/>
        <v>13819822.65431958</v>
      </c>
      <c r="K18" s="18">
        <f t="shared" si="5"/>
        <v>1066244.8071666667</v>
      </c>
      <c r="L18" s="18">
        <f t="shared" si="5"/>
        <v>2763964.5308639156</v>
      </c>
      <c r="M18" s="18">
        <f t="shared" si="5"/>
        <v>86742</v>
      </c>
      <c r="N18" s="18">
        <f t="shared" si="5"/>
        <v>32866.44615384615</v>
      </c>
      <c r="O18" s="18">
        <f t="shared" si="5"/>
        <v>26340.144133333335</v>
      </c>
      <c r="P18" s="18">
        <f t="shared" si="5"/>
        <v>25282.95512820513</v>
      </c>
      <c r="Q18" s="18">
        <f t="shared" si="5"/>
        <v>55658.8116666667</v>
      </c>
      <c r="R18" s="18">
        <f t="shared" si="5"/>
        <v>26632.41166666669</v>
      </c>
      <c r="S18" s="18">
        <f t="shared" si="5"/>
        <v>63324.523</v>
      </c>
      <c r="T18" s="18">
        <f t="shared" si="5"/>
        <v>19997.199999999604</v>
      </c>
      <c r="U18" s="18">
        <f t="shared" si="5"/>
        <v>57282.600000000006</v>
      </c>
      <c r="V18" s="18">
        <f t="shared" si="5"/>
        <v>27036.8</v>
      </c>
      <c r="W18" s="18">
        <f t="shared" si="5"/>
        <v>68943.79999999994</v>
      </c>
      <c r="X18" s="18">
        <f t="shared" si="5"/>
        <v>51046.60769230724</v>
      </c>
      <c r="Y18" s="18">
        <f t="shared" si="5"/>
        <v>3731.6999999999994</v>
      </c>
      <c r="Z18" s="18">
        <f t="shared" si="5"/>
        <v>383026.08245454554</v>
      </c>
      <c r="AA18" s="3"/>
    </row>
    <row r="19" spans="3:26" s="23" customFormat="1" ht="17.25" customHeight="1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3:26" ht="31.5" customHeight="1">
      <c r="C20" s="26" t="s">
        <v>40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36" ht="30.75" customHeight="1">
      <c r="E36" s="25"/>
    </row>
  </sheetData>
  <sheetProtection/>
  <mergeCells count="7">
    <mergeCell ref="C20:Z20"/>
    <mergeCell ref="A2:Z2"/>
    <mergeCell ref="A3:Z3"/>
    <mergeCell ref="A4:Z4"/>
    <mergeCell ref="J5:Z5"/>
    <mergeCell ref="A18:B18"/>
    <mergeCell ref="C19:Z19"/>
  </mergeCells>
  <printOptions/>
  <pageMargins left="0.48" right="0.17" top="0.51" bottom="0.17" header="0.48" footer="0.17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2011-03-22T08:53:28Z</cp:lastPrinted>
  <dcterms:created xsi:type="dcterms:W3CDTF">1996-10-14T23:33:28Z</dcterms:created>
  <dcterms:modified xsi:type="dcterms:W3CDTF">2011-03-22T10:24:54Z</dcterms:modified>
  <cp:category/>
  <cp:version/>
  <cp:contentType/>
  <cp:contentStatus/>
</cp:coreProperties>
</file>